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C:\Users\stefa\Downloads\"/>
    </mc:Choice>
  </mc:AlternateContent>
  <xr:revisionPtr revIDLastSave="0" documentId="8_{5C2D466D-18DC-4B51-BCF8-B1500AAD1DC4}" xr6:coauthVersionLast="47" xr6:coauthVersionMax="47" xr10:uidLastSave="{00000000-0000-0000-0000-000000000000}"/>
  <bookViews>
    <workbookView xWindow="-110" yWindow="-110" windowWidth="19420" windowHeight="11500" xr2:uid="{FF0D54D8-9FC6-4C2A-9323-48737F62FDEB}"/>
  </bookViews>
  <sheets>
    <sheet name="backtest2024_delta-delta-logic" sheetId="6" r:id="rId1"/>
    <sheet name="backtest2024_logic0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5" i="6" l="1"/>
  <c r="AI35" i="6"/>
  <c r="AJ35" i="6"/>
  <c r="AK35" i="6"/>
  <c r="AL35" i="6"/>
  <c r="AM35" i="6"/>
  <c r="AH36" i="6"/>
  <c r="AI36" i="6"/>
  <c r="AJ36" i="6"/>
  <c r="AK36" i="6"/>
  <c r="AL36" i="6"/>
  <c r="AM36" i="6"/>
  <c r="AH37" i="6"/>
  <c r="AI37" i="6"/>
  <c r="AJ37" i="6"/>
  <c r="AK37" i="6"/>
  <c r="AL37" i="6"/>
  <c r="AM37" i="6"/>
  <c r="AH38" i="6"/>
  <c r="AI38" i="6"/>
  <c r="AJ38" i="6"/>
  <c r="AK38" i="6"/>
  <c r="AL38" i="6"/>
  <c r="AM38" i="6"/>
  <c r="AH39" i="6"/>
  <c r="AI39" i="6"/>
  <c r="AJ39" i="6"/>
  <c r="AK39" i="6"/>
  <c r="AL39" i="6"/>
  <c r="AM39" i="6"/>
  <c r="AH40" i="6"/>
  <c r="AI40" i="6"/>
  <c r="AJ40" i="6"/>
  <c r="AK40" i="6"/>
  <c r="AL40" i="6"/>
  <c r="AM40" i="6"/>
  <c r="AH41" i="6"/>
  <c r="AI41" i="6"/>
  <c r="AJ41" i="6"/>
  <c r="AK41" i="6"/>
  <c r="AL41" i="6"/>
  <c r="AM41" i="6"/>
  <c r="AH42" i="6"/>
  <c r="AI42" i="6"/>
  <c r="AJ42" i="6"/>
  <c r="AK42" i="6"/>
  <c r="AL42" i="6"/>
  <c r="AM42" i="6"/>
  <c r="AH43" i="6"/>
  <c r="AI43" i="6"/>
  <c r="AJ43" i="6"/>
  <c r="AK43" i="6"/>
  <c r="AL43" i="6"/>
  <c r="AM43" i="6"/>
  <c r="AH44" i="6"/>
  <c r="AI44" i="6"/>
  <c r="AJ44" i="6"/>
  <c r="AK44" i="6"/>
  <c r="AL44" i="6"/>
  <c r="AM44" i="6"/>
  <c r="AH45" i="6"/>
  <c r="AI45" i="6"/>
  <c r="AJ45" i="6"/>
  <c r="AK45" i="6"/>
  <c r="AL45" i="6"/>
  <c r="AM45" i="6"/>
  <c r="AH46" i="6"/>
  <c r="AI46" i="6"/>
  <c r="AJ46" i="6"/>
  <c r="AK46" i="6"/>
  <c r="AL46" i="6"/>
  <c r="AM46" i="6"/>
  <c r="AH47" i="6"/>
  <c r="AI47" i="6"/>
  <c r="AJ47" i="6"/>
  <c r="AK47" i="6"/>
  <c r="AL47" i="6"/>
  <c r="AM47" i="6"/>
  <c r="AH48" i="6"/>
  <c r="AI48" i="6"/>
  <c r="AJ48" i="6"/>
  <c r="AK48" i="6"/>
  <c r="AL48" i="6"/>
  <c r="AM48" i="6"/>
  <c r="AH49" i="6"/>
  <c r="AI49" i="6"/>
  <c r="AJ49" i="6"/>
  <c r="AK49" i="6"/>
  <c r="AL49" i="6"/>
  <c r="AM49" i="6"/>
  <c r="AH50" i="6"/>
  <c r="AI50" i="6"/>
  <c r="AJ50" i="6"/>
  <c r="AK50" i="6"/>
  <c r="AL50" i="6"/>
  <c r="AM50" i="6"/>
  <c r="AH51" i="6"/>
  <c r="AI51" i="6"/>
  <c r="AJ51" i="6"/>
  <c r="AK51" i="6"/>
  <c r="AL51" i="6"/>
  <c r="AM51" i="6"/>
  <c r="AH52" i="6"/>
  <c r="AI52" i="6"/>
  <c r="AJ52" i="6"/>
  <c r="AK52" i="6"/>
  <c r="AL52" i="6"/>
  <c r="AM52" i="6"/>
  <c r="AH53" i="6"/>
  <c r="AI53" i="6"/>
  <c r="AJ53" i="6"/>
  <c r="AK53" i="6"/>
  <c r="AL53" i="6"/>
  <c r="AM53" i="6"/>
  <c r="AH54" i="6"/>
  <c r="AI54" i="6"/>
  <c r="AJ54" i="6"/>
  <c r="AK54" i="6"/>
  <c r="AL54" i="6"/>
  <c r="AM54" i="6"/>
  <c r="AH55" i="6"/>
  <c r="AI55" i="6"/>
  <c r="AJ55" i="6"/>
  <c r="AK55" i="6"/>
  <c r="AL55" i="6"/>
  <c r="AM55" i="6"/>
  <c r="AH56" i="6"/>
  <c r="AI56" i="6"/>
  <c r="AJ56" i="6"/>
  <c r="AK56" i="6"/>
  <c r="AL56" i="6"/>
  <c r="AM56" i="6"/>
  <c r="AH57" i="6"/>
  <c r="AI57" i="6"/>
  <c r="AJ57" i="6"/>
  <c r="AK57" i="6"/>
  <c r="AL57" i="6"/>
  <c r="AM57" i="6"/>
  <c r="AH58" i="6"/>
  <c r="AI58" i="6"/>
  <c r="AJ58" i="6"/>
  <c r="AK58" i="6"/>
  <c r="AL58" i="6"/>
  <c r="AM58" i="6"/>
  <c r="AH59" i="6"/>
  <c r="AI59" i="6"/>
  <c r="AJ59" i="6"/>
  <c r="AK59" i="6"/>
  <c r="AL59" i="6"/>
  <c r="AM59" i="6"/>
  <c r="AH60" i="6"/>
  <c r="AI60" i="6"/>
  <c r="AJ60" i="6"/>
  <c r="AK60" i="6"/>
  <c r="AL60" i="6"/>
  <c r="AM60" i="6"/>
  <c r="AH61" i="6"/>
  <c r="AI61" i="6"/>
  <c r="AJ61" i="6"/>
  <c r="AK61" i="6"/>
  <c r="AL61" i="6"/>
  <c r="AM61" i="6"/>
  <c r="AH62" i="6"/>
  <c r="AI62" i="6"/>
  <c r="AJ62" i="6"/>
  <c r="AK62" i="6"/>
  <c r="AL62" i="6"/>
  <c r="AM62" i="6"/>
  <c r="AH63" i="6"/>
  <c r="AI63" i="6"/>
  <c r="AJ63" i="6"/>
  <c r="AK63" i="6"/>
  <c r="AL63" i="6"/>
  <c r="AM63" i="6"/>
  <c r="AH64" i="6"/>
  <c r="AI64" i="6"/>
  <c r="AJ64" i="6"/>
  <c r="AK64" i="6"/>
  <c r="AL64" i="6"/>
  <c r="AM64" i="6"/>
  <c r="AH65" i="6"/>
  <c r="AI65" i="6"/>
  <c r="AJ65" i="6"/>
  <c r="AK65" i="6"/>
  <c r="AL65" i="6"/>
  <c r="AM65" i="6"/>
  <c r="AH66" i="6"/>
  <c r="AI66" i="6"/>
  <c r="AJ66" i="6"/>
  <c r="AK66" i="6"/>
  <c r="AL66" i="6"/>
  <c r="AM66" i="6"/>
  <c r="AH67" i="6"/>
  <c r="AI67" i="6"/>
  <c r="AJ67" i="6"/>
  <c r="AK67" i="6"/>
  <c r="AL67" i="6"/>
  <c r="AM67" i="6"/>
  <c r="AH68" i="6"/>
  <c r="AI68" i="6"/>
  <c r="AJ68" i="6"/>
  <c r="AK68" i="6"/>
  <c r="AL68" i="6"/>
  <c r="AM68" i="6"/>
  <c r="AH69" i="6"/>
  <c r="AI69" i="6"/>
  <c r="AJ69" i="6"/>
  <c r="AK69" i="6"/>
  <c r="AL69" i="6"/>
  <c r="AM69" i="6"/>
  <c r="AH70" i="6"/>
  <c r="AI70" i="6"/>
  <c r="AJ70" i="6"/>
  <c r="AK70" i="6"/>
  <c r="AL70" i="6"/>
  <c r="AM70" i="6"/>
  <c r="AH71" i="6"/>
  <c r="AI71" i="6"/>
  <c r="AJ71" i="6"/>
  <c r="AK71" i="6"/>
  <c r="AL71" i="6"/>
  <c r="AM71" i="6"/>
  <c r="AH72" i="6"/>
  <c r="AI72" i="6"/>
  <c r="AJ72" i="6"/>
  <c r="AK72" i="6"/>
  <c r="AL72" i="6"/>
  <c r="AM72" i="6"/>
  <c r="AH73" i="6"/>
  <c r="AI73" i="6"/>
  <c r="AJ73" i="6"/>
  <c r="AK73" i="6"/>
  <c r="AL73" i="6"/>
  <c r="AM73" i="6"/>
  <c r="AH74" i="6"/>
  <c r="AI74" i="6"/>
  <c r="AJ74" i="6"/>
  <c r="AK74" i="6"/>
  <c r="AL74" i="6"/>
  <c r="AM74" i="6"/>
  <c r="AH75" i="6"/>
  <c r="AI75" i="6"/>
  <c r="AJ75" i="6"/>
  <c r="AK75" i="6"/>
  <c r="AL75" i="6"/>
  <c r="AM75" i="6"/>
  <c r="AH76" i="6"/>
  <c r="AI76" i="6"/>
  <c r="AJ76" i="6"/>
  <c r="AK76" i="6"/>
  <c r="AL76" i="6"/>
  <c r="AM76" i="6"/>
  <c r="AH77" i="6"/>
  <c r="AI77" i="6"/>
  <c r="AJ77" i="6"/>
  <c r="AK77" i="6"/>
  <c r="AL77" i="6"/>
  <c r="AM77" i="6"/>
  <c r="AH78" i="6"/>
  <c r="AI78" i="6"/>
  <c r="AJ78" i="6"/>
  <c r="AK78" i="6"/>
  <c r="AL78" i="6"/>
  <c r="AM78" i="6"/>
  <c r="AH79" i="6"/>
  <c r="AI79" i="6"/>
  <c r="AJ79" i="6"/>
  <c r="AK79" i="6"/>
  <c r="AL79" i="6"/>
  <c r="AM79" i="6"/>
  <c r="AH80" i="6"/>
  <c r="AI80" i="6"/>
  <c r="AJ80" i="6"/>
  <c r="AK80" i="6"/>
  <c r="AL80" i="6"/>
  <c r="AM80" i="6"/>
  <c r="AH81" i="6"/>
  <c r="AI81" i="6"/>
  <c r="AJ81" i="6"/>
  <c r="AK81" i="6"/>
  <c r="AL81" i="6"/>
  <c r="AM81" i="6"/>
  <c r="AH82" i="6"/>
  <c r="AI82" i="6"/>
  <c r="AJ82" i="6"/>
  <c r="AK82" i="6"/>
  <c r="AL82" i="6"/>
  <c r="AM82" i="6"/>
  <c r="AH83" i="6"/>
  <c r="AI83" i="6"/>
  <c r="AJ83" i="6"/>
  <c r="AK83" i="6"/>
  <c r="AL83" i="6"/>
  <c r="AM83" i="6"/>
  <c r="AH84" i="6"/>
  <c r="AI84" i="6"/>
  <c r="AJ84" i="6"/>
  <c r="AK84" i="6"/>
  <c r="AL84" i="6"/>
  <c r="AM84" i="6"/>
  <c r="AH85" i="6"/>
  <c r="AI85" i="6"/>
  <c r="AJ85" i="6"/>
  <c r="AK85" i="6"/>
  <c r="AL85" i="6"/>
  <c r="AM85" i="6"/>
  <c r="AH86" i="6"/>
  <c r="AI86" i="6"/>
  <c r="AJ86" i="6"/>
  <c r="AK86" i="6"/>
  <c r="AL86" i="6"/>
  <c r="AM86" i="6"/>
  <c r="AH87" i="6"/>
  <c r="AI87" i="6"/>
  <c r="AJ87" i="6"/>
  <c r="AK87" i="6"/>
  <c r="AL87" i="6"/>
  <c r="AM87" i="6"/>
  <c r="AH88" i="6"/>
  <c r="AI88" i="6"/>
  <c r="AJ88" i="6"/>
  <c r="AK88" i="6"/>
  <c r="AL88" i="6"/>
  <c r="AM88" i="6"/>
  <c r="AH89" i="6"/>
  <c r="AI89" i="6"/>
  <c r="AJ89" i="6"/>
  <c r="AK89" i="6"/>
  <c r="AL89" i="6"/>
  <c r="AM89" i="6"/>
  <c r="AH90" i="6"/>
  <c r="AI90" i="6"/>
  <c r="AJ90" i="6"/>
  <c r="AK90" i="6"/>
  <c r="AL90" i="6"/>
  <c r="AM90" i="6"/>
  <c r="AH91" i="6"/>
  <c r="AI91" i="6"/>
  <c r="AJ91" i="6"/>
  <c r="AK91" i="6"/>
  <c r="AL91" i="6"/>
  <c r="AM91" i="6"/>
  <c r="AH92" i="6"/>
  <c r="AI92" i="6"/>
  <c r="AJ92" i="6"/>
  <c r="AK92" i="6"/>
  <c r="AL92" i="6"/>
  <c r="AM92" i="6"/>
  <c r="AH93" i="6"/>
  <c r="AI93" i="6"/>
  <c r="AJ93" i="6"/>
  <c r="AK93" i="6"/>
  <c r="AL93" i="6"/>
  <c r="AM93" i="6"/>
  <c r="AH94" i="6"/>
  <c r="AI94" i="6"/>
  <c r="AJ94" i="6"/>
  <c r="AK94" i="6"/>
  <c r="AL94" i="6"/>
  <c r="AM94" i="6"/>
  <c r="AH95" i="6"/>
  <c r="AI95" i="6"/>
  <c r="AJ95" i="6"/>
  <c r="AK95" i="6"/>
  <c r="AL95" i="6"/>
  <c r="AM95" i="6"/>
  <c r="AH96" i="6"/>
  <c r="AI96" i="6"/>
  <c r="AJ96" i="6"/>
  <c r="AK96" i="6"/>
  <c r="AL96" i="6"/>
  <c r="AM96" i="6"/>
  <c r="AH97" i="6"/>
  <c r="AI97" i="6"/>
  <c r="AJ97" i="6"/>
  <c r="AK97" i="6"/>
  <c r="AL97" i="6"/>
  <c r="AM97" i="6"/>
  <c r="AH98" i="6"/>
  <c r="AI98" i="6"/>
  <c r="AJ98" i="6"/>
  <c r="AK98" i="6"/>
  <c r="AL98" i="6"/>
  <c r="AM98" i="6"/>
  <c r="AH99" i="6"/>
  <c r="AI99" i="6"/>
  <c r="AJ99" i="6"/>
  <c r="AK99" i="6"/>
  <c r="AL99" i="6"/>
  <c r="AM99" i="6"/>
  <c r="AH100" i="6"/>
  <c r="AI100" i="6"/>
  <c r="AJ100" i="6"/>
  <c r="AK100" i="6"/>
  <c r="AL100" i="6"/>
  <c r="AM100" i="6"/>
  <c r="AH101" i="6"/>
  <c r="AI101" i="6"/>
  <c r="AJ101" i="6"/>
  <c r="AK101" i="6"/>
  <c r="AL101" i="6"/>
  <c r="AM101" i="6"/>
  <c r="AH102" i="6"/>
  <c r="AI102" i="6"/>
  <c r="AJ102" i="6"/>
  <c r="AK102" i="6"/>
  <c r="AL102" i="6"/>
  <c r="AM102" i="6"/>
  <c r="AH103" i="6"/>
  <c r="AI103" i="6"/>
  <c r="AJ103" i="6"/>
  <c r="AK103" i="6"/>
  <c r="AL103" i="6"/>
  <c r="AM103" i="6"/>
  <c r="AH104" i="6"/>
  <c r="AI104" i="6"/>
  <c r="AJ104" i="6"/>
  <c r="AK104" i="6"/>
  <c r="AL104" i="6"/>
  <c r="AM104" i="6"/>
  <c r="AH105" i="6"/>
  <c r="AI105" i="6"/>
  <c r="AJ105" i="6"/>
  <c r="AK105" i="6"/>
  <c r="AL105" i="6"/>
  <c r="AM105" i="6"/>
  <c r="AH106" i="6"/>
  <c r="AI106" i="6"/>
  <c r="AJ106" i="6"/>
  <c r="AK106" i="6"/>
  <c r="AL106" i="6"/>
  <c r="AM106" i="6"/>
  <c r="AH107" i="6"/>
  <c r="AI107" i="6"/>
  <c r="AJ107" i="6"/>
  <c r="AK107" i="6"/>
  <c r="AL107" i="6"/>
  <c r="AM107" i="6"/>
  <c r="AH108" i="6"/>
  <c r="AI108" i="6"/>
  <c r="AJ108" i="6"/>
  <c r="AK108" i="6"/>
  <c r="AL108" i="6"/>
  <c r="AM108" i="6"/>
  <c r="AH109" i="6"/>
  <c r="AI109" i="6"/>
  <c r="AJ109" i="6"/>
  <c r="AK109" i="6"/>
  <c r="AL109" i="6"/>
  <c r="AM109" i="6"/>
  <c r="AH110" i="6"/>
  <c r="AI110" i="6"/>
  <c r="AJ110" i="6"/>
  <c r="AK110" i="6"/>
  <c r="AL110" i="6"/>
  <c r="AM110" i="6"/>
  <c r="AH111" i="6"/>
  <c r="AI111" i="6"/>
  <c r="AJ111" i="6"/>
  <c r="AK111" i="6"/>
  <c r="AL111" i="6"/>
  <c r="AM111" i="6"/>
  <c r="AH112" i="6"/>
  <c r="AI112" i="6"/>
  <c r="AJ112" i="6"/>
  <c r="AK112" i="6"/>
  <c r="AL112" i="6"/>
  <c r="AM112" i="6"/>
  <c r="AH113" i="6"/>
  <c r="AI113" i="6"/>
  <c r="AJ113" i="6"/>
  <c r="AK113" i="6"/>
  <c r="AL113" i="6"/>
  <c r="AM113" i="6"/>
  <c r="AH114" i="6"/>
  <c r="AI114" i="6"/>
  <c r="AJ114" i="6"/>
  <c r="AK114" i="6"/>
  <c r="AL114" i="6"/>
  <c r="AM114" i="6"/>
  <c r="AH115" i="6"/>
  <c r="AI115" i="6"/>
  <c r="AJ115" i="6"/>
  <c r="AK115" i="6"/>
  <c r="AL115" i="6"/>
  <c r="AM115" i="6"/>
  <c r="AH116" i="6"/>
  <c r="AI116" i="6"/>
  <c r="AJ116" i="6"/>
  <c r="AK116" i="6"/>
  <c r="AL116" i="6"/>
  <c r="AM116" i="6"/>
  <c r="AH117" i="6"/>
  <c r="AI117" i="6"/>
  <c r="AJ117" i="6"/>
  <c r="AK117" i="6"/>
  <c r="AL117" i="6"/>
  <c r="AM117" i="6"/>
  <c r="AH118" i="6"/>
  <c r="AI118" i="6"/>
  <c r="AJ118" i="6"/>
  <c r="AK118" i="6"/>
  <c r="AL118" i="6"/>
  <c r="AM118" i="6"/>
  <c r="AH119" i="6"/>
  <c r="AI119" i="6"/>
  <c r="AJ119" i="6"/>
  <c r="AK119" i="6"/>
  <c r="AL119" i="6"/>
  <c r="AM119" i="6"/>
  <c r="AH120" i="6"/>
  <c r="AI120" i="6"/>
  <c r="AJ120" i="6"/>
  <c r="AK120" i="6"/>
  <c r="AL120" i="6"/>
  <c r="AM120" i="6"/>
  <c r="AH121" i="6"/>
  <c r="AI121" i="6"/>
  <c r="AJ121" i="6"/>
  <c r="AK121" i="6"/>
  <c r="AL121" i="6"/>
  <c r="AM121" i="6"/>
  <c r="AH122" i="6"/>
  <c r="AI122" i="6"/>
  <c r="AJ122" i="6"/>
  <c r="AK122" i="6"/>
  <c r="AL122" i="6"/>
  <c r="AM122" i="6"/>
  <c r="AH123" i="6"/>
  <c r="AI123" i="6"/>
  <c r="AJ123" i="6"/>
  <c r="AK123" i="6"/>
  <c r="AL123" i="6"/>
  <c r="AM123" i="6"/>
  <c r="AH124" i="6"/>
  <c r="AI124" i="6"/>
  <c r="AJ124" i="6"/>
  <c r="AK124" i="6"/>
  <c r="AL124" i="6"/>
  <c r="AM124" i="6"/>
  <c r="AH125" i="6"/>
  <c r="AI125" i="6"/>
  <c r="AJ125" i="6"/>
  <c r="AK125" i="6"/>
  <c r="AL125" i="6"/>
  <c r="AM125" i="6"/>
  <c r="AH126" i="6"/>
  <c r="AI126" i="6"/>
  <c r="AJ126" i="6"/>
  <c r="AK126" i="6"/>
  <c r="AL126" i="6"/>
  <c r="AM126" i="6"/>
  <c r="AH127" i="6"/>
  <c r="AI127" i="6"/>
  <c r="AJ127" i="6"/>
  <c r="AK127" i="6"/>
  <c r="AL127" i="6"/>
  <c r="AM127" i="6"/>
  <c r="AH128" i="6"/>
  <c r="AI128" i="6"/>
  <c r="AJ128" i="6"/>
  <c r="AK128" i="6"/>
  <c r="AL128" i="6"/>
  <c r="AM128" i="6"/>
  <c r="AH129" i="6"/>
  <c r="AI129" i="6"/>
  <c r="AJ129" i="6"/>
  <c r="AK129" i="6"/>
  <c r="AL129" i="6"/>
  <c r="AM129" i="6"/>
  <c r="AH130" i="6"/>
  <c r="AI130" i="6"/>
  <c r="AJ130" i="6"/>
  <c r="AK130" i="6"/>
  <c r="AL130" i="6"/>
  <c r="AM130" i="6"/>
  <c r="AH131" i="6"/>
  <c r="AI131" i="6"/>
  <c r="AJ131" i="6"/>
  <c r="AK131" i="6"/>
  <c r="AL131" i="6"/>
  <c r="AM131" i="6"/>
  <c r="AH132" i="6"/>
  <c r="AI132" i="6"/>
  <c r="AJ132" i="6"/>
  <c r="AK132" i="6"/>
  <c r="AL132" i="6"/>
  <c r="AM132" i="6"/>
  <c r="AH133" i="6"/>
  <c r="AI133" i="6"/>
  <c r="AJ133" i="6"/>
  <c r="AK133" i="6"/>
  <c r="AL133" i="6"/>
  <c r="AM133" i="6"/>
  <c r="AH134" i="6"/>
  <c r="AI134" i="6"/>
  <c r="AJ134" i="6"/>
  <c r="AK134" i="6"/>
  <c r="AL134" i="6"/>
  <c r="AM134" i="6"/>
  <c r="AH135" i="6"/>
  <c r="AI135" i="6"/>
  <c r="AJ135" i="6"/>
  <c r="AK135" i="6"/>
  <c r="AL135" i="6"/>
  <c r="AM135" i="6"/>
  <c r="AH136" i="6"/>
  <c r="AI136" i="6"/>
  <c r="AJ136" i="6"/>
  <c r="AK136" i="6"/>
  <c r="AL136" i="6"/>
  <c r="AM136" i="6"/>
  <c r="AH137" i="6"/>
  <c r="AI137" i="6"/>
  <c r="AJ137" i="6"/>
  <c r="AK137" i="6"/>
  <c r="AL137" i="6"/>
  <c r="AM137" i="6"/>
  <c r="AH138" i="6"/>
  <c r="AI138" i="6"/>
  <c r="AJ138" i="6"/>
  <c r="AK138" i="6"/>
  <c r="AL138" i="6"/>
  <c r="AM138" i="6"/>
  <c r="AH139" i="6"/>
  <c r="AI139" i="6"/>
  <c r="AJ139" i="6"/>
  <c r="AK139" i="6"/>
  <c r="AL139" i="6"/>
  <c r="AM139" i="6"/>
  <c r="AH140" i="6"/>
  <c r="AI140" i="6"/>
  <c r="AJ140" i="6"/>
  <c r="AK140" i="6"/>
  <c r="AL140" i="6"/>
  <c r="AM140" i="6"/>
  <c r="AH141" i="6"/>
  <c r="AI141" i="6"/>
  <c r="AJ141" i="6"/>
  <c r="AK141" i="6"/>
  <c r="AL141" i="6"/>
  <c r="AM141" i="6"/>
  <c r="AH142" i="6"/>
  <c r="AI142" i="6"/>
  <c r="AJ142" i="6"/>
  <c r="AK142" i="6"/>
  <c r="AL142" i="6"/>
  <c r="AM142" i="6"/>
  <c r="AH143" i="6"/>
  <c r="AI143" i="6"/>
  <c r="AJ143" i="6"/>
  <c r="AK143" i="6"/>
  <c r="AL143" i="6"/>
  <c r="AM143" i="6"/>
  <c r="AH144" i="6"/>
  <c r="AI144" i="6"/>
  <c r="AJ144" i="6"/>
  <c r="AK144" i="6"/>
  <c r="AL144" i="6"/>
  <c r="AM144" i="6"/>
  <c r="AH145" i="6"/>
  <c r="AI145" i="6"/>
  <c r="AJ145" i="6"/>
  <c r="AK145" i="6"/>
  <c r="AL145" i="6"/>
  <c r="AM145" i="6"/>
  <c r="AH146" i="6"/>
  <c r="AI146" i="6"/>
  <c r="AJ146" i="6"/>
  <c r="AK146" i="6"/>
  <c r="AL146" i="6"/>
  <c r="AM146" i="6"/>
  <c r="AH147" i="6"/>
  <c r="AI147" i="6"/>
  <c r="AJ147" i="6"/>
  <c r="AK147" i="6"/>
  <c r="AL147" i="6"/>
  <c r="AM147" i="6"/>
  <c r="AH148" i="6"/>
  <c r="AI148" i="6"/>
  <c r="AJ148" i="6"/>
  <c r="AK148" i="6"/>
  <c r="AL148" i="6"/>
  <c r="AM148" i="6"/>
  <c r="AH149" i="6"/>
  <c r="AI149" i="6"/>
  <c r="AJ149" i="6"/>
  <c r="AK149" i="6"/>
  <c r="AL149" i="6"/>
  <c r="AM149" i="6"/>
  <c r="AH150" i="6"/>
  <c r="AI150" i="6"/>
  <c r="AJ150" i="6"/>
  <c r="AK150" i="6"/>
  <c r="AL150" i="6"/>
  <c r="AM150" i="6"/>
  <c r="AH151" i="6"/>
  <c r="AI151" i="6"/>
  <c r="AJ151" i="6"/>
  <c r="AK151" i="6"/>
  <c r="AL151" i="6"/>
  <c r="AM151" i="6"/>
  <c r="AH152" i="6"/>
  <c r="AI152" i="6"/>
  <c r="AJ152" i="6"/>
  <c r="AK152" i="6"/>
  <c r="AL152" i="6"/>
  <c r="AM152" i="6"/>
  <c r="AH153" i="6"/>
  <c r="AI153" i="6"/>
  <c r="AJ153" i="6"/>
  <c r="AK153" i="6"/>
  <c r="AL153" i="6"/>
  <c r="AM153" i="6"/>
  <c r="AH154" i="6"/>
  <c r="AI154" i="6"/>
  <c r="AJ154" i="6"/>
  <c r="AK154" i="6"/>
  <c r="AL154" i="6"/>
  <c r="AM154" i="6"/>
  <c r="AH155" i="6"/>
  <c r="AI155" i="6"/>
  <c r="AJ155" i="6"/>
  <c r="AK155" i="6"/>
  <c r="AL155" i="6"/>
  <c r="AM155" i="6"/>
  <c r="AH156" i="6"/>
  <c r="AI156" i="6"/>
  <c r="AJ156" i="6"/>
  <c r="AK156" i="6"/>
  <c r="AL156" i="6"/>
  <c r="AM156" i="6"/>
  <c r="AH157" i="6"/>
  <c r="AI157" i="6"/>
  <c r="AJ157" i="6"/>
  <c r="AK157" i="6"/>
  <c r="AL157" i="6"/>
  <c r="AM157" i="6"/>
  <c r="AH158" i="6"/>
  <c r="AI158" i="6"/>
  <c r="AJ158" i="6"/>
  <c r="AK158" i="6"/>
  <c r="AL158" i="6"/>
  <c r="AM158" i="6"/>
  <c r="AH159" i="6"/>
  <c r="AI159" i="6"/>
  <c r="AJ159" i="6"/>
  <c r="AK159" i="6"/>
  <c r="AL159" i="6"/>
  <c r="AM159" i="6"/>
  <c r="AH160" i="6"/>
  <c r="AI160" i="6"/>
  <c r="AJ160" i="6"/>
  <c r="AK160" i="6"/>
  <c r="AL160" i="6"/>
  <c r="AM160" i="6"/>
  <c r="AH161" i="6"/>
  <c r="AI161" i="6"/>
  <c r="AJ161" i="6"/>
  <c r="AK161" i="6"/>
  <c r="AL161" i="6"/>
  <c r="AM161" i="6"/>
  <c r="AH162" i="6"/>
  <c r="AI162" i="6"/>
  <c r="AJ162" i="6"/>
  <c r="AK162" i="6"/>
  <c r="AL162" i="6"/>
  <c r="AM162" i="6"/>
  <c r="AH163" i="6"/>
  <c r="AI163" i="6"/>
  <c r="AJ163" i="6"/>
  <c r="AK163" i="6"/>
  <c r="AL163" i="6"/>
  <c r="AM163" i="6"/>
  <c r="AH164" i="6"/>
  <c r="AI164" i="6"/>
  <c r="AJ164" i="6"/>
  <c r="AK164" i="6"/>
  <c r="AL164" i="6"/>
  <c r="AM164" i="6"/>
  <c r="AH165" i="6"/>
  <c r="AI165" i="6"/>
  <c r="AJ165" i="6"/>
  <c r="AK165" i="6"/>
  <c r="AL165" i="6"/>
  <c r="AM165" i="6"/>
  <c r="AH166" i="6"/>
  <c r="AI166" i="6"/>
  <c r="AJ166" i="6"/>
  <c r="AK166" i="6"/>
  <c r="AL166" i="6"/>
  <c r="AM166" i="6"/>
  <c r="AH167" i="6"/>
  <c r="AI167" i="6"/>
  <c r="AJ167" i="6"/>
  <c r="AK167" i="6"/>
  <c r="AL167" i="6"/>
  <c r="AM167" i="6"/>
  <c r="AH168" i="6"/>
  <c r="AI168" i="6"/>
  <c r="AJ168" i="6"/>
  <c r="AK168" i="6"/>
  <c r="AL168" i="6"/>
  <c r="AM168" i="6"/>
  <c r="AH169" i="6"/>
  <c r="AI169" i="6"/>
  <c r="AJ169" i="6"/>
  <c r="AK169" i="6"/>
  <c r="AL169" i="6"/>
  <c r="AM169" i="6"/>
  <c r="AH170" i="6"/>
  <c r="AI170" i="6"/>
  <c r="AJ170" i="6"/>
  <c r="AK170" i="6"/>
  <c r="AL170" i="6"/>
  <c r="AM170" i="6"/>
  <c r="AH171" i="6"/>
  <c r="AI171" i="6"/>
  <c r="AJ171" i="6"/>
  <c r="AK171" i="6"/>
  <c r="AL171" i="6"/>
  <c r="AM171" i="6"/>
  <c r="AH172" i="6"/>
  <c r="AI172" i="6"/>
  <c r="AJ172" i="6"/>
  <c r="AK172" i="6"/>
  <c r="AL172" i="6"/>
  <c r="AM172" i="6"/>
  <c r="AH173" i="6"/>
  <c r="AI173" i="6"/>
  <c r="AJ173" i="6"/>
  <c r="AK173" i="6"/>
  <c r="AL173" i="6"/>
  <c r="AM173" i="6"/>
  <c r="AH174" i="6"/>
  <c r="AI174" i="6"/>
  <c r="AJ174" i="6"/>
  <c r="AK174" i="6"/>
  <c r="AL174" i="6"/>
  <c r="AM174" i="6"/>
  <c r="AH175" i="6"/>
  <c r="AI175" i="6"/>
  <c r="AJ175" i="6"/>
  <c r="AK175" i="6"/>
  <c r="AL175" i="6"/>
  <c r="AM175" i="6"/>
  <c r="AH176" i="6"/>
  <c r="AI176" i="6"/>
  <c r="AJ176" i="6"/>
  <c r="AK176" i="6"/>
  <c r="AL176" i="6"/>
  <c r="AM176" i="6"/>
  <c r="AH177" i="6"/>
  <c r="AI177" i="6"/>
  <c r="AJ177" i="6"/>
  <c r="AK177" i="6"/>
  <c r="AL177" i="6"/>
  <c r="AM177" i="6"/>
  <c r="AH178" i="6"/>
  <c r="AI178" i="6"/>
  <c r="AJ178" i="6"/>
  <c r="AK178" i="6"/>
  <c r="AL178" i="6"/>
  <c r="AM178" i="6"/>
  <c r="AH179" i="6"/>
  <c r="AI179" i="6"/>
  <c r="AJ179" i="6"/>
  <c r="AK179" i="6"/>
  <c r="AL179" i="6"/>
  <c r="AM179" i="6"/>
  <c r="AH180" i="6"/>
  <c r="AI180" i="6"/>
  <c r="AJ180" i="6"/>
  <c r="AK180" i="6"/>
  <c r="AL180" i="6"/>
  <c r="AM180" i="6"/>
  <c r="AH181" i="6"/>
  <c r="AI181" i="6"/>
  <c r="AJ181" i="6"/>
  <c r="AK181" i="6"/>
  <c r="AL181" i="6"/>
  <c r="AM181" i="6"/>
  <c r="AH182" i="6"/>
  <c r="AI182" i="6"/>
  <c r="AJ182" i="6"/>
  <c r="AK182" i="6"/>
  <c r="AL182" i="6"/>
  <c r="AM182" i="6"/>
  <c r="AH183" i="6"/>
  <c r="AI183" i="6"/>
  <c r="AJ183" i="6"/>
  <c r="AK183" i="6"/>
  <c r="AL183" i="6"/>
  <c r="AM183" i="6"/>
  <c r="AH184" i="6"/>
  <c r="AI184" i="6"/>
  <c r="AJ184" i="6"/>
  <c r="AK184" i="6"/>
  <c r="AL184" i="6"/>
  <c r="AM184" i="6"/>
  <c r="AH185" i="6"/>
  <c r="AI185" i="6"/>
  <c r="AJ185" i="6"/>
  <c r="AK185" i="6"/>
  <c r="AL185" i="6"/>
  <c r="AM185" i="6"/>
  <c r="AH186" i="6"/>
  <c r="AI186" i="6"/>
  <c r="AJ186" i="6"/>
  <c r="AK186" i="6"/>
  <c r="AL186" i="6"/>
  <c r="AM186" i="6"/>
  <c r="AH187" i="6"/>
  <c r="AI187" i="6"/>
  <c r="AJ187" i="6"/>
  <c r="AK187" i="6"/>
  <c r="AL187" i="6"/>
  <c r="AM187" i="6"/>
  <c r="AH188" i="6"/>
  <c r="AI188" i="6"/>
  <c r="AJ188" i="6"/>
  <c r="AK188" i="6"/>
  <c r="AL188" i="6"/>
  <c r="AM188" i="6"/>
  <c r="AH189" i="6"/>
  <c r="AI189" i="6"/>
  <c r="AJ189" i="6"/>
  <c r="AK189" i="6"/>
  <c r="AL189" i="6"/>
  <c r="AM189" i="6"/>
  <c r="AH190" i="6"/>
  <c r="AI190" i="6"/>
  <c r="AJ190" i="6"/>
  <c r="AK190" i="6"/>
  <c r="AL190" i="6"/>
  <c r="AM190" i="6"/>
  <c r="AH191" i="6"/>
  <c r="AI191" i="6"/>
  <c r="AJ191" i="6"/>
  <c r="AK191" i="6"/>
  <c r="AL191" i="6"/>
  <c r="AM191" i="6"/>
  <c r="AH192" i="6"/>
  <c r="AI192" i="6"/>
  <c r="AJ192" i="6"/>
  <c r="AK192" i="6"/>
  <c r="AL192" i="6"/>
  <c r="AM192" i="6"/>
  <c r="AH193" i="6"/>
  <c r="AI193" i="6"/>
  <c r="AJ193" i="6"/>
  <c r="AK193" i="6"/>
  <c r="AL193" i="6"/>
  <c r="AM193" i="6"/>
  <c r="AH194" i="6"/>
  <c r="AI194" i="6"/>
  <c r="AJ194" i="6"/>
  <c r="AK194" i="6"/>
  <c r="AL194" i="6"/>
  <c r="AM194" i="6"/>
  <c r="AH195" i="6"/>
  <c r="AI195" i="6"/>
  <c r="AJ195" i="6"/>
  <c r="AK195" i="6"/>
  <c r="AL195" i="6"/>
  <c r="AM195" i="6"/>
  <c r="AH196" i="6"/>
  <c r="AI196" i="6"/>
  <c r="AJ196" i="6"/>
  <c r="AK196" i="6"/>
  <c r="AL196" i="6"/>
  <c r="AM196" i="6"/>
  <c r="AH197" i="6"/>
  <c r="AI197" i="6"/>
  <c r="AJ197" i="6"/>
  <c r="AK197" i="6"/>
  <c r="AL197" i="6"/>
  <c r="AM197" i="6"/>
  <c r="AH198" i="6"/>
  <c r="AI198" i="6"/>
  <c r="AJ198" i="6"/>
  <c r="AK198" i="6"/>
  <c r="AL198" i="6"/>
  <c r="AM198" i="6"/>
  <c r="AH199" i="6"/>
  <c r="AI199" i="6"/>
  <c r="AJ199" i="6"/>
  <c r="AK199" i="6"/>
  <c r="AL199" i="6"/>
  <c r="AM199" i="6"/>
  <c r="AH200" i="6"/>
  <c r="AI200" i="6"/>
  <c r="AJ200" i="6"/>
  <c r="AK200" i="6"/>
  <c r="AL200" i="6"/>
  <c r="AM200" i="6"/>
  <c r="AH201" i="6"/>
  <c r="AI201" i="6"/>
  <c r="AJ201" i="6"/>
  <c r="AK201" i="6"/>
  <c r="AL201" i="6"/>
  <c r="AM201" i="6"/>
  <c r="AH202" i="6"/>
  <c r="AI202" i="6"/>
  <c r="AJ202" i="6"/>
  <c r="AK202" i="6"/>
  <c r="AL202" i="6"/>
  <c r="AM202" i="6"/>
  <c r="AH203" i="6"/>
  <c r="AI203" i="6"/>
  <c r="AJ203" i="6"/>
  <c r="AK203" i="6"/>
  <c r="AL203" i="6"/>
  <c r="AM203" i="6"/>
  <c r="AH204" i="6"/>
  <c r="AI204" i="6"/>
  <c r="AJ204" i="6"/>
  <c r="AK204" i="6"/>
  <c r="AL204" i="6"/>
  <c r="AM204" i="6"/>
  <c r="AH205" i="6"/>
  <c r="AI205" i="6"/>
  <c r="AJ205" i="6"/>
  <c r="AK205" i="6"/>
  <c r="AL205" i="6"/>
  <c r="AM205" i="6"/>
  <c r="AH206" i="6"/>
  <c r="AI206" i="6"/>
  <c r="AJ206" i="6"/>
  <c r="AK206" i="6"/>
  <c r="AL206" i="6"/>
  <c r="AM206" i="6"/>
  <c r="AH207" i="6"/>
  <c r="AI207" i="6"/>
  <c r="AJ207" i="6"/>
  <c r="AK207" i="6"/>
  <c r="AL207" i="6"/>
  <c r="AM207" i="6"/>
  <c r="AH208" i="6"/>
  <c r="AI208" i="6"/>
  <c r="AJ208" i="6"/>
  <c r="AK208" i="6"/>
  <c r="AL208" i="6"/>
  <c r="AM208" i="6"/>
  <c r="AH209" i="6"/>
  <c r="AI209" i="6"/>
  <c r="AJ209" i="6"/>
  <c r="AK209" i="6"/>
  <c r="AL209" i="6"/>
  <c r="AM209" i="6"/>
  <c r="AH210" i="6"/>
  <c r="AI210" i="6"/>
  <c r="AJ210" i="6"/>
  <c r="AK210" i="6"/>
  <c r="AL210" i="6"/>
  <c r="AM210" i="6"/>
  <c r="AH211" i="6"/>
  <c r="AI211" i="6"/>
  <c r="AJ211" i="6"/>
  <c r="AK211" i="6"/>
  <c r="AL211" i="6"/>
  <c r="AM211" i="6"/>
  <c r="AH212" i="6"/>
  <c r="AI212" i="6"/>
  <c r="AJ212" i="6"/>
  <c r="AK212" i="6"/>
  <c r="AL212" i="6"/>
  <c r="AM212" i="6"/>
  <c r="AH213" i="6"/>
  <c r="AI213" i="6"/>
  <c r="AJ213" i="6"/>
  <c r="AK213" i="6"/>
  <c r="AL213" i="6"/>
  <c r="AM213" i="6"/>
  <c r="AH214" i="6"/>
  <c r="AI214" i="6"/>
  <c r="AJ214" i="6"/>
  <c r="AK214" i="6"/>
  <c r="AL214" i="6"/>
  <c r="AM214" i="6"/>
  <c r="AH215" i="6"/>
  <c r="AI215" i="6"/>
  <c r="AJ215" i="6"/>
  <c r="AK215" i="6"/>
  <c r="AL215" i="6"/>
  <c r="AM215" i="6"/>
  <c r="AH216" i="6"/>
  <c r="AI216" i="6"/>
  <c r="AJ216" i="6"/>
  <c r="AK216" i="6"/>
  <c r="AL216" i="6"/>
  <c r="AM216" i="6"/>
  <c r="AH217" i="6"/>
  <c r="AI217" i="6"/>
  <c r="AJ217" i="6"/>
  <c r="AK217" i="6"/>
  <c r="AL217" i="6"/>
  <c r="AM217" i="6"/>
  <c r="AH218" i="6"/>
  <c r="AI218" i="6"/>
  <c r="AJ218" i="6"/>
  <c r="AK218" i="6"/>
  <c r="AL218" i="6"/>
  <c r="AM218" i="6"/>
  <c r="AH219" i="6"/>
  <c r="AI219" i="6"/>
  <c r="AJ219" i="6"/>
  <c r="AK219" i="6"/>
  <c r="AL219" i="6"/>
  <c r="AM219" i="6"/>
  <c r="AH220" i="6"/>
  <c r="AI220" i="6"/>
  <c r="AJ220" i="6"/>
  <c r="AK220" i="6"/>
  <c r="AL220" i="6"/>
  <c r="AM220" i="6"/>
  <c r="AH221" i="6"/>
  <c r="AI221" i="6"/>
  <c r="AJ221" i="6"/>
  <c r="AK221" i="6"/>
  <c r="AL221" i="6"/>
  <c r="AM221" i="6"/>
  <c r="AH222" i="6"/>
  <c r="AI222" i="6"/>
  <c r="AJ222" i="6"/>
  <c r="AK222" i="6"/>
  <c r="AL222" i="6"/>
  <c r="AM222" i="6"/>
  <c r="AH223" i="6"/>
  <c r="AI223" i="6"/>
  <c r="AJ223" i="6"/>
  <c r="AK223" i="6"/>
  <c r="AL223" i="6"/>
  <c r="AM223" i="6"/>
  <c r="AH224" i="6"/>
  <c r="AI224" i="6"/>
  <c r="AJ224" i="6"/>
  <c r="AK224" i="6"/>
  <c r="AL224" i="6"/>
  <c r="AM224" i="6"/>
  <c r="AH225" i="6"/>
  <c r="AI225" i="6"/>
  <c r="AJ225" i="6"/>
  <c r="AK225" i="6"/>
  <c r="AL225" i="6"/>
  <c r="AM225" i="6"/>
  <c r="AH226" i="6"/>
  <c r="AI226" i="6"/>
  <c r="AJ226" i="6"/>
  <c r="AK226" i="6"/>
  <c r="AL226" i="6"/>
  <c r="AM226" i="6"/>
  <c r="AH227" i="6"/>
  <c r="AI227" i="6"/>
  <c r="AJ227" i="6"/>
  <c r="AK227" i="6"/>
  <c r="AL227" i="6"/>
  <c r="AM227" i="6"/>
  <c r="AH228" i="6"/>
  <c r="AI228" i="6"/>
  <c r="AJ228" i="6"/>
  <c r="AK228" i="6"/>
  <c r="AL228" i="6"/>
  <c r="AM228" i="6"/>
  <c r="AH229" i="6"/>
  <c r="AI229" i="6"/>
  <c r="AJ229" i="6"/>
  <c r="AK229" i="6"/>
  <c r="AL229" i="6"/>
  <c r="AM229" i="6"/>
  <c r="AH230" i="6"/>
  <c r="AI230" i="6"/>
  <c r="AJ230" i="6"/>
  <c r="AK230" i="6"/>
  <c r="AL230" i="6"/>
  <c r="AM230" i="6"/>
  <c r="AH231" i="6"/>
  <c r="AI231" i="6"/>
  <c r="AJ231" i="6"/>
  <c r="AK231" i="6"/>
  <c r="AL231" i="6"/>
  <c r="AM231" i="6"/>
  <c r="AH232" i="6"/>
  <c r="AI232" i="6"/>
  <c r="AJ232" i="6"/>
  <c r="AK232" i="6"/>
  <c r="AL232" i="6"/>
  <c r="AM232" i="6"/>
  <c r="AH233" i="6"/>
  <c r="AI233" i="6"/>
  <c r="AJ233" i="6"/>
  <c r="AK233" i="6"/>
  <c r="AL233" i="6"/>
  <c r="AM233" i="6"/>
  <c r="AH234" i="6"/>
  <c r="AI234" i="6"/>
  <c r="AJ234" i="6"/>
  <c r="AK234" i="6"/>
  <c r="AL234" i="6"/>
  <c r="AM234" i="6"/>
  <c r="AH235" i="6"/>
  <c r="AI235" i="6"/>
  <c r="AJ235" i="6"/>
  <c r="AK235" i="6"/>
  <c r="AL235" i="6"/>
  <c r="AM235" i="6"/>
  <c r="AH236" i="6"/>
  <c r="AI236" i="6"/>
  <c r="AJ236" i="6"/>
  <c r="AK236" i="6"/>
  <c r="AL236" i="6"/>
  <c r="AM236" i="6"/>
  <c r="AH237" i="6"/>
  <c r="AI237" i="6"/>
  <c r="AJ237" i="6"/>
  <c r="AK237" i="6"/>
  <c r="AL237" i="6"/>
  <c r="AM237" i="6"/>
  <c r="AH238" i="6"/>
  <c r="AI238" i="6"/>
  <c r="AJ238" i="6"/>
  <c r="AK238" i="6"/>
  <c r="AL238" i="6"/>
  <c r="AM238" i="6"/>
  <c r="AH239" i="6"/>
  <c r="AI239" i="6"/>
  <c r="AJ239" i="6"/>
  <c r="AK239" i="6"/>
  <c r="AL239" i="6"/>
  <c r="AM239" i="6"/>
  <c r="AH240" i="6"/>
  <c r="AI240" i="6"/>
  <c r="AJ240" i="6"/>
  <c r="AK240" i="6"/>
  <c r="AL240" i="6"/>
  <c r="AM240" i="6"/>
  <c r="AH241" i="6"/>
  <c r="AI241" i="6"/>
  <c r="AJ241" i="6"/>
  <c r="AK241" i="6"/>
  <c r="AL241" i="6"/>
  <c r="AM241" i="6"/>
  <c r="AH242" i="6"/>
  <c r="AI242" i="6"/>
  <c r="AJ242" i="6"/>
  <c r="AK242" i="6"/>
  <c r="AL242" i="6"/>
  <c r="AM242" i="6"/>
  <c r="AH243" i="6"/>
  <c r="AI243" i="6"/>
  <c r="AJ243" i="6"/>
  <c r="AK243" i="6"/>
  <c r="AL243" i="6"/>
  <c r="AM243" i="6"/>
  <c r="AH244" i="6"/>
  <c r="AI244" i="6"/>
  <c r="AJ244" i="6"/>
  <c r="AK244" i="6"/>
  <c r="AL244" i="6"/>
  <c r="AM244" i="6"/>
  <c r="AH245" i="6"/>
  <c r="AI245" i="6"/>
  <c r="AJ245" i="6"/>
  <c r="AK245" i="6"/>
  <c r="AL245" i="6"/>
  <c r="AM245" i="6"/>
  <c r="AH246" i="6"/>
  <c r="AI246" i="6"/>
  <c r="AJ246" i="6"/>
  <c r="AK246" i="6"/>
  <c r="AL246" i="6"/>
  <c r="AM246" i="6"/>
  <c r="AH247" i="6"/>
  <c r="AI247" i="6"/>
  <c r="AJ247" i="6"/>
  <c r="AK247" i="6"/>
  <c r="AL247" i="6"/>
  <c r="AM247" i="6"/>
  <c r="AH248" i="6"/>
  <c r="AI248" i="6"/>
  <c r="AJ248" i="6"/>
  <c r="AK248" i="6"/>
  <c r="AL248" i="6"/>
  <c r="AM248" i="6"/>
  <c r="AH249" i="6"/>
  <c r="AI249" i="6"/>
  <c r="AJ249" i="6"/>
  <c r="AK249" i="6"/>
  <c r="AL249" i="6"/>
  <c r="AM249" i="6"/>
  <c r="AH250" i="6"/>
  <c r="AI250" i="6"/>
  <c r="AJ250" i="6"/>
  <c r="AK250" i="6"/>
  <c r="AL250" i="6"/>
  <c r="AM250" i="6"/>
  <c r="AH251" i="6"/>
  <c r="AI251" i="6"/>
  <c r="AJ251" i="6"/>
  <c r="AK251" i="6"/>
  <c r="AL251" i="6"/>
  <c r="AM251" i="6"/>
  <c r="AH252" i="6"/>
  <c r="AI252" i="6"/>
  <c r="AJ252" i="6"/>
  <c r="AK252" i="6"/>
  <c r="AL252" i="6"/>
  <c r="AM252" i="6"/>
  <c r="AH253" i="6"/>
  <c r="AI253" i="6"/>
  <c r="AJ253" i="6"/>
  <c r="AK253" i="6"/>
  <c r="AL253" i="6"/>
  <c r="AM253" i="6"/>
  <c r="AH254" i="6"/>
  <c r="AI254" i="6"/>
  <c r="AJ254" i="6"/>
  <c r="AK254" i="6"/>
  <c r="AL254" i="6"/>
  <c r="AM254" i="6"/>
  <c r="AH255" i="6"/>
  <c r="AI255" i="6"/>
  <c r="AJ255" i="6"/>
  <c r="AK255" i="6"/>
  <c r="AL255" i="6"/>
  <c r="AM255" i="6"/>
  <c r="AH256" i="6"/>
  <c r="AI256" i="6"/>
  <c r="AJ256" i="6"/>
  <c r="AK256" i="6"/>
  <c r="AL256" i="6"/>
  <c r="AM256" i="6"/>
  <c r="AH257" i="6"/>
  <c r="AI257" i="6"/>
  <c r="AJ257" i="6"/>
  <c r="AK257" i="6"/>
  <c r="AL257" i="6"/>
  <c r="AM257" i="6"/>
  <c r="AH258" i="6"/>
  <c r="AI258" i="6"/>
  <c r="AJ258" i="6"/>
  <c r="AK258" i="6"/>
  <c r="AL258" i="6"/>
  <c r="AM258" i="6"/>
  <c r="AH259" i="6"/>
  <c r="AI259" i="6"/>
  <c r="AJ259" i="6"/>
  <c r="AK259" i="6"/>
  <c r="AL259" i="6"/>
  <c r="AM259" i="6"/>
  <c r="AH260" i="6"/>
  <c r="AI260" i="6"/>
  <c r="AJ260" i="6"/>
  <c r="AK260" i="6"/>
  <c r="AL260" i="6"/>
  <c r="AM260" i="6"/>
  <c r="AH261" i="6"/>
  <c r="AI261" i="6"/>
  <c r="AJ261" i="6"/>
  <c r="AK261" i="6"/>
  <c r="AL261" i="6"/>
  <c r="AM261" i="6"/>
  <c r="AH262" i="6"/>
  <c r="AI262" i="6"/>
  <c r="AJ262" i="6"/>
  <c r="AK262" i="6"/>
  <c r="AL262" i="6"/>
  <c r="AM262" i="6"/>
  <c r="AH263" i="6"/>
  <c r="AI263" i="6"/>
  <c r="AJ263" i="6"/>
  <c r="AK263" i="6"/>
  <c r="AL263" i="6"/>
  <c r="AM263" i="6"/>
  <c r="AH264" i="6"/>
  <c r="AI264" i="6"/>
  <c r="AJ264" i="6"/>
  <c r="AK264" i="6"/>
  <c r="AL264" i="6"/>
  <c r="AM264" i="6"/>
  <c r="AH265" i="6"/>
  <c r="AI265" i="6"/>
  <c r="AJ265" i="6"/>
  <c r="AK265" i="6"/>
  <c r="AL265" i="6"/>
  <c r="AM265" i="6"/>
  <c r="AH266" i="6"/>
  <c r="AI266" i="6"/>
  <c r="AJ266" i="6"/>
  <c r="AK266" i="6"/>
  <c r="AL266" i="6"/>
  <c r="AM266" i="6"/>
  <c r="AH267" i="6"/>
  <c r="AI267" i="6"/>
  <c r="AJ267" i="6"/>
  <c r="AK267" i="6"/>
  <c r="AL267" i="6"/>
  <c r="AM267" i="6"/>
  <c r="AH268" i="6"/>
  <c r="AI268" i="6"/>
  <c r="AJ268" i="6"/>
  <c r="AK268" i="6"/>
  <c r="AL268" i="6"/>
  <c r="AM268" i="6"/>
  <c r="AH269" i="6"/>
  <c r="AI269" i="6"/>
  <c r="AJ269" i="6"/>
  <c r="AK269" i="6"/>
  <c r="AL269" i="6"/>
  <c r="AM269" i="6"/>
  <c r="AH270" i="6"/>
  <c r="AI270" i="6"/>
  <c r="AJ270" i="6"/>
  <c r="AK270" i="6"/>
  <c r="AL270" i="6"/>
  <c r="AM270" i="6"/>
  <c r="AH271" i="6"/>
  <c r="AI271" i="6"/>
  <c r="AJ271" i="6"/>
  <c r="AK271" i="6"/>
  <c r="AL271" i="6"/>
  <c r="AM271" i="6"/>
  <c r="AH272" i="6"/>
  <c r="AI272" i="6"/>
  <c r="AJ272" i="6"/>
  <c r="AK272" i="6"/>
  <c r="AL272" i="6"/>
  <c r="AM272" i="6"/>
  <c r="AH273" i="6"/>
  <c r="AI273" i="6"/>
  <c r="AJ273" i="6"/>
  <c r="AK273" i="6"/>
  <c r="AL273" i="6"/>
  <c r="AM273" i="6"/>
  <c r="AH274" i="6"/>
  <c r="AI274" i="6"/>
  <c r="AJ274" i="6"/>
  <c r="AK274" i="6"/>
  <c r="AL274" i="6"/>
  <c r="AM274" i="6"/>
  <c r="AH275" i="6"/>
  <c r="AI275" i="6"/>
  <c r="AJ275" i="6"/>
  <c r="AK275" i="6"/>
  <c r="AL275" i="6"/>
  <c r="AM275" i="6"/>
  <c r="AH276" i="6"/>
  <c r="AI276" i="6"/>
  <c r="AJ276" i="6"/>
  <c r="AK276" i="6"/>
  <c r="AL276" i="6"/>
  <c r="AM276" i="6"/>
  <c r="AH277" i="6"/>
  <c r="AI277" i="6"/>
  <c r="AJ277" i="6"/>
  <c r="AK277" i="6"/>
  <c r="AL277" i="6"/>
  <c r="AM277" i="6"/>
  <c r="AH278" i="6"/>
  <c r="AI278" i="6"/>
  <c r="AJ278" i="6"/>
  <c r="AK278" i="6"/>
  <c r="AL278" i="6"/>
  <c r="AM278" i="6"/>
  <c r="AH279" i="6"/>
  <c r="AI279" i="6"/>
  <c r="AJ279" i="6"/>
  <c r="AK279" i="6"/>
  <c r="AL279" i="6"/>
  <c r="AM279" i="6"/>
  <c r="AH280" i="6"/>
  <c r="AI280" i="6"/>
  <c r="AJ280" i="6"/>
  <c r="AK280" i="6"/>
  <c r="AL280" i="6"/>
  <c r="AM280" i="6"/>
  <c r="AH281" i="6"/>
  <c r="AI281" i="6"/>
  <c r="AJ281" i="6"/>
  <c r="AK281" i="6"/>
  <c r="AL281" i="6"/>
  <c r="AM281" i="6"/>
  <c r="AH282" i="6"/>
  <c r="AI282" i="6"/>
  <c r="AJ282" i="6"/>
  <c r="AK282" i="6"/>
  <c r="AL282" i="6"/>
  <c r="AM282" i="6"/>
  <c r="AH283" i="6"/>
  <c r="AI283" i="6"/>
  <c r="AJ283" i="6"/>
  <c r="AK283" i="6"/>
  <c r="AL283" i="6"/>
  <c r="AM283" i="6"/>
  <c r="AH284" i="6"/>
  <c r="AI284" i="6"/>
  <c r="AJ284" i="6"/>
  <c r="AK284" i="6"/>
  <c r="AL284" i="6"/>
  <c r="AM284" i="6"/>
  <c r="AH285" i="6"/>
  <c r="AI285" i="6"/>
  <c r="AJ285" i="6"/>
  <c r="AK285" i="6"/>
  <c r="AL285" i="6"/>
  <c r="AM285" i="6"/>
  <c r="AH286" i="6"/>
  <c r="AI286" i="6"/>
  <c r="AJ286" i="6"/>
  <c r="AK286" i="6"/>
  <c r="AL286" i="6"/>
  <c r="AM286" i="6"/>
  <c r="AH287" i="6"/>
  <c r="AI287" i="6"/>
  <c r="AJ287" i="6"/>
  <c r="AK287" i="6"/>
  <c r="AL287" i="6"/>
  <c r="AM287" i="6"/>
  <c r="AH288" i="6"/>
  <c r="AI288" i="6"/>
  <c r="AJ288" i="6"/>
  <c r="AK288" i="6"/>
  <c r="AL288" i="6"/>
  <c r="AM288" i="6"/>
  <c r="AH289" i="6"/>
  <c r="AI289" i="6"/>
  <c r="AJ289" i="6"/>
  <c r="AK289" i="6"/>
  <c r="AL289" i="6"/>
  <c r="AM289" i="6"/>
  <c r="AH290" i="6"/>
  <c r="AI290" i="6"/>
  <c r="AJ290" i="6"/>
  <c r="AK290" i="6"/>
  <c r="AL290" i="6"/>
  <c r="AM290" i="6"/>
  <c r="AH291" i="6"/>
  <c r="AI291" i="6"/>
  <c r="AJ291" i="6"/>
  <c r="AK291" i="6"/>
  <c r="AL291" i="6"/>
  <c r="AM291" i="6"/>
  <c r="AH292" i="6"/>
  <c r="AI292" i="6"/>
  <c r="AJ292" i="6"/>
  <c r="AK292" i="6"/>
  <c r="AL292" i="6"/>
  <c r="AM292" i="6"/>
  <c r="AH293" i="6"/>
  <c r="AI293" i="6"/>
  <c r="AJ293" i="6"/>
  <c r="AK293" i="6"/>
  <c r="AL293" i="6"/>
  <c r="AM293" i="6"/>
  <c r="AH294" i="6"/>
  <c r="AI294" i="6"/>
  <c r="AJ294" i="6"/>
  <c r="AK294" i="6"/>
  <c r="AL294" i="6"/>
  <c r="AM294" i="6"/>
  <c r="AH295" i="6"/>
  <c r="AI295" i="6"/>
  <c r="AJ295" i="6"/>
  <c r="AK295" i="6"/>
  <c r="AL295" i="6"/>
  <c r="AM295" i="6"/>
  <c r="AH296" i="6"/>
  <c r="AI296" i="6"/>
  <c r="AJ296" i="6"/>
  <c r="AK296" i="6"/>
  <c r="AL296" i="6"/>
  <c r="AM296" i="6"/>
  <c r="AH297" i="6"/>
  <c r="AI297" i="6"/>
  <c r="AJ297" i="6"/>
  <c r="AK297" i="6"/>
  <c r="AL297" i="6"/>
  <c r="AM297" i="6"/>
  <c r="AH298" i="6"/>
  <c r="AI298" i="6"/>
  <c r="AJ298" i="6"/>
  <c r="AK298" i="6"/>
  <c r="AL298" i="6"/>
  <c r="AM298" i="6"/>
  <c r="AH299" i="6"/>
  <c r="AI299" i="6"/>
  <c r="AJ299" i="6"/>
  <c r="AK299" i="6"/>
  <c r="AL299" i="6"/>
  <c r="AM299" i="6"/>
  <c r="AH300" i="6"/>
  <c r="AI300" i="6"/>
  <c r="AJ300" i="6"/>
  <c r="AK300" i="6"/>
  <c r="AL300" i="6"/>
  <c r="AM300" i="6"/>
  <c r="AH301" i="6"/>
  <c r="AI301" i="6"/>
  <c r="AJ301" i="6"/>
  <c r="AK301" i="6"/>
  <c r="AL301" i="6"/>
  <c r="AM301" i="6"/>
  <c r="AH302" i="6"/>
  <c r="AI302" i="6"/>
  <c r="AJ302" i="6"/>
  <c r="AK302" i="6"/>
  <c r="AL302" i="6"/>
  <c r="AM302" i="6"/>
  <c r="AI34" i="6"/>
  <c r="AJ34" i="6"/>
  <c r="AK34" i="6"/>
  <c r="AL34" i="6"/>
  <c r="AM34" i="6"/>
  <c r="AH34" i="6"/>
  <c r="Z25" i="6"/>
  <c r="AA25" i="6"/>
  <c r="AB25" i="6"/>
  <c r="AC25" i="6"/>
  <c r="AD25" i="6"/>
  <c r="AE25" i="6"/>
  <c r="Z26" i="6"/>
  <c r="AA26" i="6"/>
  <c r="AB26" i="6"/>
  <c r="AC26" i="6"/>
  <c r="AD26" i="6"/>
  <c r="AE26" i="6"/>
  <c r="Z27" i="6"/>
  <c r="AA27" i="6"/>
  <c r="AB27" i="6"/>
  <c r="AC27" i="6"/>
  <c r="AD27" i="6"/>
  <c r="AE27" i="6"/>
  <c r="Z28" i="6"/>
  <c r="AA28" i="6"/>
  <c r="AB28" i="6"/>
  <c r="AC28" i="6"/>
  <c r="AD28" i="6"/>
  <c r="AE28" i="6"/>
  <c r="Z29" i="6"/>
  <c r="AA29" i="6"/>
  <c r="AB29" i="6"/>
  <c r="AC29" i="6"/>
  <c r="AD29" i="6"/>
  <c r="AE29" i="6"/>
  <c r="Z30" i="6"/>
  <c r="AA30" i="6"/>
  <c r="AB30" i="6"/>
  <c r="AC30" i="6"/>
  <c r="AD30" i="6"/>
  <c r="AE30" i="6"/>
  <c r="Z31" i="6"/>
  <c r="AA31" i="6"/>
  <c r="AB31" i="6"/>
  <c r="AC31" i="6"/>
  <c r="AD31" i="6"/>
  <c r="AE31" i="6"/>
  <c r="Z32" i="6"/>
  <c r="AA32" i="6"/>
  <c r="AB32" i="6"/>
  <c r="AC32" i="6"/>
  <c r="AD32" i="6"/>
  <c r="AE32" i="6"/>
  <c r="Z33" i="6"/>
  <c r="AA33" i="6"/>
  <c r="AB33" i="6"/>
  <c r="AC33" i="6"/>
  <c r="AD33" i="6"/>
  <c r="AE33" i="6"/>
  <c r="Z34" i="6"/>
  <c r="AA34" i="6"/>
  <c r="AB34" i="6"/>
  <c r="AC34" i="6"/>
  <c r="AD34" i="6"/>
  <c r="AE34" i="6"/>
  <c r="Z35" i="6"/>
  <c r="AA35" i="6"/>
  <c r="AB35" i="6"/>
  <c r="AC35" i="6"/>
  <c r="AD35" i="6"/>
  <c r="AE35" i="6"/>
  <c r="Z36" i="6"/>
  <c r="AA36" i="6"/>
  <c r="AB36" i="6"/>
  <c r="AC36" i="6"/>
  <c r="AD36" i="6"/>
  <c r="AE36" i="6"/>
  <c r="Z37" i="6"/>
  <c r="AA37" i="6"/>
  <c r="AB37" i="6"/>
  <c r="AC37" i="6"/>
  <c r="AD37" i="6"/>
  <c r="AE37" i="6"/>
  <c r="Z38" i="6"/>
  <c r="AA38" i="6"/>
  <c r="AB38" i="6"/>
  <c r="AC38" i="6"/>
  <c r="AD38" i="6"/>
  <c r="AE38" i="6"/>
  <c r="Z39" i="6"/>
  <c r="AA39" i="6"/>
  <c r="AB39" i="6"/>
  <c r="AC39" i="6"/>
  <c r="AD39" i="6"/>
  <c r="AE39" i="6"/>
  <c r="Z40" i="6"/>
  <c r="AA40" i="6"/>
  <c r="AB40" i="6"/>
  <c r="AC40" i="6"/>
  <c r="AD40" i="6"/>
  <c r="AE40" i="6"/>
  <c r="Z41" i="6"/>
  <c r="AA41" i="6"/>
  <c r="AB41" i="6"/>
  <c r="AC41" i="6"/>
  <c r="AD41" i="6"/>
  <c r="AE41" i="6"/>
  <c r="Z42" i="6"/>
  <c r="AA42" i="6"/>
  <c r="AB42" i="6"/>
  <c r="AC42" i="6"/>
  <c r="AD42" i="6"/>
  <c r="AE42" i="6"/>
  <c r="Z43" i="6"/>
  <c r="AA43" i="6"/>
  <c r="AB43" i="6"/>
  <c r="AC43" i="6"/>
  <c r="AD43" i="6"/>
  <c r="AE43" i="6"/>
  <c r="Z44" i="6"/>
  <c r="AA44" i="6"/>
  <c r="AB44" i="6"/>
  <c r="AC44" i="6"/>
  <c r="AD44" i="6"/>
  <c r="AE44" i="6"/>
  <c r="Z45" i="6"/>
  <c r="AA45" i="6"/>
  <c r="AB45" i="6"/>
  <c r="AC45" i="6"/>
  <c r="AD45" i="6"/>
  <c r="AE45" i="6"/>
  <c r="Z46" i="6"/>
  <c r="AA46" i="6"/>
  <c r="AB46" i="6"/>
  <c r="AC46" i="6"/>
  <c r="AD46" i="6"/>
  <c r="AE46" i="6"/>
  <c r="Z47" i="6"/>
  <c r="AA47" i="6"/>
  <c r="AB47" i="6"/>
  <c r="AC47" i="6"/>
  <c r="AD47" i="6"/>
  <c r="AE47" i="6"/>
  <c r="Z48" i="6"/>
  <c r="AA48" i="6"/>
  <c r="AB48" i="6"/>
  <c r="AC48" i="6"/>
  <c r="AD48" i="6"/>
  <c r="AE48" i="6"/>
  <c r="Z49" i="6"/>
  <c r="AA49" i="6"/>
  <c r="AB49" i="6"/>
  <c r="AC49" i="6"/>
  <c r="AD49" i="6"/>
  <c r="AE49" i="6"/>
  <c r="Z50" i="6"/>
  <c r="AA50" i="6"/>
  <c r="AB50" i="6"/>
  <c r="AC50" i="6"/>
  <c r="AD50" i="6"/>
  <c r="AE50" i="6"/>
  <c r="Z51" i="6"/>
  <c r="AA51" i="6"/>
  <c r="AB51" i="6"/>
  <c r="AC51" i="6"/>
  <c r="AD51" i="6"/>
  <c r="AE51" i="6"/>
  <c r="Z52" i="6"/>
  <c r="AA52" i="6"/>
  <c r="AB52" i="6"/>
  <c r="AC52" i="6"/>
  <c r="AD52" i="6"/>
  <c r="AE52" i="6"/>
  <c r="Z53" i="6"/>
  <c r="AA53" i="6"/>
  <c r="AB53" i="6"/>
  <c r="AC53" i="6"/>
  <c r="AD53" i="6"/>
  <c r="AE53" i="6"/>
  <c r="Z54" i="6"/>
  <c r="AA54" i="6"/>
  <c r="AB54" i="6"/>
  <c r="AC54" i="6"/>
  <c r="AD54" i="6"/>
  <c r="AE54" i="6"/>
  <c r="Z55" i="6"/>
  <c r="AA55" i="6"/>
  <c r="AB55" i="6"/>
  <c r="AC55" i="6"/>
  <c r="AD55" i="6"/>
  <c r="AE55" i="6"/>
  <c r="Z56" i="6"/>
  <c r="AA56" i="6"/>
  <c r="AB56" i="6"/>
  <c r="AC56" i="6"/>
  <c r="AD56" i="6"/>
  <c r="AE56" i="6"/>
  <c r="Z57" i="6"/>
  <c r="AA57" i="6"/>
  <c r="AB57" i="6"/>
  <c r="AC57" i="6"/>
  <c r="AD57" i="6"/>
  <c r="AE57" i="6"/>
  <c r="Z58" i="6"/>
  <c r="AA58" i="6"/>
  <c r="AB58" i="6"/>
  <c r="AC58" i="6"/>
  <c r="AD58" i="6"/>
  <c r="AE58" i="6"/>
  <c r="Z59" i="6"/>
  <c r="AA59" i="6"/>
  <c r="AB59" i="6"/>
  <c r="AC59" i="6"/>
  <c r="AD59" i="6"/>
  <c r="AE59" i="6"/>
  <c r="Z60" i="6"/>
  <c r="AA60" i="6"/>
  <c r="AB60" i="6"/>
  <c r="AC60" i="6"/>
  <c r="AD60" i="6"/>
  <c r="AE60" i="6"/>
  <c r="Z61" i="6"/>
  <c r="AA61" i="6"/>
  <c r="AB61" i="6"/>
  <c r="AC61" i="6"/>
  <c r="AD61" i="6"/>
  <c r="AE61" i="6"/>
  <c r="Z62" i="6"/>
  <c r="AA62" i="6"/>
  <c r="AB62" i="6"/>
  <c r="AC62" i="6"/>
  <c r="AD62" i="6"/>
  <c r="AE62" i="6"/>
  <c r="Z63" i="6"/>
  <c r="AA63" i="6"/>
  <c r="AB63" i="6"/>
  <c r="AC63" i="6"/>
  <c r="AD63" i="6"/>
  <c r="AE63" i="6"/>
  <c r="Z64" i="6"/>
  <c r="AA64" i="6"/>
  <c r="AB64" i="6"/>
  <c r="AC64" i="6"/>
  <c r="AD64" i="6"/>
  <c r="AE64" i="6"/>
  <c r="Z65" i="6"/>
  <c r="AA65" i="6"/>
  <c r="AB65" i="6"/>
  <c r="AC65" i="6"/>
  <c r="AD65" i="6"/>
  <c r="AE65" i="6"/>
  <c r="Z66" i="6"/>
  <c r="AA66" i="6"/>
  <c r="AB66" i="6"/>
  <c r="AC66" i="6"/>
  <c r="AD66" i="6"/>
  <c r="AE66" i="6"/>
  <c r="Z67" i="6"/>
  <c r="AA67" i="6"/>
  <c r="AB67" i="6"/>
  <c r="AC67" i="6"/>
  <c r="AD67" i="6"/>
  <c r="AE67" i="6"/>
  <c r="Z68" i="6"/>
  <c r="AA68" i="6"/>
  <c r="AB68" i="6"/>
  <c r="AC68" i="6"/>
  <c r="AD68" i="6"/>
  <c r="AE68" i="6"/>
  <c r="Z69" i="6"/>
  <c r="AA69" i="6"/>
  <c r="AB69" i="6"/>
  <c r="AC69" i="6"/>
  <c r="AD69" i="6"/>
  <c r="AE69" i="6"/>
  <c r="Z70" i="6"/>
  <c r="AA70" i="6"/>
  <c r="AB70" i="6"/>
  <c r="AC70" i="6"/>
  <c r="AD70" i="6"/>
  <c r="AE70" i="6"/>
  <c r="Z71" i="6"/>
  <c r="AA71" i="6"/>
  <c r="AB71" i="6"/>
  <c r="AC71" i="6"/>
  <c r="AD71" i="6"/>
  <c r="AE71" i="6"/>
  <c r="Z72" i="6"/>
  <c r="AA72" i="6"/>
  <c r="AB72" i="6"/>
  <c r="AC72" i="6"/>
  <c r="AD72" i="6"/>
  <c r="AE72" i="6"/>
  <c r="Z73" i="6"/>
  <c r="AA73" i="6"/>
  <c r="AB73" i="6"/>
  <c r="AC73" i="6"/>
  <c r="AD73" i="6"/>
  <c r="AE73" i="6"/>
  <c r="Z74" i="6"/>
  <c r="AA74" i="6"/>
  <c r="AB74" i="6"/>
  <c r="AC74" i="6"/>
  <c r="AD74" i="6"/>
  <c r="AE74" i="6"/>
  <c r="Z75" i="6"/>
  <c r="AA75" i="6"/>
  <c r="AB75" i="6"/>
  <c r="AC75" i="6"/>
  <c r="AD75" i="6"/>
  <c r="AE75" i="6"/>
  <c r="Z76" i="6"/>
  <c r="AA76" i="6"/>
  <c r="AB76" i="6"/>
  <c r="AC76" i="6"/>
  <c r="AD76" i="6"/>
  <c r="AE76" i="6"/>
  <c r="Z77" i="6"/>
  <c r="AA77" i="6"/>
  <c r="AB77" i="6"/>
  <c r="AC77" i="6"/>
  <c r="AD77" i="6"/>
  <c r="AE77" i="6"/>
  <c r="Z78" i="6"/>
  <c r="AA78" i="6"/>
  <c r="AB78" i="6"/>
  <c r="AC78" i="6"/>
  <c r="AD78" i="6"/>
  <c r="AE78" i="6"/>
  <c r="Z79" i="6"/>
  <c r="AA79" i="6"/>
  <c r="AB79" i="6"/>
  <c r="AC79" i="6"/>
  <c r="AD79" i="6"/>
  <c r="AE79" i="6"/>
  <c r="Z80" i="6"/>
  <c r="AA80" i="6"/>
  <c r="AB80" i="6"/>
  <c r="AC80" i="6"/>
  <c r="AD80" i="6"/>
  <c r="AE80" i="6"/>
  <c r="Z81" i="6"/>
  <c r="AA81" i="6"/>
  <c r="AB81" i="6"/>
  <c r="AC81" i="6"/>
  <c r="AD81" i="6"/>
  <c r="AE81" i="6"/>
  <c r="Z82" i="6"/>
  <c r="AA82" i="6"/>
  <c r="AB82" i="6"/>
  <c r="AC82" i="6"/>
  <c r="AD82" i="6"/>
  <c r="AE82" i="6"/>
  <c r="Z83" i="6"/>
  <c r="AA83" i="6"/>
  <c r="AB83" i="6"/>
  <c r="AC83" i="6"/>
  <c r="AD83" i="6"/>
  <c r="AE83" i="6"/>
  <c r="Z84" i="6"/>
  <c r="AA84" i="6"/>
  <c r="AB84" i="6"/>
  <c r="AC84" i="6"/>
  <c r="AD84" i="6"/>
  <c r="AE84" i="6"/>
  <c r="Z85" i="6"/>
  <c r="AA85" i="6"/>
  <c r="AB85" i="6"/>
  <c r="AC85" i="6"/>
  <c r="AD85" i="6"/>
  <c r="AE85" i="6"/>
  <c r="Z86" i="6"/>
  <c r="AA86" i="6"/>
  <c r="AB86" i="6"/>
  <c r="AC86" i="6"/>
  <c r="AD86" i="6"/>
  <c r="AE86" i="6"/>
  <c r="Z87" i="6"/>
  <c r="AA87" i="6"/>
  <c r="AB87" i="6"/>
  <c r="AC87" i="6"/>
  <c r="AD87" i="6"/>
  <c r="AE87" i="6"/>
  <c r="Z88" i="6"/>
  <c r="AA88" i="6"/>
  <c r="AB88" i="6"/>
  <c r="AC88" i="6"/>
  <c r="AD88" i="6"/>
  <c r="AE88" i="6"/>
  <c r="Z89" i="6"/>
  <c r="AA89" i="6"/>
  <c r="AB89" i="6"/>
  <c r="AC89" i="6"/>
  <c r="AD89" i="6"/>
  <c r="AE89" i="6"/>
  <c r="Z90" i="6"/>
  <c r="AA90" i="6"/>
  <c r="AB90" i="6"/>
  <c r="AC90" i="6"/>
  <c r="AD90" i="6"/>
  <c r="AE90" i="6"/>
  <c r="Z91" i="6"/>
  <c r="AA91" i="6"/>
  <c r="AB91" i="6"/>
  <c r="AC91" i="6"/>
  <c r="AD91" i="6"/>
  <c r="AE91" i="6"/>
  <c r="Z92" i="6"/>
  <c r="AA92" i="6"/>
  <c r="AB92" i="6"/>
  <c r="AC92" i="6"/>
  <c r="AD92" i="6"/>
  <c r="AE92" i="6"/>
  <c r="Z93" i="6"/>
  <c r="AA93" i="6"/>
  <c r="AB93" i="6"/>
  <c r="AC93" i="6"/>
  <c r="AD93" i="6"/>
  <c r="AE93" i="6"/>
  <c r="Z94" i="6"/>
  <c r="AA94" i="6"/>
  <c r="AB94" i="6"/>
  <c r="AC94" i="6"/>
  <c r="AD94" i="6"/>
  <c r="AE94" i="6"/>
  <c r="Z95" i="6"/>
  <c r="AA95" i="6"/>
  <c r="AB95" i="6"/>
  <c r="AC95" i="6"/>
  <c r="AD95" i="6"/>
  <c r="AE95" i="6"/>
  <c r="Z96" i="6"/>
  <c r="AA96" i="6"/>
  <c r="AB96" i="6"/>
  <c r="AC96" i="6"/>
  <c r="AD96" i="6"/>
  <c r="AE96" i="6"/>
  <c r="Z97" i="6"/>
  <c r="AA97" i="6"/>
  <c r="AB97" i="6"/>
  <c r="AC97" i="6"/>
  <c r="AD97" i="6"/>
  <c r="AE97" i="6"/>
  <c r="Z98" i="6"/>
  <c r="AA98" i="6"/>
  <c r="AB98" i="6"/>
  <c r="AC98" i="6"/>
  <c r="AD98" i="6"/>
  <c r="AE98" i="6"/>
  <c r="Z99" i="6"/>
  <c r="AA99" i="6"/>
  <c r="AB99" i="6"/>
  <c r="AC99" i="6"/>
  <c r="AD99" i="6"/>
  <c r="AE99" i="6"/>
  <c r="Z100" i="6"/>
  <c r="AA100" i="6"/>
  <c r="AB100" i="6"/>
  <c r="AC100" i="6"/>
  <c r="AD100" i="6"/>
  <c r="AE100" i="6"/>
  <c r="Z101" i="6"/>
  <c r="AA101" i="6"/>
  <c r="AB101" i="6"/>
  <c r="AC101" i="6"/>
  <c r="AD101" i="6"/>
  <c r="AE101" i="6"/>
  <c r="Z102" i="6"/>
  <c r="AA102" i="6"/>
  <c r="AB102" i="6"/>
  <c r="AC102" i="6"/>
  <c r="AD102" i="6"/>
  <c r="AE102" i="6"/>
  <c r="Z103" i="6"/>
  <c r="AA103" i="6"/>
  <c r="AB103" i="6"/>
  <c r="AC103" i="6"/>
  <c r="AD103" i="6"/>
  <c r="AE103" i="6"/>
  <c r="Z104" i="6"/>
  <c r="AA104" i="6"/>
  <c r="AB104" i="6"/>
  <c r="AC104" i="6"/>
  <c r="AD104" i="6"/>
  <c r="AE104" i="6"/>
  <c r="Z105" i="6"/>
  <c r="AA105" i="6"/>
  <c r="AB105" i="6"/>
  <c r="AC105" i="6"/>
  <c r="AD105" i="6"/>
  <c r="AE105" i="6"/>
  <c r="Z106" i="6"/>
  <c r="AA106" i="6"/>
  <c r="AB106" i="6"/>
  <c r="AC106" i="6"/>
  <c r="AD106" i="6"/>
  <c r="AE106" i="6"/>
  <c r="Z107" i="6"/>
  <c r="AA107" i="6"/>
  <c r="AB107" i="6"/>
  <c r="AC107" i="6"/>
  <c r="AD107" i="6"/>
  <c r="AE107" i="6"/>
  <c r="Z108" i="6"/>
  <c r="AA108" i="6"/>
  <c r="AB108" i="6"/>
  <c r="AC108" i="6"/>
  <c r="AD108" i="6"/>
  <c r="AE108" i="6"/>
  <c r="Z109" i="6"/>
  <c r="AA109" i="6"/>
  <c r="AB109" i="6"/>
  <c r="AC109" i="6"/>
  <c r="AD109" i="6"/>
  <c r="AE109" i="6"/>
  <c r="Z110" i="6"/>
  <c r="AA110" i="6"/>
  <c r="AB110" i="6"/>
  <c r="AC110" i="6"/>
  <c r="AD110" i="6"/>
  <c r="AE110" i="6"/>
  <c r="Z111" i="6"/>
  <c r="AA111" i="6"/>
  <c r="AB111" i="6"/>
  <c r="AC111" i="6"/>
  <c r="AD111" i="6"/>
  <c r="AE111" i="6"/>
  <c r="Z112" i="6"/>
  <c r="AA112" i="6"/>
  <c r="AB112" i="6"/>
  <c r="AC112" i="6"/>
  <c r="AD112" i="6"/>
  <c r="AE112" i="6"/>
  <c r="Z113" i="6"/>
  <c r="AA113" i="6"/>
  <c r="AB113" i="6"/>
  <c r="AC113" i="6"/>
  <c r="AD113" i="6"/>
  <c r="AE113" i="6"/>
  <c r="Z114" i="6"/>
  <c r="AA114" i="6"/>
  <c r="AB114" i="6"/>
  <c r="AC114" i="6"/>
  <c r="AD114" i="6"/>
  <c r="AE114" i="6"/>
  <c r="Z115" i="6"/>
  <c r="AA115" i="6"/>
  <c r="AB115" i="6"/>
  <c r="AC115" i="6"/>
  <c r="AD115" i="6"/>
  <c r="AE115" i="6"/>
  <c r="Z116" i="6"/>
  <c r="AA116" i="6"/>
  <c r="AB116" i="6"/>
  <c r="AC116" i="6"/>
  <c r="AD116" i="6"/>
  <c r="AE116" i="6"/>
  <c r="Z117" i="6"/>
  <c r="AA117" i="6"/>
  <c r="AB117" i="6"/>
  <c r="AC117" i="6"/>
  <c r="AD117" i="6"/>
  <c r="AE117" i="6"/>
  <c r="Z118" i="6"/>
  <c r="AA118" i="6"/>
  <c r="AB118" i="6"/>
  <c r="AC118" i="6"/>
  <c r="AD118" i="6"/>
  <c r="AE118" i="6"/>
  <c r="Z119" i="6"/>
  <c r="AA119" i="6"/>
  <c r="AB119" i="6"/>
  <c r="AC119" i="6"/>
  <c r="AD119" i="6"/>
  <c r="AE119" i="6"/>
  <c r="Z120" i="6"/>
  <c r="AA120" i="6"/>
  <c r="AB120" i="6"/>
  <c r="AC120" i="6"/>
  <c r="AD120" i="6"/>
  <c r="AE120" i="6"/>
  <c r="Z121" i="6"/>
  <c r="AA121" i="6"/>
  <c r="AB121" i="6"/>
  <c r="AC121" i="6"/>
  <c r="AD121" i="6"/>
  <c r="AE121" i="6"/>
  <c r="Z122" i="6"/>
  <c r="AA122" i="6"/>
  <c r="AB122" i="6"/>
  <c r="AC122" i="6"/>
  <c r="AD122" i="6"/>
  <c r="AE122" i="6"/>
  <c r="Z123" i="6"/>
  <c r="AA123" i="6"/>
  <c r="AB123" i="6"/>
  <c r="AC123" i="6"/>
  <c r="AD123" i="6"/>
  <c r="AE123" i="6"/>
  <c r="Z124" i="6"/>
  <c r="AA124" i="6"/>
  <c r="AB124" i="6"/>
  <c r="AC124" i="6"/>
  <c r="AD124" i="6"/>
  <c r="AE124" i="6"/>
  <c r="Z125" i="6"/>
  <c r="AA125" i="6"/>
  <c r="AB125" i="6"/>
  <c r="AC125" i="6"/>
  <c r="AD125" i="6"/>
  <c r="AE125" i="6"/>
  <c r="Z126" i="6"/>
  <c r="AA126" i="6"/>
  <c r="AB126" i="6"/>
  <c r="AC126" i="6"/>
  <c r="AD126" i="6"/>
  <c r="AE126" i="6"/>
  <c r="Z127" i="6"/>
  <c r="AA127" i="6"/>
  <c r="AB127" i="6"/>
  <c r="AC127" i="6"/>
  <c r="AD127" i="6"/>
  <c r="AE127" i="6"/>
  <c r="Z128" i="6"/>
  <c r="AA128" i="6"/>
  <c r="AB128" i="6"/>
  <c r="AC128" i="6"/>
  <c r="AD128" i="6"/>
  <c r="AE128" i="6"/>
  <c r="Z129" i="6"/>
  <c r="AA129" i="6"/>
  <c r="AB129" i="6"/>
  <c r="AC129" i="6"/>
  <c r="AD129" i="6"/>
  <c r="AE129" i="6"/>
  <c r="Z130" i="6"/>
  <c r="AA130" i="6"/>
  <c r="AB130" i="6"/>
  <c r="AC130" i="6"/>
  <c r="AD130" i="6"/>
  <c r="AE130" i="6"/>
  <c r="Z131" i="6"/>
  <c r="AA131" i="6"/>
  <c r="AB131" i="6"/>
  <c r="AC131" i="6"/>
  <c r="AD131" i="6"/>
  <c r="AE131" i="6"/>
  <c r="Z132" i="6"/>
  <c r="AA132" i="6"/>
  <c r="AB132" i="6"/>
  <c r="AC132" i="6"/>
  <c r="AD132" i="6"/>
  <c r="AE132" i="6"/>
  <c r="Z133" i="6"/>
  <c r="AA133" i="6"/>
  <c r="AB133" i="6"/>
  <c r="AC133" i="6"/>
  <c r="AD133" i="6"/>
  <c r="AE133" i="6"/>
  <c r="Z134" i="6"/>
  <c r="AA134" i="6"/>
  <c r="AB134" i="6"/>
  <c r="AC134" i="6"/>
  <c r="AD134" i="6"/>
  <c r="AE134" i="6"/>
  <c r="Z135" i="6"/>
  <c r="AA135" i="6"/>
  <c r="AB135" i="6"/>
  <c r="AC135" i="6"/>
  <c r="AD135" i="6"/>
  <c r="AE135" i="6"/>
  <c r="Z136" i="6"/>
  <c r="AA136" i="6"/>
  <c r="AB136" i="6"/>
  <c r="AC136" i="6"/>
  <c r="AD136" i="6"/>
  <c r="AE136" i="6"/>
  <c r="Z137" i="6"/>
  <c r="AA137" i="6"/>
  <c r="AB137" i="6"/>
  <c r="AC137" i="6"/>
  <c r="AD137" i="6"/>
  <c r="AE137" i="6"/>
  <c r="Z138" i="6"/>
  <c r="AA138" i="6"/>
  <c r="AB138" i="6"/>
  <c r="AC138" i="6"/>
  <c r="AD138" i="6"/>
  <c r="AE138" i="6"/>
  <c r="Z139" i="6"/>
  <c r="AA139" i="6"/>
  <c r="AB139" i="6"/>
  <c r="AC139" i="6"/>
  <c r="AD139" i="6"/>
  <c r="AE139" i="6"/>
  <c r="Z140" i="6"/>
  <c r="AA140" i="6"/>
  <c r="AB140" i="6"/>
  <c r="AC140" i="6"/>
  <c r="AD140" i="6"/>
  <c r="AE140" i="6"/>
  <c r="Z141" i="6"/>
  <c r="AA141" i="6"/>
  <c r="AB141" i="6"/>
  <c r="AC141" i="6"/>
  <c r="AD141" i="6"/>
  <c r="AE141" i="6"/>
  <c r="Z142" i="6"/>
  <c r="AA142" i="6"/>
  <c r="AB142" i="6"/>
  <c r="AC142" i="6"/>
  <c r="AD142" i="6"/>
  <c r="AE142" i="6"/>
  <c r="Z143" i="6"/>
  <c r="AA143" i="6"/>
  <c r="AB143" i="6"/>
  <c r="AC143" i="6"/>
  <c r="AD143" i="6"/>
  <c r="AE143" i="6"/>
  <c r="Z144" i="6"/>
  <c r="AA144" i="6"/>
  <c r="AB144" i="6"/>
  <c r="AC144" i="6"/>
  <c r="AD144" i="6"/>
  <c r="AE144" i="6"/>
  <c r="Z145" i="6"/>
  <c r="AA145" i="6"/>
  <c r="AB145" i="6"/>
  <c r="AC145" i="6"/>
  <c r="AD145" i="6"/>
  <c r="AE145" i="6"/>
  <c r="Z146" i="6"/>
  <c r="AA146" i="6"/>
  <c r="AB146" i="6"/>
  <c r="AC146" i="6"/>
  <c r="AD146" i="6"/>
  <c r="AE146" i="6"/>
  <c r="Z147" i="6"/>
  <c r="AA147" i="6"/>
  <c r="AB147" i="6"/>
  <c r="AC147" i="6"/>
  <c r="AD147" i="6"/>
  <c r="AE147" i="6"/>
  <c r="Z148" i="6"/>
  <c r="AA148" i="6"/>
  <c r="AB148" i="6"/>
  <c r="AC148" i="6"/>
  <c r="AD148" i="6"/>
  <c r="AE148" i="6"/>
  <c r="Z149" i="6"/>
  <c r="AA149" i="6"/>
  <c r="AB149" i="6"/>
  <c r="AC149" i="6"/>
  <c r="AD149" i="6"/>
  <c r="AE149" i="6"/>
  <c r="Z150" i="6"/>
  <c r="AA150" i="6"/>
  <c r="AB150" i="6"/>
  <c r="AC150" i="6"/>
  <c r="AD150" i="6"/>
  <c r="AE150" i="6"/>
  <c r="Z151" i="6"/>
  <c r="AA151" i="6"/>
  <c r="AB151" i="6"/>
  <c r="AC151" i="6"/>
  <c r="AD151" i="6"/>
  <c r="AE151" i="6"/>
  <c r="Z152" i="6"/>
  <c r="AA152" i="6"/>
  <c r="AB152" i="6"/>
  <c r="AC152" i="6"/>
  <c r="AD152" i="6"/>
  <c r="AE152" i="6"/>
  <c r="Z153" i="6"/>
  <c r="AA153" i="6"/>
  <c r="AB153" i="6"/>
  <c r="AC153" i="6"/>
  <c r="AD153" i="6"/>
  <c r="AE153" i="6"/>
  <c r="Z154" i="6"/>
  <c r="AA154" i="6"/>
  <c r="AB154" i="6"/>
  <c r="AC154" i="6"/>
  <c r="AD154" i="6"/>
  <c r="AE154" i="6"/>
  <c r="Z155" i="6"/>
  <c r="AA155" i="6"/>
  <c r="AB155" i="6"/>
  <c r="AC155" i="6"/>
  <c r="AD155" i="6"/>
  <c r="AE155" i="6"/>
  <c r="Z156" i="6"/>
  <c r="AA156" i="6"/>
  <c r="AB156" i="6"/>
  <c r="AC156" i="6"/>
  <c r="AD156" i="6"/>
  <c r="AE156" i="6"/>
  <c r="Z157" i="6"/>
  <c r="AA157" i="6"/>
  <c r="AB157" i="6"/>
  <c r="AC157" i="6"/>
  <c r="AD157" i="6"/>
  <c r="AE157" i="6"/>
  <c r="Z158" i="6"/>
  <c r="AA158" i="6"/>
  <c r="AB158" i="6"/>
  <c r="AC158" i="6"/>
  <c r="AD158" i="6"/>
  <c r="AE158" i="6"/>
  <c r="Z159" i="6"/>
  <c r="AA159" i="6"/>
  <c r="AB159" i="6"/>
  <c r="AC159" i="6"/>
  <c r="AD159" i="6"/>
  <c r="AE159" i="6"/>
  <c r="Z160" i="6"/>
  <c r="AA160" i="6"/>
  <c r="AB160" i="6"/>
  <c r="AC160" i="6"/>
  <c r="AD160" i="6"/>
  <c r="AE160" i="6"/>
  <c r="Z161" i="6"/>
  <c r="AA161" i="6"/>
  <c r="AB161" i="6"/>
  <c r="AC161" i="6"/>
  <c r="AD161" i="6"/>
  <c r="AE161" i="6"/>
  <c r="Z162" i="6"/>
  <c r="AA162" i="6"/>
  <c r="AB162" i="6"/>
  <c r="AC162" i="6"/>
  <c r="AD162" i="6"/>
  <c r="AE162" i="6"/>
  <c r="Z163" i="6"/>
  <c r="AA163" i="6"/>
  <c r="AB163" i="6"/>
  <c r="AC163" i="6"/>
  <c r="AD163" i="6"/>
  <c r="AE163" i="6"/>
  <c r="Z164" i="6"/>
  <c r="AA164" i="6"/>
  <c r="AB164" i="6"/>
  <c r="AC164" i="6"/>
  <c r="AD164" i="6"/>
  <c r="AE164" i="6"/>
  <c r="Z165" i="6"/>
  <c r="AA165" i="6"/>
  <c r="AB165" i="6"/>
  <c r="AC165" i="6"/>
  <c r="AD165" i="6"/>
  <c r="AE165" i="6"/>
  <c r="Z166" i="6"/>
  <c r="AA166" i="6"/>
  <c r="AB166" i="6"/>
  <c r="AC166" i="6"/>
  <c r="AD166" i="6"/>
  <c r="AE166" i="6"/>
  <c r="Z167" i="6"/>
  <c r="AA167" i="6"/>
  <c r="AB167" i="6"/>
  <c r="AC167" i="6"/>
  <c r="AD167" i="6"/>
  <c r="AE167" i="6"/>
  <c r="Z168" i="6"/>
  <c r="AA168" i="6"/>
  <c r="AB168" i="6"/>
  <c r="AC168" i="6"/>
  <c r="AD168" i="6"/>
  <c r="AE168" i="6"/>
  <c r="Z169" i="6"/>
  <c r="AA169" i="6"/>
  <c r="AB169" i="6"/>
  <c r="AC169" i="6"/>
  <c r="AD169" i="6"/>
  <c r="AE169" i="6"/>
  <c r="Z170" i="6"/>
  <c r="AA170" i="6"/>
  <c r="AB170" i="6"/>
  <c r="AC170" i="6"/>
  <c r="AD170" i="6"/>
  <c r="AE170" i="6"/>
  <c r="Z171" i="6"/>
  <c r="AA171" i="6"/>
  <c r="AB171" i="6"/>
  <c r="AC171" i="6"/>
  <c r="AD171" i="6"/>
  <c r="AE171" i="6"/>
  <c r="Z172" i="6"/>
  <c r="AA172" i="6"/>
  <c r="AB172" i="6"/>
  <c r="AC172" i="6"/>
  <c r="AD172" i="6"/>
  <c r="AE172" i="6"/>
  <c r="Z173" i="6"/>
  <c r="AA173" i="6"/>
  <c r="AB173" i="6"/>
  <c r="AC173" i="6"/>
  <c r="AD173" i="6"/>
  <c r="AE173" i="6"/>
  <c r="Z174" i="6"/>
  <c r="AA174" i="6"/>
  <c r="AB174" i="6"/>
  <c r="AC174" i="6"/>
  <c r="AD174" i="6"/>
  <c r="AE174" i="6"/>
  <c r="Z175" i="6"/>
  <c r="AA175" i="6"/>
  <c r="AB175" i="6"/>
  <c r="AC175" i="6"/>
  <c r="AD175" i="6"/>
  <c r="AE175" i="6"/>
  <c r="Z176" i="6"/>
  <c r="AA176" i="6"/>
  <c r="AB176" i="6"/>
  <c r="AC176" i="6"/>
  <c r="AD176" i="6"/>
  <c r="AE176" i="6"/>
  <c r="Z177" i="6"/>
  <c r="AA177" i="6"/>
  <c r="AB177" i="6"/>
  <c r="AC177" i="6"/>
  <c r="AD177" i="6"/>
  <c r="AE177" i="6"/>
  <c r="Z178" i="6"/>
  <c r="AA178" i="6"/>
  <c r="AB178" i="6"/>
  <c r="AC178" i="6"/>
  <c r="AD178" i="6"/>
  <c r="AE178" i="6"/>
  <c r="Z179" i="6"/>
  <c r="AA179" i="6"/>
  <c r="AB179" i="6"/>
  <c r="AC179" i="6"/>
  <c r="AD179" i="6"/>
  <c r="AE179" i="6"/>
  <c r="Z180" i="6"/>
  <c r="AA180" i="6"/>
  <c r="AB180" i="6"/>
  <c r="AC180" i="6"/>
  <c r="AD180" i="6"/>
  <c r="AE180" i="6"/>
  <c r="Z181" i="6"/>
  <c r="AA181" i="6"/>
  <c r="AB181" i="6"/>
  <c r="AC181" i="6"/>
  <c r="AD181" i="6"/>
  <c r="AE181" i="6"/>
  <c r="Z182" i="6"/>
  <c r="AA182" i="6"/>
  <c r="AB182" i="6"/>
  <c r="AC182" i="6"/>
  <c r="AD182" i="6"/>
  <c r="AE182" i="6"/>
  <c r="Z183" i="6"/>
  <c r="AA183" i="6"/>
  <c r="AB183" i="6"/>
  <c r="AC183" i="6"/>
  <c r="AD183" i="6"/>
  <c r="AE183" i="6"/>
  <c r="Z184" i="6"/>
  <c r="AA184" i="6"/>
  <c r="AB184" i="6"/>
  <c r="AC184" i="6"/>
  <c r="AD184" i="6"/>
  <c r="AE184" i="6"/>
  <c r="Z185" i="6"/>
  <c r="AA185" i="6"/>
  <c r="AB185" i="6"/>
  <c r="AC185" i="6"/>
  <c r="AD185" i="6"/>
  <c r="AE185" i="6"/>
  <c r="Z186" i="6"/>
  <c r="AA186" i="6"/>
  <c r="AB186" i="6"/>
  <c r="AC186" i="6"/>
  <c r="AD186" i="6"/>
  <c r="AE186" i="6"/>
  <c r="Z187" i="6"/>
  <c r="AA187" i="6"/>
  <c r="AB187" i="6"/>
  <c r="AC187" i="6"/>
  <c r="AD187" i="6"/>
  <c r="AE187" i="6"/>
  <c r="Z188" i="6"/>
  <c r="AA188" i="6"/>
  <c r="AB188" i="6"/>
  <c r="AC188" i="6"/>
  <c r="AD188" i="6"/>
  <c r="AE188" i="6"/>
  <c r="Z189" i="6"/>
  <c r="AA189" i="6"/>
  <c r="AB189" i="6"/>
  <c r="AC189" i="6"/>
  <c r="AD189" i="6"/>
  <c r="AE189" i="6"/>
  <c r="Z190" i="6"/>
  <c r="AA190" i="6"/>
  <c r="AB190" i="6"/>
  <c r="AC190" i="6"/>
  <c r="AD190" i="6"/>
  <c r="AE190" i="6"/>
  <c r="Z191" i="6"/>
  <c r="AA191" i="6"/>
  <c r="AB191" i="6"/>
  <c r="AC191" i="6"/>
  <c r="AD191" i="6"/>
  <c r="AE191" i="6"/>
  <c r="Z192" i="6"/>
  <c r="AA192" i="6"/>
  <c r="AB192" i="6"/>
  <c r="AC192" i="6"/>
  <c r="AD192" i="6"/>
  <c r="AE192" i="6"/>
  <c r="Z193" i="6"/>
  <c r="AA193" i="6"/>
  <c r="AB193" i="6"/>
  <c r="AC193" i="6"/>
  <c r="AD193" i="6"/>
  <c r="AE193" i="6"/>
  <c r="Z194" i="6"/>
  <c r="AA194" i="6"/>
  <c r="AB194" i="6"/>
  <c r="AC194" i="6"/>
  <c r="AD194" i="6"/>
  <c r="AE194" i="6"/>
  <c r="Z195" i="6"/>
  <c r="AA195" i="6"/>
  <c r="AB195" i="6"/>
  <c r="AC195" i="6"/>
  <c r="AD195" i="6"/>
  <c r="AE195" i="6"/>
  <c r="Z196" i="6"/>
  <c r="AA196" i="6"/>
  <c r="AB196" i="6"/>
  <c r="AC196" i="6"/>
  <c r="AD196" i="6"/>
  <c r="AE196" i="6"/>
  <c r="Z197" i="6"/>
  <c r="AA197" i="6"/>
  <c r="AB197" i="6"/>
  <c r="AC197" i="6"/>
  <c r="AD197" i="6"/>
  <c r="AE197" i="6"/>
  <c r="Z198" i="6"/>
  <c r="AA198" i="6"/>
  <c r="AB198" i="6"/>
  <c r="AC198" i="6"/>
  <c r="AD198" i="6"/>
  <c r="AE198" i="6"/>
  <c r="Z199" i="6"/>
  <c r="AA199" i="6"/>
  <c r="AB199" i="6"/>
  <c r="AC199" i="6"/>
  <c r="AD199" i="6"/>
  <c r="AE199" i="6"/>
  <c r="Z200" i="6"/>
  <c r="AA200" i="6"/>
  <c r="AB200" i="6"/>
  <c r="AC200" i="6"/>
  <c r="AD200" i="6"/>
  <c r="AE200" i="6"/>
  <c r="Z201" i="6"/>
  <c r="AA201" i="6"/>
  <c r="AB201" i="6"/>
  <c r="AC201" i="6"/>
  <c r="AD201" i="6"/>
  <c r="AE201" i="6"/>
  <c r="Z202" i="6"/>
  <c r="AA202" i="6"/>
  <c r="AB202" i="6"/>
  <c r="AC202" i="6"/>
  <c r="AD202" i="6"/>
  <c r="AE202" i="6"/>
  <c r="Z203" i="6"/>
  <c r="AA203" i="6"/>
  <c r="AB203" i="6"/>
  <c r="AC203" i="6"/>
  <c r="AD203" i="6"/>
  <c r="AE203" i="6"/>
  <c r="Z204" i="6"/>
  <c r="AA204" i="6"/>
  <c r="AB204" i="6"/>
  <c r="AC204" i="6"/>
  <c r="AD204" i="6"/>
  <c r="AE204" i="6"/>
  <c r="Z205" i="6"/>
  <c r="AA205" i="6"/>
  <c r="AB205" i="6"/>
  <c r="AC205" i="6"/>
  <c r="AD205" i="6"/>
  <c r="AE205" i="6"/>
  <c r="Z206" i="6"/>
  <c r="AA206" i="6"/>
  <c r="AB206" i="6"/>
  <c r="AC206" i="6"/>
  <c r="AD206" i="6"/>
  <c r="AE206" i="6"/>
  <c r="Z207" i="6"/>
  <c r="AA207" i="6"/>
  <c r="AB207" i="6"/>
  <c r="AC207" i="6"/>
  <c r="AD207" i="6"/>
  <c r="AE207" i="6"/>
  <c r="Z208" i="6"/>
  <c r="AA208" i="6"/>
  <c r="AB208" i="6"/>
  <c r="AC208" i="6"/>
  <c r="AD208" i="6"/>
  <c r="AE208" i="6"/>
  <c r="Z209" i="6"/>
  <c r="AA209" i="6"/>
  <c r="AB209" i="6"/>
  <c r="AC209" i="6"/>
  <c r="AD209" i="6"/>
  <c r="AE209" i="6"/>
  <c r="Z210" i="6"/>
  <c r="AA210" i="6"/>
  <c r="AB210" i="6"/>
  <c r="AC210" i="6"/>
  <c r="AD210" i="6"/>
  <c r="AE210" i="6"/>
  <c r="Z211" i="6"/>
  <c r="AA211" i="6"/>
  <c r="AB211" i="6"/>
  <c r="AC211" i="6"/>
  <c r="AD211" i="6"/>
  <c r="AE211" i="6"/>
  <c r="Z212" i="6"/>
  <c r="AA212" i="6"/>
  <c r="AB212" i="6"/>
  <c r="AC212" i="6"/>
  <c r="AD212" i="6"/>
  <c r="AE212" i="6"/>
  <c r="Z213" i="6"/>
  <c r="AA213" i="6"/>
  <c r="AB213" i="6"/>
  <c r="AC213" i="6"/>
  <c r="AD213" i="6"/>
  <c r="AE213" i="6"/>
  <c r="Z214" i="6"/>
  <c r="AA214" i="6"/>
  <c r="AB214" i="6"/>
  <c r="AC214" i="6"/>
  <c r="AD214" i="6"/>
  <c r="AE214" i="6"/>
  <c r="Z215" i="6"/>
  <c r="AA215" i="6"/>
  <c r="AB215" i="6"/>
  <c r="AC215" i="6"/>
  <c r="AD215" i="6"/>
  <c r="AE215" i="6"/>
  <c r="Z216" i="6"/>
  <c r="AA216" i="6"/>
  <c r="AB216" i="6"/>
  <c r="AC216" i="6"/>
  <c r="AD216" i="6"/>
  <c r="AE216" i="6"/>
  <c r="Z217" i="6"/>
  <c r="AA217" i="6"/>
  <c r="AB217" i="6"/>
  <c r="AC217" i="6"/>
  <c r="AD217" i="6"/>
  <c r="AE217" i="6"/>
  <c r="Z218" i="6"/>
  <c r="AA218" i="6"/>
  <c r="AB218" i="6"/>
  <c r="AC218" i="6"/>
  <c r="AD218" i="6"/>
  <c r="AE218" i="6"/>
  <c r="Z219" i="6"/>
  <c r="AA219" i="6"/>
  <c r="AB219" i="6"/>
  <c r="AC219" i="6"/>
  <c r="AD219" i="6"/>
  <c r="AE219" i="6"/>
  <c r="Z220" i="6"/>
  <c r="AA220" i="6"/>
  <c r="AB220" i="6"/>
  <c r="AC220" i="6"/>
  <c r="AD220" i="6"/>
  <c r="AE220" i="6"/>
  <c r="Z221" i="6"/>
  <c r="AA221" i="6"/>
  <c r="AB221" i="6"/>
  <c r="AC221" i="6"/>
  <c r="AD221" i="6"/>
  <c r="AE221" i="6"/>
  <c r="Z222" i="6"/>
  <c r="AA222" i="6"/>
  <c r="AB222" i="6"/>
  <c r="AC222" i="6"/>
  <c r="AD222" i="6"/>
  <c r="AE222" i="6"/>
  <c r="Z223" i="6"/>
  <c r="AA223" i="6"/>
  <c r="AB223" i="6"/>
  <c r="AC223" i="6"/>
  <c r="AD223" i="6"/>
  <c r="AE223" i="6"/>
  <c r="Z224" i="6"/>
  <c r="AA224" i="6"/>
  <c r="AB224" i="6"/>
  <c r="AC224" i="6"/>
  <c r="AD224" i="6"/>
  <c r="AE224" i="6"/>
  <c r="Z225" i="6"/>
  <c r="AA225" i="6"/>
  <c r="AB225" i="6"/>
  <c r="AC225" i="6"/>
  <c r="AD225" i="6"/>
  <c r="AE225" i="6"/>
  <c r="Z226" i="6"/>
  <c r="AA226" i="6"/>
  <c r="AB226" i="6"/>
  <c r="AC226" i="6"/>
  <c r="AD226" i="6"/>
  <c r="AE226" i="6"/>
  <c r="Z227" i="6"/>
  <c r="AA227" i="6"/>
  <c r="AB227" i="6"/>
  <c r="AC227" i="6"/>
  <c r="AD227" i="6"/>
  <c r="AE227" i="6"/>
  <c r="Z228" i="6"/>
  <c r="AA228" i="6"/>
  <c r="AB228" i="6"/>
  <c r="AC228" i="6"/>
  <c r="AD228" i="6"/>
  <c r="AE228" i="6"/>
  <c r="Z229" i="6"/>
  <c r="AA229" i="6"/>
  <c r="AB229" i="6"/>
  <c r="AC229" i="6"/>
  <c r="AD229" i="6"/>
  <c r="AE229" i="6"/>
  <c r="Z230" i="6"/>
  <c r="AA230" i="6"/>
  <c r="AB230" i="6"/>
  <c r="AC230" i="6"/>
  <c r="AD230" i="6"/>
  <c r="AE230" i="6"/>
  <c r="Z231" i="6"/>
  <c r="AA231" i="6"/>
  <c r="AB231" i="6"/>
  <c r="AC231" i="6"/>
  <c r="AD231" i="6"/>
  <c r="AE231" i="6"/>
  <c r="Z232" i="6"/>
  <c r="AA232" i="6"/>
  <c r="AB232" i="6"/>
  <c r="AC232" i="6"/>
  <c r="AD232" i="6"/>
  <c r="AE232" i="6"/>
  <c r="Z233" i="6"/>
  <c r="AA233" i="6"/>
  <c r="AB233" i="6"/>
  <c r="AC233" i="6"/>
  <c r="AD233" i="6"/>
  <c r="AE233" i="6"/>
  <c r="Z234" i="6"/>
  <c r="AA234" i="6"/>
  <c r="AB234" i="6"/>
  <c r="AC234" i="6"/>
  <c r="AD234" i="6"/>
  <c r="AE234" i="6"/>
  <c r="Z235" i="6"/>
  <c r="AA235" i="6"/>
  <c r="AB235" i="6"/>
  <c r="AC235" i="6"/>
  <c r="AD235" i="6"/>
  <c r="AE235" i="6"/>
  <c r="Z236" i="6"/>
  <c r="AA236" i="6"/>
  <c r="AB236" i="6"/>
  <c r="AC236" i="6"/>
  <c r="AD236" i="6"/>
  <c r="AE236" i="6"/>
  <c r="Z237" i="6"/>
  <c r="AA237" i="6"/>
  <c r="AB237" i="6"/>
  <c r="AC237" i="6"/>
  <c r="AD237" i="6"/>
  <c r="AE237" i="6"/>
  <c r="Z238" i="6"/>
  <c r="AA238" i="6"/>
  <c r="AB238" i="6"/>
  <c r="AC238" i="6"/>
  <c r="AD238" i="6"/>
  <c r="AE238" i="6"/>
  <c r="Z239" i="6"/>
  <c r="AA239" i="6"/>
  <c r="AB239" i="6"/>
  <c r="AC239" i="6"/>
  <c r="AD239" i="6"/>
  <c r="AE239" i="6"/>
  <c r="Z240" i="6"/>
  <c r="AA240" i="6"/>
  <c r="AB240" i="6"/>
  <c r="AC240" i="6"/>
  <c r="AD240" i="6"/>
  <c r="AE240" i="6"/>
  <c r="Z241" i="6"/>
  <c r="AA241" i="6"/>
  <c r="AB241" i="6"/>
  <c r="AC241" i="6"/>
  <c r="AD241" i="6"/>
  <c r="AE241" i="6"/>
  <c r="Z242" i="6"/>
  <c r="AA242" i="6"/>
  <c r="AB242" i="6"/>
  <c r="AC242" i="6"/>
  <c r="AD242" i="6"/>
  <c r="AE242" i="6"/>
  <c r="Z243" i="6"/>
  <c r="AA243" i="6"/>
  <c r="AB243" i="6"/>
  <c r="AC243" i="6"/>
  <c r="AD243" i="6"/>
  <c r="AE243" i="6"/>
  <c r="Z244" i="6"/>
  <c r="AA244" i="6"/>
  <c r="AB244" i="6"/>
  <c r="AC244" i="6"/>
  <c r="AD244" i="6"/>
  <c r="AE244" i="6"/>
  <c r="Z245" i="6"/>
  <c r="AA245" i="6"/>
  <c r="AB245" i="6"/>
  <c r="AC245" i="6"/>
  <c r="AD245" i="6"/>
  <c r="AE245" i="6"/>
  <c r="Z246" i="6"/>
  <c r="AA246" i="6"/>
  <c r="AB246" i="6"/>
  <c r="AC246" i="6"/>
  <c r="AD246" i="6"/>
  <c r="AE246" i="6"/>
  <c r="Z247" i="6"/>
  <c r="AA247" i="6"/>
  <c r="AB247" i="6"/>
  <c r="AC247" i="6"/>
  <c r="AD247" i="6"/>
  <c r="AE247" i="6"/>
  <c r="Z248" i="6"/>
  <c r="AA248" i="6"/>
  <c r="AB248" i="6"/>
  <c r="AC248" i="6"/>
  <c r="AD248" i="6"/>
  <c r="AE248" i="6"/>
  <c r="Z249" i="6"/>
  <c r="AA249" i="6"/>
  <c r="AB249" i="6"/>
  <c r="AC249" i="6"/>
  <c r="AD249" i="6"/>
  <c r="AE249" i="6"/>
  <c r="Z250" i="6"/>
  <c r="AA250" i="6"/>
  <c r="AB250" i="6"/>
  <c r="AC250" i="6"/>
  <c r="AD250" i="6"/>
  <c r="AE250" i="6"/>
  <c r="Z251" i="6"/>
  <c r="AA251" i="6"/>
  <c r="AB251" i="6"/>
  <c r="AC251" i="6"/>
  <c r="AD251" i="6"/>
  <c r="AE251" i="6"/>
  <c r="Z252" i="6"/>
  <c r="AA252" i="6"/>
  <c r="AB252" i="6"/>
  <c r="AC252" i="6"/>
  <c r="AD252" i="6"/>
  <c r="AE252" i="6"/>
  <c r="Z253" i="6"/>
  <c r="AA253" i="6"/>
  <c r="AB253" i="6"/>
  <c r="AC253" i="6"/>
  <c r="AD253" i="6"/>
  <c r="AE253" i="6"/>
  <c r="Z254" i="6"/>
  <c r="AA254" i="6"/>
  <c r="AB254" i="6"/>
  <c r="AC254" i="6"/>
  <c r="AD254" i="6"/>
  <c r="AE254" i="6"/>
  <c r="Z255" i="6"/>
  <c r="AA255" i="6"/>
  <c r="AB255" i="6"/>
  <c r="AC255" i="6"/>
  <c r="AD255" i="6"/>
  <c r="AE255" i="6"/>
  <c r="Z256" i="6"/>
  <c r="AA256" i="6"/>
  <c r="AB256" i="6"/>
  <c r="AC256" i="6"/>
  <c r="AD256" i="6"/>
  <c r="AE256" i="6"/>
  <c r="Z257" i="6"/>
  <c r="AA257" i="6"/>
  <c r="AB257" i="6"/>
  <c r="AC257" i="6"/>
  <c r="AD257" i="6"/>
  <c r="AE257" i="6"/>
  <c r="Z258" i="6"/>
  <c r="AA258" i="6"/>
  <c r="AB258" i="6"/>
  <c r="AC258" i="6"/>
  <c r="AD258" i="6"/>
  <c r="AE258" i="6"/>
  <c r="Z259" i="6"/>
  <c r="AA259" i="6"/>
  <c r="AB259" i="6"/>
  <c r="AC259" i="6"/>
  <c r="AD259" i="6"/>
  <c r="AE259" i="6"/>
  <c r="Z260" i="6"/>
  <c r="AA260" i="6"/>
  <c r="AB260" i="6"/>
  <c r="AC260" i="6"/>
  <c r="AD260" i="6"/>
  <c r="AE260" i="6"/>
  <c r="Z261" i="6"/>
  <c r="AA261" i="6"/>
  <c r="AB261" i="6"/>
  <c r="AC261" i="6"/>
  <c r="AD261" i="6"/>
  <c r="AE261" i="6"/>
  <c r="Z262" i="6"/>
  <c r="AA262" i="6"/>
  <c r="AB262" i="6"/>
  <c r="AC262" i="6"/>
  <c r="AD262" i="6"/>
  <c r="AE262" i="6"/>
  <c r="Z263" i="6"/>
  <c r="AA263" i="6"/>
  <c r="AB263" i="6"/>
  <c r="AC263" i="6"/>
  <c r="AD263" i="6"/>
  <c r="AE263" i="6"/>
  <c r="Z264" i="6"/>
  <c r="AA264" i="6"/>
  <c r="AB264" i="6"/>
  <c r="AC264" i="6"/>
  <c r="AD264" i="6"/>
  <c r="AE264" i="6"/>
  <c r="Z265" i="6"/>
  <c r="AA265" i="6"/>
  <c r="AB265" i="6"/>
  <c r="AC265" i="6"/>
  <c r="AD265" i="6"/>
  <c r="AE265" i="6"/>
  <c r="Z266" i="6"/>
  <c r="AA266" i="6"/>
  <c r="AB266" i="6"/>
  <c r="AC266" i="6"/>
  <c r="AD266" i="6"/>
  <c r="AE266" i="6"/>
  <c r="Z267" i="6"/>
  <c r="AA267" i="6"/>
  <c r="AB267" i="6"/>
  <c r="AC267" i="6"/>
  <c r="AD267" i="6"/>
  <c r="AE267" i="6"/>
  <c r="Z268" i="6"/>
  <c r="AA268" i="6"/>
  <c r="AB268" i="6"/>
  <c r="AC268" i="6"/>
  <c r="AD268" i="6"/>
  <c r="AE268" i="6"/>
  <c r="Z269" i="6"/>
  <c r="AA269" i="6"/>
  <c r="AB269" i="6"/>
  <c r="AC269" i="6"/>
  <c r="AD269" i="6"/>
  <c r="AE269" i="6"/>
  <c r="Z270" i="6"/>
  <c r="AA270" i="6"/>
  <c r="AB270" i="6"/>
  <c r="AC270" i="6"/>
  <c r="AD270" i="6"/>
  <c r="AE270" i="6"/>
  <c r="Z271" i="6"/>
  <c r="AA271" i="6"/>
  <c r="AB271" i="6"/>
  <c r="AC271" i="6"/>
  <c r="AD271" i="6"/>
  <c r="AE271" i="6"/>
  <c r="Z272" i="6"/>
  <c r="AA272" i="6"/>
  <c r="AB272" i="6"/>
  <c r="AC272" i="6"/>
  <c r="AD272" i="6"/>
  <c r="AE272" i="6"/>
  <c r="Z273" i="6"/>
  <c r="AA273" i="6"/>
  <c r="AB273" i="6"/>
  <c r="AC273" i="6"/>
  <c r="AD273" i="6"/>
  <c r="AE273" i="6"/>
  <c r="Z274" i="6"/>
  <c r="AA274" i="6"/>
  <c r="AB274" i="6"/>
  <c r="AC274" i="6"/>
  <c r="AD274" i="6"/>
  <c r="AE274" i="6"/>
  <c r="Z275" i="6"/>
  <c r="AA275" i="6"/>
  <c r="AB275" i="6"/>
  <c r="AC275" i="6"/>
  <c r="AD275" i="6"/>
  <c r="AE275" i="6"/>
  <c r="Z276" i="6"/>
  <c r="AA276" i="6"/>
  <c r="AB276" i="6"/>
  <c r="AC276" i="6"/>
  <c r="AD276" i="6"/>
  <c r="AE276" i="6"/>
  <c r="Z277" i="6"/>
  <c r="AA277" i="6"/>
  <c r="AB277" i="6"/>
  <c r="AC277" i="6"/>
  <c r="AD277" i="6"/>
  <c r="AE277" i="6"/>
  <c r="Z278" i="6"/>
  <c r="AA278" i="6"/>
  <c r="AB278" i="6"/>
  <c r="AC278" i="6"/>
  <c r="AD278" i="6"/>
  <c r="AE278" i="6"/>
  <c r="Z279" i="6"/>
  <c r="AA279" i="6"/>
  <c r="AB279" i="6"/>
  <c r="AC279" i="6"/>
  <c r="AD279" i="6"/>
  <c r="AE279" i="6"/>
  <c r="Z280" i="6"/>
  <c r="AA280" i="6"/>
  <c r="AB280" i="6"/>
  <c r="AC280" i="6"/>
  <c r="AD280" i="6"/>
  <c r="AE280" i="6"/>
  <c r="Z281" i="6"/>
  <c r="AA281" i="6"/>
  <c r="AB281" i="6"/>
  <c r="AC281" i="6"/>
  <c r="AD281" i="6"/>
  <c r="AE281" i="6"/>
  <c r="Z282" i="6"/>
  <c r="AA282" i="6"/>
  <c r="AB282" i="6"/>
  <c r="AC282" i="6"/>
  <c r="AD282" i="6"/>
  <c r="AE282" i="6"/>
  <c r="Z283" i="6"/>
  <c r="AA283" i="6"/>
  <c r="AB283" i="6"/>
  <c r="AC283" i="6"/>
  <c r="AD283" i="6"/>
  <c r="AE283" i="6"/>
  <c r="Z284" i="6"/>
  <c r="AA284" i="6"/>
  <c r="AB284" i="6"/>
  <c r="AC284" i="6"/>
  <c r="AD284" i="6"/>
  <c r="AE284" i="6"/>
  <c r="Z285" i="6"/>
  <c r="AA285" i="6"/>
  <c r="AB285" i="6"/>
  <c r="AC285" i="6"/>
  <c r="AD285" i="6"/>
  <c r="AE285" i="6"/>
  <c r="Z286" i="6"/>
  <c r="AA286" i="6"/>
  <c r="AB286" i="6"/>
  <c r="AC286" i="6"/>
  <c r="AD286" i="6"/>
  <c r="AE286" i="6"/>
  <c r="Z287" i="6"/>
  <c r="AA287" i="6"/>
  <c r="AB287" i="6"/>
  <c r="AC287" i="6"/>
  <c r="AD287" i="6"/>
  <c r="AE287" i="6"/>
  <c r="Z288" i="6"/>
  <c r="AA288" i="6"/>
  <c r="AB288" i="6"/>
  <c r="AC288" i="6"/>
  <c r="AD288" i="6"/>
  <c r="AE288" i="6"/>
  <c r="Z289" i="6"/>
  <c r="AA289" i="6"/>
  <c r="AB289" i="6"/>
  <c r="AC289" i="6"/>
  <c r="AD289" i="6"/>
  <c r="AE289" i="6"/>
  <c r="Z290" i="6"/>
  <c r="AA290" i="6"/>
  <c r="AB290" i="6"/>
  <c r="AC290" i="6"/>
  <c r="AD290" i="6"/>
  <c r="AE290" i="6"/>
  <c r="Z291" i="6"/>
  <c r="AA291" i="6"/>
  <c r="AB291" i="6"/>
  <c r="AC291" i="6"/>
  <c r="AD291" i="6"/>
  <c r="AE291" i="6"/>
  <c r="Z292" i="6"/>
  <c r="AA292" i="6"/>
  <c r="AB292" i="6"/>
  <c r="AC292" i="6"/>
  <c r="AD292" i="6"/>
  <c r="AE292" i="6"/>
  <c r="Z293" i="6"/>
  <c r="AA293" i="6"/>
  <c r="AB293" i="6"/>
  <c r="AC293" i="6"/>
  <c r="AD293" i="6"/>
  <c r="AE293" i="6"/>
  <c r="Z294" i="6"/>
  <c r="AA294" i="6"/>
  <c r="AB294" i="6"/>
  <c r="AC294" i="6"/>
  <c r="AD294" i="6"/>
  <c r="AE294" i="6"/>
  <c r="Z295" i="6"/>
  <c r="AA295" i="6"/>
  <c r="AB295" i="6"/>
  <c r="AC295" i="6"/>
  <c r="AD295" i="6"/>
  <c r="AE295" i="6"/>
  <c r="Z296" i="6"/>
  <c r="AA296" i="6"/>
  <c r="AB296" i="6"/>
  <c r="AC296" i="6"/>
  <c r="AD296" i="6"/>
  <c r="AE296" i="6"/>
  <c r="Z297" i="6"/>
  <c r="AA297" i="6"/>
  <c r="AB297" i="6"/>
  <c r="AC297" i="6"/>
  <c r="AD297" i="6"/>
  <c r="AE297" i="6"/>
  <c r="Z298" i="6"/>
  <c r="AA298" i="6"/>
  <c r="AB298" i="6"/>
  <c r="AC298" i="6"/>
  <c r="AD298" i="6"/>
  <c r="AE298" i="6"/>
  <c r="Z299" i="6"/>
  <c r="AA299" i="6"/>
  <c r="AB299" i="6"/>
  <c r="AC299" i="6"/>
  <c r="AD299" i="6"/>
  <c r="AE299" i="6"/>
  <c r="Z300" i="6"/>
  <c r="AA300" i="6"/>
  <c r="AB300" i="6"/>
  <c r="AC300" i="6"/>
  <c r="AD300" i="6"/>
  <c r="AE300" i="6"/>
  <c r="Z301" i="6"/>
  <c r="AA301" i="6"/>
  <c r="AB301" i="6"/>
  <c r="AC301" i="6"/>
  <c r="AD301" i="6"/>
  <c r="AE301" i="6"/>
  <c r="Z302" i="6"/>
  <c r="AA302" i="6"/>
  <c r="AB302" i="6"/>
  <c r="AC302" i="6"/>
  <c r="AD302" i="6"/>
  <c r="AE302" i="6"/>
  <c r="AA24" i="6"/>
  <c r="AB24" i="6"/>
  <c r="AC24" i="6"/>
  <c r="AD24" i="6"/>
  <c r="AE24" i="6"/>
  <c r="Z24" i="6"/>
  <c r="AF302" i="6"/>
  <c r="AY302" i="6" s="1"/>
  <c r="U302" i="6"/>
  <c r="T302" i="6"/>
  <c r="S302" i="6"/>
  <c r="R302" i="6"/>
  <c r="Q302" i="6"/>
  <c r="P302" i="6"/>
  <c r="V302" i="6" s="1"/>
  <c r="AF301" i="6"/>
  <c r="AY301" i="6" s="1"/>
  <c r="U301" i="6"/>
  <c r="T301" i="6"/>
  <c r="S301" i="6"/>
  <c r="R301" i="6"/>
  <c r="Q301" i="6"/>
  <c r="P301" i="6"/>
  <c r="V301" i="6" s="1"/>
  <c r="AF300" i="6"/>
  <c r="AY300" i="6" s="1"/>
  <c r="U300" i="6"/>
  <c r="T300" i="6"/>
  <c r="S300" i="6"/>
  <c r="R300" i="6"/>
  <c r="Q300" i="6"/>
  <c r="P300" i="6"/>
  <c r="V300" i="6" s="1"/>
  <c r="AF299" i="6"/>
  <c r="AY299" i="6" s="1"/>
  <c r="U299" i="6"/>
  <c r="T299" i="6"/>
  <c r="S299" i="6"/>
  <c r="R299" i="6"/>
  <c r="Q299" i="6"/>
  <c r="P299" i="6"/>
  <c r="V299" i="6" s="1"/>
  <c r="AF298" i="6"/>
  <c r="AY298" i="6" s="1"/>
  <c r="U298" i="6"/>
  <c r="T298" i="6"/>
  <c r="S298" i="6"/>
  <c r="R298" i="6"/>
  <c r="Q298" i="6"/>
  <c r="P298" i="6"/>
  <c r="V298" i="6" s="1"/>
  <c r="AF297" i="6"/>
  <c r="AY297" i="6" s="1"/>
  <c r="U297" i="6"/>
  <c r="T297" i="6"/>
  <c r="S297" i="6"/>
  <c r="R297" i="6"/>
  <c r="Q297" i="6"/>
  <c r="P297" i="6"/>
  <c r="V297" i="6" s="1"/>
  <c r="AF296" i="6"/>
  <c r="AY296" i="6" s="1"/>
  <c r="U296" i="6"/>
  <c r="T296" i="6"/>
  <c r="S296" i="6"/>
  <c r="R296" i="6"/>
  <c r="Q296" i="6"/>
  <c r="P296" i="6"/>
  <c r="V296" i="6" s="1"/>
  <c r="AF295" i="6"/>
  <c r="AY295" i="6" s="1"/>
  <c r="U295" i="6"/>
  <c r="T295" i="6"/>
  <c r="S295" i="6"/>
  <c r="R295" i="6"/>
  <c r="Q295" i="6"/>
  <c r="P295" i="6"/>
  <c r="V295" i="6" s="1"/>
  <c r="AF294" i="6"/>
  <c r="AY294" i="6" s="1"/>
  <c r="U294" i="6"/>
  <c r="T294" i="6"/>
  <c r="S294" i="6"/>
  <c r="R294" i="6"/>
  <c r="Q294" i="6"/>
  <c r="P294" i="6"/>
  <c r="V294" i="6" s="1"/>
  <c r="AF293" i="6"/>
  <c r="AY293" i="6" s="1"/>
  <c r="U293" i="6"/>
  <c r="T293" i="6"/>
  <c r="S293" i="6"/>
  <c r="R293" i="6"/>
  <c r="Q293" i="6"/>
  <c r="P293" i="6"/>
  <c r="V293" i="6" s="1"/>
  <c r="AF292" i="6"/>
  <c r="AY292" i="6" s="1"/>
  <c r="U292" i="6"/>
  <c r="T292" i="6"/>
  <c r="S292" i="6"/>
  <c r="R292" i="6"/>
  <c r="Q292" i="6"/>
  <c r="P292" i="6"/>
  <c r="V292" i="6" s="1"/>
  <c r="AF291" i="6"/>
  <c r="AY291" i="6" s="1"/>
  <c r="U291" i="6"/>
  <c r="T291" i="6"/>
  <c r="S291" i="6"/>
  <c r="R291" i="6"/>
  <c r="Q291" i="6"/>
  <c r="P291" i="6"/>
  <c r="V291" i="6" s="1"/>
  <c r="AF290" i="6"/>
  <c r="U290" i="6"/>
  <c r="T290" i="6"/>
  <c r="S290" i="6"/>
  <c r="R290" i="6"/>
  <c r="Q290" i="6"/>
  <c r="P290" i="6"/>
  <c r="V290" i="6" s="1"/>
  <c r="AF289" i="6"/>
  <c r="U289" i="6"/>
  <c r="T289" i="6"/>
  <c r="S289" i="6"/>
  <c r="R289" i="6"/>
  <c r="Q289" i="6"/>
  <c r="P289" i="6"/>
  <c r="V289" i="6" s="1"/>
  <c r="AF288" i="6"/>
  <c r="U288" i="6"/>
  <c r="T288" i="6"/>
  <c r="S288" i="6"/>
  <c r="R288" i="6"/>
  <c r="Q288" i="6"/>
  <c r="P288" i="6"/>
  <c r="V288" i="6" s="1"/>
  <c r="AF287" i="6"/>
  <c r="U287" i="6"/>
  <c r="T287" i="6"/>
  <c r="S287" i="6"/>
  <c r="R287" i="6"/>
  <c r="Q287" i="6"/>
  <c r="P287" i="6"/>
  <c r="V287" i="6" s="1"/>
  <c r="AF286" i="6"/>
  <c r="U286" i="6"/>
  <c r="T286" i="6"/>
  <c r="S286" i="6"/>
  <c r="R286" i="6"/>
  <c r="Q286" i="6"/>
  <c r="P286" i="6"/>
  <c r="V286" i="6" s="1"/>
  <c r="AF285" i="6"/>
  <c r="U285" i="6"/>
  <c r="T285" i="6"/>
  <c r="S285" i="6"/>
  <c r="R285" i="6"/>
  <c r="Q285" i="6"/>
  <c r="P285" i="6"/>
  <c r="V285" i="6" s="1"/>
  <c r="AF284" i="6"/>
  <c r="AY284" i="6" s="1"/>
  <c r="U284" i="6"/>
  <c r="T284" i="6"/>
  <c r="S284" i="6"/>
  <c r="R284" i="6"/>
  <c r="Q284" i="6"/>
  <c r="P284" i="6"/>
  <c r="V284" i="6" s="1"/>
  <c r="AF283" i="6"/>
  <c r="U283" i="6"/>
  <c r="T283" i="6"/>
  <c r="S283" i="6"/>
  <c r="R283" i="6"/>
  <c r="Q283" i="6"/>
  <c r="P283" i="6"/>
  <c r="V283" i="6" s="1"/>
  <c r="AF282" i="6"/>
  <c r="U282" i="6"/>
  <c r="T282" i="6"/>
  <c r="S282" i="6"/>
  <c r="R282" i="6"/>
  <c r="Q282" i="6"/>
  <c r="P282" i="6"/>
  <c r="V282" i="6" s="1"/>
  <c r="AF281" i="6"/>
  <c r="AY281" i="6" s="1"/>
  <c r="U281" i="6"/>
  <c r="T281" i="6"/>
  <c r="S281" i="6"/>
  <c r="R281" i="6"/>
  <c r="Q281" i="6"/>
  <c r="P281" i="6"/>
  <c r="V281" i="6" s="1"/>
  <c r="AF280" i="6"/>
  <c r="AY280" i="6" s="1"/>
  <c r="U280" i="6"/>
  <c r="T280" i="6"/>
  <c r="S280" i="6"/>
  <c r="R280" i="6"/>
  <c r="Q280" i="6"/>
  <c r="P280" i="6"/>
  <c r="V280" i="6" s="1"/>
  <c r="AF279" i="6"/>
  <c r="AY279" i="6" s="1"/>
  <c r="U279" i="6"/>
  <c r="T279" i="6"/>
  <c r="S279" i="6"/>
  <c r="R279" i="6"/>
  <c r="Q279" i="6"/>
  <c r="P279" i="6"/>
  <c r="V279" i="6" s="1"/>
  <c r="AF278" i="6"/>
  <c r="AY278" i="6" s="1"/>
  <c r="U278" i="6"/>
  <c r="T278" i="6"/>
  <c r="S278" i="6"/>
  <c r="R278" i="6"/>
  <c r="Q278" i="6"/>
  <c r="P278" i="6"/>
  <c r="V278" i="6" s="1"/>
  <c r="AF277" i="6"/>
  <c r="AY277" i="6" s="1"/>
  <c r="U277" i="6"/>
  <c r="T277" i="6"/>
  <c r="S277" i="6"/>
  <c r="R277" i="6"/>
  <c r="Q277" i="6"/>
  <c r="P277" i="6"/>
  <c r="V277" i="6" s="1"/>
  <c r="AF276" i="6"/>
  <c r="U276" i="6"/>
  <c r="T276" i="6"/>
  <c r="S276" i="6"/>
  <c r="R276" i="6"/>
  <c r="Q276" i="6"/>
  <c r="P276" i="6"/>
  <c r="V276" i="6" s="1"/>
  <c r="AF275" i="6"/>
  <c r="U275" i="6"/>
  <c r="T275" i="6"/>
  <c r="S275" i="6"/>
  <c r="R275" i="6"/>
  <c r="Q275" i="6"/>
  <c r="P275" i="6"/>
  <c r="V275" i="6" s="1"/>
  <c r="AF274" i="6"/>
  <c r="U274" i="6"/>
  <c r="T274" i="6"/>
  <c r="S274" i="6"/>
  <c r="R274" i="6"/>
  <c r="Q274" i="6"/>
  <c r="P274" i="6"/>
  <c r="V274" i="6" s="1"/>
  <c r="AF273" i="6"/>
  <c r="U273" i="6"/>
  <c r="T273" i="6"/>
  <c r="S273" i="6"/>
  <c r="R273" i="6"/>
  <c r="Q273" i="6"/>
  <c r="P273" i="6"/>
  <c r="V273" i="6" s="1"/>
  <c r="AF272" i="6"/>
  <c r="U272" i="6"/>
  <c r="T272" i="6"/>
  <c r="S272" i="6"/>
  <c r="R272" i="6"/>
  <c r="Q272" i="6"/>
  <c r="P272" i="6"/>
  <c r="V272" i="6" s="1"/>
  <c r="AF271" i="6"/>
  <c r="U271" i="6"/>
  <c r="T271" i="6"/>
  <c r="S271" i="6"/>
  <c r="R271" i="6"/>
  <c r="Q271" i="6"/>
  <c r="P271" i="6"/>
  <c r="V271" i="6" s="1"/>
  <c r="AF270" i="6"/>
  <c r="U270" i="6"/>
  <c r="T270" i="6"/>
  <c r="S270" i="6"/>
  <c r="R270" i="6"/>
  <c r="Q270" i="6"/>
  <c r="P270" i="6"/>
  <c r="V270" i="6" s="1"/>
  <c r="AF269" i="6"/>
  <c r="U269" i="6"/>
  <c r="T269" i="6"/>
  <c r="S269" i="6"/>
  <c r="R269" i="6"/>
  <c r="Q269" i="6"/>
  <c r="P269" i="6"/>
  <c r="V269" i="6" s="1"/>
  <c r="AF268" i="6"/>
  <c r="AY268" i="6" s="1"/>
  <c r="U268" i="6"/>
  <c r="T268" i="6"/>
  <c r="S268" i="6"/>
  <c r="R268" i="6"/>
  <c r="Q268" i="6"/>
  <c r="P268" i="6"/>
  <c r="V268" i="6" s="1"/>
  <c r="AF267" i="6"/>
  <c r="U267" i="6"/>
  <c r="T267" i="6"/>
  <c r="S267" i="6"/>
  <c r="R267" i="6"/>
  <c r="Q267" i="6"/>
  <c r="P267" i="6"/>
  <c r="V267" i="6" s="1"/>
  <c r="AF266" i="6"/>
  <c r="AY266" i="6" s="1"/>
  <c r="U266" i="6"/>
  <c r="T266" i="6"/>
  <c r="S266" i="6"/>
  <c r="R266" i="6"/>
  <c r="Q266" i="6"/>
  <c r="P266" i="6"/>
  <c r="V266" i="6" s="1"/>
  <c r="AF265" i="6"/>
  <c r="U265" i="6"/>
  <c r="T265" i="6"/>
  <c r="S265" i="6"/>
  <c r="R265" i="6"/>
  <c r="Q265" i="6"/>
  <c r="P265" i="6"/>
  <c r="V265" i="6" s="1"/>
  <c r="AF264" i="6"/>
  <c r="U264" i="6"/>
  <c r="T264" i="6"/>
  <c r="S264" i="6"/>
  <c r="R264" i="6"/>
  <c r="Q264" i="6"/>
  <c r="P264" i="6"/>
  <c r="V264" i="6" s="1"/>
  <c r="AF263" i="6"/>
  <c r="U263" i="6"/>
  <c r="T263" i="6"/>
  <c r="S263" i="6"/>
  <c r="R263" i="6"/>
  <c r="Q263" i="6"/>
  <c r="P263" i="6"/>
  <c r="V263" i="6" s="1"/>
  <c r="AF262" i="6"/>
  <c r="U262" i="6"/>
  <c r="T262" i="6"/>
  <c r="S262" i="6"/>
  <c r="R262" i="6"/>
  <c r="Q262" i="6"/>
  <c r="P262" i="6"/>
  <c r="V262" i="6" s="1"/>
  <c r="AF261" i="6"/>
  <c r="U261" i="6"/>
  <c r="T261" i="6"/>
  <c r="S261" i="6"/>
  <c r="R261" i="6"/>
  <c r="Q261" i="6"/>
  <c r="P261" i="6"/>
  <c r="V261" i="6" s="1"/>
  <c r="AF260" i="6"/>
  <c r="AY260" i="6" s="1"/>
  <c r="U260" i="6"/>
  <c r="T260" i="6"/>
  <c r="S260" i="6"/>
  <c r="R260" i="6"/>
  <c r="Q260" i="6"/>
  <c r="P260" i="6"/>
  <c r="V260" i="6" s="1"/>
  <c r="AF259" i="6"/>
  <c r="U259" i="6"/>
  <c r="T259" i="6"/>
  <c r="S259" i="6"/>
  <c r="R259" i="6"/>
  <c r="Q259" i="6"/>
  <c r="P259" i="6"/>
  <c r="V259" i="6" s="1"/>
  <c r="AF258" i="6"/>
  <c r="U258" i="6"/>
  <c r="T258" i="6"/>
  <c r="S258" i="6"/>
  <c r="R258" i="6"/>
  <c r="Q258" i="6"/>
  <c r="P258" i="6"/>
  <c r="V258" i="6" s="1"/>
  <c r="AF257" i="6"/>
  <c r="AY257" i="6" s="1"/>
  <c r="U257" i="6"/>
  <c r="T257" i="6"/>
  <c r="S257" i="6"/>
  <c r="R257" i="6"/>
  <c r="Q257" i="6"/>
  <c r="P257" i="6"/>
  <c r="V257" i="6" s="1"/>
  <c r="AF256" i="6"/>
  <c r="U256" i="6"/>
  <c r="T256" i="6"/>
  <c r="S256" i="6"/>
  <c r="R256" i="6"/>
  <c r="Q256" i="6"/>
  <c r="P256" i="6"/>
  <c r="V256" i="6" s="1"/>
  <c r="AF255" i="6"/>
  <c r="U255" i="6"/>
  <c r="T255" i="6"/>
  <c r="S255" i="6"/>
  <c r="R255" i="6"/>
  <c r="Q255" i="6"/>
  <c r="P255" i="6"/>
  <c r="V255" i="6" s="1"/>
  <c r="AF254" i="6"/>
  <c r="U254" i="6"/>
  <c r="T254" i="6"/>
  <c r="S254" i="6"/>
  <c r="R254" i="6"/>
  <c r="Q254" i="6"/>
  <c r="P254" i="6"/>
  <c r="V254" i="6" s="1"/>
  <c r="AF253" i="6"/>
  <c r="AY253" i="6" s="1"/>
  <c r="U253" i="6"/>
  <c r="T253" i="6"/>
  <c r="S253" i="6"/>
  <c r="R253" i="6"/>
  <c r="Q253" i="6"/>
  <c r="P253" i="6"/>
  <c r="V253" i="6" s="1"/>
  <c r="AF252" i="6"/>
  <c r="AY252" i="6" s="1"/>
  <c r="U252" i="6"/>
  <c r="T252" i="6"/>
  <c r="S252" i="6"/>
  <c r="R252" i="6"/>
  <c r="Q252" i="6"/>
  <c r="P252" i="6"/>
  <c r="V252" i="6" s="1"/>
  <c r="AF251" i="6"/>
  <c r="U251" i="6"/>
  <c r="T251" i="6"/>
  <c r="S251" i="6"/>
  <c r="R251" i="6"/>
  <c r="Q251" i="6"/>
  <c r="P251" i="6"/>
  <c r="V251" i="6" s="1"/>
  <c r="AF250" i="6"/>
  <c r="AY250" i="6" s="1"/>
  <c r="U250" i="6"/>
  <c r="T250" i="6"/>
  <c r="S250" i="6"/>
  <c r="R250" i="6"/>
  <c r="Q250" i="6"/>
  <c r="P250" i="6"/>
  <c r="V250" i="6" s="1"/>
  <c r="AF249" i="6"/>
  <c r="AY249" i="6" s="1"/>
  <c r="U249" i="6"/>
  <c r="T249" i="6"/>
  <c r="S249" i="6"/>
  <c r="R249" i="6"/>
  <c r="Q249" i="6"/>
  <c r="P249" i="6"/>
  <c r="V249" i="6" s="1"/>
  <c r="AF248" i="6"/>
  <c r="U248" i="6"/>
  <c r="T248" i="6"/>
  <c r="S248" i="6"/>
  <c r="R248" i="6"/>
  <c r="Q248" i="6"/>
  <c r="P248" i="6"/>
  <c r="V248" i="6" s="1"/>
  <c r="AF247" i="6"/>
  <c r="AY247" i="6" s="1"/>
  <c r="U247" i="6"/>
  <c r="T247" i="6"/>
  <c r="S247" i="6"/>
  <c r="R247" i="6"/>
  <c r="Q247" i="6"/>
  <c r="P247" i="6"/>
  <c r="V247" i="6" s="1"/>
  <c r="AF246" i="6"/>
  <c r="AY246" i="6" s="1"/>
  <c r="U246" i="6"/>
  <c r="T246" i="6"/>
  <c r="S246" i="6"/>
  <c r="R246" i="6"/>
  <c r="Q246" i="6"/>
  <c r="P246" i="6"/>
  <c r="V246" i="6" s="1"/>
  <c r="AF245" i="6"/>
  <c r="U245" i="6"/>
  <c r="T245" i="6"/>
  <c r="S245" i="6"/>
  <c r="R245" i="6"/>
  <c r="Q245" i="6"/>
  <c r="P245" i="6"/>
  <c r="V245" i="6" s="1"/>
  <c r="AF244" i="6"/>
  <c r="AY244" i="6" s="1"/>
  <c r="U244" i="6"/>
  <c r="T244" i="6"/>
  <c r="S244" i="6"/>
  <c r="R244" i="6"/>
  <c r="Q244" i="6"/>
  <c r="P244" i="6"/>
  <c r="V244" i="6" s="1"/>
  <c r="AF243" i="6"/>
  <c r="U243" i="6"/>
  <c r="T243" i="6"/>
  <c r="S243" i="6"/>
  <c r="R243" i="6"/>
  <c r="Q243" i="6"/>
  <c r="P243" i="6"/>
  <c r="V243" i="6" s="1"/>
  <c r="AF242" i="6"/>
  <c r="U242" i="6"/>
  <c r="T242" i="6"/>
  <c r="S242" i="6"/>
  <c r="R242" i="6"/>
  <c r="Q242" i="6"/>
  <c r="P242" i="6"/>
  <c r="V242" i="6" s="1"/>
  <c r="AF241" i="6"/>
  <c r="AY241" i="6" s="1"/>
  <c r="U241" i="6"/>
  <c r="T241" i="6"/>
  <c r="S241" i="6"/>
  <c r="R241" i="6"/>
  <c r="Q241" i="6"/>
  <c r="P241" i="6"/>
  <c r="V241" i="6" s="1"/>
  <c r="AF240" i="6"/>
  <c r="U240" i="6"/>
  <c r="T240" i="6"/>
  <c r="S240" i="6"/>
  <c r="R240" i="6"/>
  <c r="Q240" i="6"/>
  <c r="P240" i="6"/>
  <c r="V240" i="6" s="1"/>
  <c r="AF239" i="6"/>
  <c r="AY239" i="6" s="1"/>
  <c r="U239" i="6"/>
  <c r="T239" i="6"/>
  <c r="S239" i="6"/>
  <c r="R239" i="6"/>
  <c r="Q239" i="6"/>
  <c r="P239" i="6"/>
  <c r="V239" i="6" s="1"/>
  <c r="AF238" i="6"/>
  <c r="U238" i="6"/>
  <c r="T238" i="6"/>
  <c r="S238" i="6"/>
  <c r="R238" i="6"/>
  <c r="Q238" i="6"/>
  <c r="P238" i="6"/>
  <c r="V238" i="6" s="1"/>
  <c r="AF237" i="6"/>
  <c r="U237" i="6"/>
  <c r="T237" i="6"/>
  <c r="S237" i="6"/>
  <c r="R237" i="6"/>
  <c r="Q237" i="6"/>
  <c r="P237" i="6"/>
  <c r="V237" i="6" s="1"/>
  <c r="AF236" i="6"/>
  <c r="AY236" i="6" s="1"/>
  <c r="U236" i="6"/>
  <c r="T236" i="6"/>
  <c r="S236" i="6"/>
  <c r="R236" i="6"/>
  <c r="Q236" i="6"/>
  <c r="P236" i="6"/>
  <c r="V236" i="6" s="1"/>
  <c r="AF235" i="6"/>
  <c r="U235" i="6"/>
  <c r="T235" i="6"/>
  <c r="S235" i="6"/>
  <c r="R235" i="6"/>
  <c r="Q235" i="6"/>
  <c r="P235" i="6"/>
  <c r="V235" i="6" s="1"/>
  <c r="AF234" i="6"/>
  <c r="AY234" i="6" s="1"/>
  <c r="U234" i="6"/>
  <c r="T234" i="6"/>
  <c r="S234" i="6"/>
  <c r="R234" i="6"/>
  <c r="Q234" i="6"/>
  <c r="P234" i="6"/>
  <c r="V234" i="6" s="1"/>
  <c r="AF233" i="6"/>
  <c r="AY233" i="6" s="1"/>
  <c r="U233" i="6"/>
  <c r="T233" i="6"/>
  <c r="S233" i="6"/>
  <c r="R233" i="6"/>
  <c r="Q233" i="6"/>
  <c r="P233" i="6"/>
  <c r="V233" i="6" s="1"/>
  <c r="AF232" i="6"/>
  <c r="AY232" i="6" s="1"/>
  <c r="U232" i="6"/>
  <c r="T232" i="6"/>
  <c r="S232" i="6"/>
  <c r="R232" i="6"/>
  <c r="Q232" i="6"/>
  <c r="P232" i="6"/>
  <c r="V232" i="6" s="1"/>
  <c r="AF231" i="6"/>
  <c r="AY231" i="6" s="1"/>
  <c r="U231" i="6"/>
  <c r="T231" i="6"/>
  <c r="S231" i="6"/>
  <c r="R231" i="6"/>
  <c r="Q231" i="6"/>
  <c r="P231" i="6"/>
  <c r="V231" i="6" s="1"/>
  <c r="AF230" i="6"/>
  <c r="U230" i="6"/>
  <c r="T230" i="6"/>
  <c r="S230" i="6"/>
  <c r="R230" i="6"/>
  <c r="Q230" i="6"/>
  <c r="P230" i="6"/>
  <c r="V230" i="6" s="1"/>
  <c r="AF229" i="6"/>
  <c r="AY229" i="6" s="1"/>
  <c r="U229" i="6"/>
  <c r="T229" i="6"/>
  <c r="S229" i="6"/>
  <c r="R229" i="6"/>
  <c r="Q229" i="6"/>
  <c r="P229" i="6"/>
  <c r="V229" i="6" s="1"/>
  <c r="AF228" i="6"/>
  <c r="U228" i="6"/>
  <c r="T228" i="6"/>
  <c r="S228" i="6"/>
  <c r="R228" i="6"/>
  <c r="Q228" i="6"/>
  <c r="P228" i="6"/>
  <c r="V228" i="6" s="1"/>
  <c r="AF227" i="6"/>
  <c r="AY227" i="6" s="1"/>
  <c r="U227" i="6"/>
  <c r="T227" i="6"/>
  <c r="S227" i="6"/>
  <c r="R227" i="6"/>
  <c r="Q227" i="6"/>
  <c r="P227" i="6"/>
  <c r="V227" i="6" s="1"/>
  <c r="AF226" i="6"/>
  <c r="U226" i="6"/>
  <c r="T226" i="6"/>
  <c r="S226" i="6"/>
  <c r="R226" i="6"/>
  <c r="Q226" i="6"/>
  <c r="P226" i="6"/>
  <c r="V226" i="6" s="1"/>
  <c r="AF225" i="6"/>
  <c r="U225" i="6"/>
  <c r="T225" i="6"/>
  <c r="S225" i="6"/>
  <c r="R225" i="6"/>
  <c r="Q225" i="6"/>
  <c r="P225" i="6"/>
  <c r="V225" i="6" s="1"/>
  <c r="AF224" i="6"/>
  <c r="AY224" i="6" s="1"/>
  <c r="U224" i="6"/>
  <c r="T224" i="6"/>
  <c r="S224" i="6"/>
  <c r="R224" i="6"/>
  <c r="Q224" i="6"/>
  <c r="P224" i="6"/>
  <c r="V224" i="6" s="1"/>
  <c r="AF223" i="6"/>
  <c r="U223" i="6"/>
  <c r="T223" i="6"/>
  <c r="S223" i="6"/>
  <c r="R223" i="6"/>
  <c r="Q223" i="6"/>
  <c r="P223" i="6"/>
  <c r="V223" i="6" s="1"/>
  <c r="AF222" i="6"/>
  <c r="U222" i="6"/>
  <c r="T222" i="6"/>
  <c r="S222" i="6"/>
  <c r="R222" i="6"/>
  <c r="Q222" i="6"/>
  <c r="P222" i="6"/>
  <c r="V222" i="6" s="1"/>
  <c r="AF221" i="6"/>
  <c r="AY221" i="6" s="1"/>
  <c r="U221" i="6"/>
  <c r="T221" i="6"/>
  <c r="S221" i="6"/>
  <c r="R221" i="6"/>
  <c r="Q221" i="6"/>
  <c r="P221" i="6"/>
  <c r="V221" i="6" s="1"/>
  <c r="AF220" i="6"/>
  <c r="U220" i="6"/>
  <c r="T220" i="6"/>
  <c r="S220" i="6"/>
  <c r="R220" i="6"/>
  <c r="Q220" i="6"/>
  <c r="P220" i="6"/>
  <c r="V220" i="6" s="1"/>
  <c r="AF219" i="6"/>
  <c r="AY219" i="6" s="1"/>
  <c r="U219" i="6"/>
  <c r="T219" i="6"/>
  <c r="S219" i="6"/>
  <c r="R219" i="6"/>
  <c r="Q219" i="6"/>
  <c r="P219" i="6"/>
  <c r="V219" i="6" s="1"/>
  <c r="AF218" i="6"/>
  <c r="U218" i="6"/>
  <c r="T218" i="6"/>
  <c r="S218" i="6"/>
  <c r="R218" i="6"/>
  <c r="Q218" i="6"/>
  <c r="P218" i="6"/>
  <c r="V218" i="6" s="1"/>
  <c r="AF217" i="6"/>
  <c r="AY217" i="6" s="1"/>
  <c r="U217" i="6"/>
  <c r="T217" i="6"/>
  <c r="S217" i="6"/>
  <c r="R217" i="6"/>
  <c r="Q217" i="6"/>
  <c r="P217" i="6"/>
  <c r="V217" i="6" s="1"/>
  <c r="AF216" i="6"/>
  <c r="U216" i="6"/>
  <c r="T216" i="6"/>
  <c r="S216" i="6"/>
  <c r="R216" i="6"/>
  <c r="Q216" i="6"/>
  <c r="P216" i="6"/>
  <c r="V216" i="6" s="1"/>
  <c r="AF215" i="6"/>
  <c r="U215" i="6"/>
  <c r="T215" i="6"/>
  <c r="S215" i="6"/>
  <c r="R215" i="6"/>
  <c r="Q215" i="6"/>
  <c r="P215" i="6"/>
  <c r="V215" i="6" s="1"/>
  <c r="AF214" i="6"/>
  <c r="U214" i="6"/>
  <c r="T214" i="6"/>
  <c r="S214" i="6"/>
  <c r="R214" i="6"/>
  <c r="Q214" i="6"/>
  <c r="P214" i="6"/>
  <c r="V214" i="6" s="1"/>
  <c r="AF213" i="6"/>
  <c r="U213" i="6"/>
  <c r="T213" i="6"/>
  <c r="S213" i="6"/>
  <c r="R213" i="6"/>
  <c r="Q213" i="6"/>
  <c r="P213" i="6"/>
  <c r="V213" i="6" s="1"/>
  <c r="AF212" i="6"/>
  <c r="AY212" i="6" s="1"/>
  <c r="U212" i="6"/>
  <c r="T212" i="6"/>
  <c r="S212" i="6"/>
  <c r="R212" i="6"/>
  <c r="Q212" i="6"/>
  <c r="P212" i="6"/>
  <c r="V212" i="6" s="1"/>
  <c r="AF211" i="6"/>
  <c r="U211" i="6"/>
  <c r="T211" i="6"/>
  <c r="S211" i="6"/>
  <c r="R211" i="6"/>
  <c r="Q211" i="6"/>
  <c r="P211" i="6"/>
  <c r="V211" i="6" s="1"/>
  <c r="AF210" i="6"/>
  <c r="U210" i="6"/>
  <c r="T210" i="6"/>
  <c r="S210" i="6"/>
  <c r="R210" i="6"/>
  <c r="Q210" i="6"/>
  <c r="P210" i="6"/>
  <c r="V210" i="6" s="1"/>
  <c r="AF209" i="6"/>
  <c r="U209" i="6"/>
  <c r="T209" i="6"/>
  <c r="S209" i="6"/>
  <c r="R209" i="6"/>
  <c r="Q209" i="6"/>
  <c r="P209" i="6"/>
  <c r="V209" i="6" s="1"/>
  <c r="AF208" i="6"/>
  <c r="U208" i="6"/>
  <c r="T208" i="6"/>
  <c r="S208" i="6"/>
  <c r="R208" i="6"/>
  <c r="Q208" i="6"/>
  <c r="P208" i="6"/>
  <c r="V208" i="6" s="1"/>
  <c r="AF207" i="6"/>
  <c r="AY207" i="6" s="1"/>
  <c r="U207" i="6"/>
  <c r="T207" i="6"/>
  <c r="S207" i="6"/>
  <c r="R207" i="6"/>
  <c r="Q207" i="6"/>
  <c r="P207" i="6"/>
  <c r="V207" i="6" s="1"/>
  <c r="AF206" i="6"/>
  <c r="AY206" i="6" s="1"/>
  <c r="U206" i="6"/>
  <c r="T206" i="6"/>
  <c r="S206" i="6"/>
  <c r="R206" i="6"/>
  <c r="Q206" i="6"/>
  <c r="P206" i="6"/>
  <c r="V206" i="6" s="1"/>
  <c r="AF205" i="6"/>
  <c r="U205" i="6"/>
  <c r="T205" i="6"/>
  <c r="S205" i="6"/>
  <c r="R205" i="6"/>
  <c r="Q205" i="6"/>
  <c r="P205" i="6"/>
  <c r="V205" i="6" s="1"/>
  <c r="AF204" i="6"/>
  <c r="U204" i="6"/>
  <c r="T204" i="6"/>
  <c r="S204" i="6"/>
  <c r="R204" i="6"/>
  <c r="Q204" i="6"/>
  <c r="P204" i="6"/>
  <c r="V204" i="6" s="1"/>
  <c r="AF203" i="6"/>
  <c r="U203" i="6"/>
  <c r="T203" i="6"/>
  <c r="S203" i="6"/>
  <c r="R203" i="6"/>
  <c r="Q203" i="6"/>
  <c r="P203" i="6"/>
  <c r="V203" i="6" s="1"/>
  <c r="AF202" i="6"/>
  <c r="AY202" i="6" s="1"/>
  <c r="U202" i="6"/>
  <c r="T202" i="6"/>
  <c r="S202" i="6"/>
  <c r="R202" i="6"/>
  <c r="Q202" i="6"/>
  <c r="P202" i="6"/>
  <c r="V202" i="6" s="1"/>
  <c r="AF201" i="6"/>
  <c r="U201" i="6"/>
  <c r="T201" i="6"/>
  <c r="S201" i="6"/>
  <c r="R201" i="6"/>
  <c r="Q201" i="6"/>
  <c r="P201" i="6"/>
  <c r="V201" i="6" s="1"/>
  <c r="AF200" i="6"/>
  <c r="AY200" i="6" s="1"/>
  <c r="U200" i="6"/>
  <c r="T200" i="6"/>
  <c r="S200" i="6"/>
  <c r="R200" i="6"/>
  <c r="Q200" i="6"/>
  <c r="P200" i="6"/>
  <c r="V200" i="6" s="1"/>
  <c r="AF199" i="6"/>
  <c r="U199" i="6"/>
  <c r="T199" i="6"/>
  <c r="S199" i="6"/>
  <c r="R199" i="6"/>
  <c r="Q199" i="6"/>
  <c r="P199" i="6"/>
  <c r="V199" i="6" s="1"/>
  <c r="AF198" i="6"/>
  <c r="U198" i="6"/>
  <c r="T198" i="6"/>
  <c r="S198" i="6"/>
  <c r="R198" i="6"/>
  <c r="Q198" i="6"/>
  <c r="P198" i="6"/>
  <c r="V198" i="6" s="1"/>
  <c r="AF197" i="6"/>
  <c r="AY197" i="6" s="1"/>
  <c r="U197" i="6"/>
  <c r="T197" i="6"/>
  <c r="S197" i="6"/>
  <c r="R197" i="6"/>
  <c r="Q197" i="6"/>
  <c r="P197" i="6"/>
  <c r="V197" i="6" s="1"/>
  <c r="AF196" i="6"/>
  <c r="U196" i="6"/>
  <c r="T196" i="6"/>
  <c r="S196" i="6"/>
  <c r="R196" i="6"/>
  <c r="Q196" i="6"/>
  <c r="P196" i="6"/>
  <c r="V196" i="6" s="1"/>
  <c r="AF195" i="6"/>
  <c r="AY195" i="6" s="1"/>
  <c r="V195" i="6"/>
  <c r="U195" i="6"/>
  <c r="T195" i="6"/>
  <c r="S195" i="6"/>
  <c r="R195" i="6"/>
  <c r="Q195" i="6"/>
  <c r="P195" i="6"/>
  <c r="AF194" i="6"/>
  <c r="AY194" i="6" s="1"/>
  <c r="U194" i="6"/>
  <c r="T194" i="6"/>
  <c r="S194" i="6"/>
  <c r="R194" i="6"/>
  <c r="Q194" i="6"/>
  <c r="P194" i="6"/>
  <c r="V194" i="6" s="1"/>
  <c r="AF193" i="6"/>
  <c r="U193" i="6"/>
  <c r="T193" i="6"/>
  <c r="S193" i="6"/>
  <c r="R193" i="6"/>
  <c r="Q193" i="6"/>
  <c r="P193" i="6"/>
  <c r="V193" i="6" s="1"/>
  <c r="AF192" i="6"/>
  <c r="U192" i="6"/>
  <c r="T192" i="6"/>
  <c r="S192" i="6"/>
  <c r="R192" i="6"/>
  <c r="Q192" i="6"/>
  <c r="P192" i="6"/>
  <c r="V192" i="6" s="1"/>
  <c r="AF191" i="6"/>
  <c r="U191" i="6"/>
  <c r="T191" i="6"/>
  <c r="S191" i="6"/>
  <c r="R191" i="6"/>
  <c r="Q191" i="6"/>
  <c r="P191" i="6"/>
  <c r="V191" i="6" s="1"/>
  <c r="AF190" i="6"/>
  <c r="U190" i="6"/>
  <c r="T190" i="6"/>
  <c r="S190" i="6"/>
  <c r="R190" i="6"/>
  <c r="Q190" i="6"/>
  <c r="P190" i="6"/>
  <c r="V190" i="6" s="1"/>
  <c r="AF189" i="6"/>
  <c r="AY189" i="6" s="1"/>
  <c r="U189" i="6"/>
  <c r="T189" i="6"/>
  <c r="S189" i="6"/>
  <c r="R189" i="6"/>
  <c r="Q189" i="6"/>
  <c r="P189" i="6"/>
  <c r="V189" i="6" s="1"/>
  <c r="AF188" i="6"/>
  <c r="AY188" i="6" s="1"/>
  <c r="U188" i="6"/>
  <c r="T188" i="6"/>
  <c r="S188" i="6"/>
  <c r="R188" i="6"/>
  <c r="Q188" i="6"/>
  <c r="P188" i="6"/>
  <c r="V188" i="6" s="1"/>
  <c r="AF187" i="6"/>
  <c r="U187" i="6"/>
  <c r="T187" i="6"/>
  <c r="S187" i="6"/>
  <c r="R187" i="6"/>
  <c r="Q187" i="6"/>
  <c r="P187" i="6"/>
  <c r="V187" i="6" s="1"/>
  <c r="AF186" i="6"/>
  <c r="U186" i="6"/>
  <c r="T186" i="6"/>
  <c r="S186" i="6"/>
  <c r="R186" i="6"/>
  <c r="Q186" i="6"/>
  <c r="P186" i="6"/>
  <c r="V186" i="6" s="1"/>
  <c r="AF185" i="6"/>
  <c r="U185" i="6"/>
  <c r="T185" i="6"/>
  <c r="S185" i="6"/>
  <c r="R185" i="6"/>
  <c r="Q185" i="6"/>
  <c r="P185" i="6"/>
  <c r="V185" i="6" s="1"/>
  <c r="AF184" i="6"/>
  <c r="U184" i="6"/>
  <c r="T184" i="6"/>
  <c r="S184" i="6"/>
  <c r="R184" i="6"/>
  <c r="Q184" i="6"/>
  <c r="P184" i="6"/>
  <c r="V184" i="6" s="1"/>
  <c r="AF183" i="6"/>
  <c r="AY183" i="6" s="1"/>
  <c r="U183" i="6"/>
  <c r="T183" i="6"/>
  <c r="S183" i="6"/>
  <c r="R183" i="6"/>
  <c r="Q183" i="6"/>
  <c r="P183" i="6"/>
  <c r="V183" i="6" s="1"/>
  <c r="AF182" i="6"/>
  <c r="AY182" i="6" s="1"/>
  <c r="U182" i="6"/>
  <c r="T182" i="6"/>
  <c r="S182" i="6"/>
  <c r="R182" i="6"/>
  <c r="Q182" i="6"/>
  <c r="P182" i="6"/>
  <c r="V182" i="6" s="1"/>
  <c r="AF181" i="6"/>
  <c r="U181" i="6"/>
  <c r="T181" i="6"/>
  <c r="S181" i="6"/>
  <c r="R181" i="6"/>
  <c r="Q181" i="6"/>
  <c r="P181" i="6"/>
  <c r="V181" i="6" s="1"/>
  <c r="AF180" i="6"/>
  <c r="AY180" i="6" s="1"/>
  <c r="U180" i="6"/>
  <c r="T180" i="6"/>
  <c r="S180" i="6"/>
  <c r="R180" i="6"/>
  <c r="Q180" i="6"/>
  <c r="P180" i="6"/>
  <c r="V180" i="6" s="1"/>
  <c r="AF179" i="6"/>
  <c r="U179" i="6"/>
  <c r="T179" i="6"/>
  <c r="S179" i="6"/>
  <c r="R179" i="6"/>
  <c r="Q179" i="6"/>
  <c r="P179" i="6"/>
  <c r="V179" i="6" s="1"/>
  <c r="AF178" i="6"/>
  <c r="V178" i="6"/>
  <c r="U178" i="6"/>
  <c r="T178" i="6"/>
  <c r="S178" i="6"/>
  <c r="R178" i="6"/>
  <c r="Q178" i="6"/>
  <c r="P178" i="6"/>
  <c r="AF177" i="6"/>
  <c r="AY177" i="6" s="1"/>
  <c r="U177" i="6"/>
  <c r="T177" i="6"/>
  <c r="S177" i="6"/>
  <c r="R177" i="6"/>
  <c r="Q177" i="6"/>
  <c r="P177" i="6"/>
  <c r="V177" i="6" s="1"/>
  <c r="AF176" i="6"/>
  <c r="U176" i="6"/>
  <c r="T176" i="6"/>
  <c r="S176" i="6"/>
  <c r="R176" i="6"/>
  <c r="Q176" i="6"/>
  <c r="P176" i="6"/>
  <c r="V176" i="6" s="1"/>
  <c r="AF175" i="6"/>
  <c r="U175" i="6"/>
  <c r="T175" i="6"/>
  <c r="S175" i="6"/>
  <c r="R175" i="6"/>
  <c r="Q175" i="6"/>
  <c r="P175" i="6"/>
  <c r="V175" i="6" s="1"/>
  <c r="AF174" i="6"/>
  <c r="U174" i="6"/>
  <c r="T174" i="6"/>
  <c r="S174" i="6"/>
  <c r="R174" i="6"/>
  <c r="Q174" i="6"/>
  <c r="P174" i="6"/>
  <c r="V174" i="6" s="1"/>
  <c r="AF173" i="6"/>
  <c r="U173" i="6"/>
  <c r="T173" i="6"/>
  <c r="S173" i="6"/>
  <c r="R173" i="6"/>
  <c r="Q173" i="6"/>
  <c r="P173" i="6"/>
  <c r="V173" i="6" s="1"/>
  <c r="AF172" i="6"/>
  <c r="U172" i="6"/>
  <c r="T172" i="6"/>
  <c r="S172" i="6"/>
  <c r="R172" i="6"/>
  <c r="Q172" i="6"/>
  <c r="P172" i="6"/>
  <c r="V172" i="6" s="1"/>
  <c r="AF171" i="6"/>
  <c r="U171" i="6"/>
  <c r="T171" i="6"/>
  <c r="S171" i="6"/>
  <c r="R171" i="6"/>
  <c r="Q171" i="6"/>
  <c r="P171" i="6"/>
  <c r="V171" i="6" s="1"/>
  <c r="AF170" i="6"/>
  <c r="U170" i="6"/>
  <c r="T170" i="6"/>
  <c r="S170" i="6"/>
  <c r="R170" i="6"/>
  <c r="Q170" i="6"/>
  <c r="P170" i="6"/>
  <c r="V170" i="6" s="1"/>
  <c r="AF169" i="6"/>
  <c r="AY169" i="6" s="1"/>
  <c r="U169" i="6"/>
  <c r="T169" i="6"/>
  <c r="S169" i="6"/>
  <c r="R169" i="6"/>
  <c r="Q169" i="6"/>
  <c r="P169" i="6"/>
  <c r="V169" i="6" s="1"/>
  <c r="AF168" i="6"/>
  <c r="AY168" i="6" s="1"/>
  <c r="U168" i="6"/>
  <c r="T168" i="6"/>
  <c r="S168" i="6"/>
  <c r="R168" i="6"/>
  <c r="Q168" i="6"/>
  <c r="P168" i="6"/>
  <c r="V168" i="6" s="1"/>
  <c r="AF167" i="6"/>
  <c r="AY167" i="6" s="1"/>
  <c r="U167" i="6"/>
  <c r="T167" i="6"/>
  <c r="S167" i="6"/>
  <c r="R167" i="6"/>
  <c r="Q167" i="6"/>
  <c r="P167" i="6"/>
  <c r="V167" i="6" s="1"/>
  <c r="AF166" i="6"/>
  <c r="U166" i="6"/>
  <c r="T166" i="6"/>
  <c r="S166" i="6"/>
  <c r="R166" i="6"/>
  <c r="Q166" i="6"/>
  <c r="P166" i="6"/>
  <c r="V166" i="6" s="1"/>
  <c r="AF165" i="6"/>
  <c r="AY165" i="6" s="1"/>
  <c r="U165" i="6"/>
  <c r="T165" i="6"/>
  <c r="S165" i="6"/>
  <c r="R165" i="6"/>
  <c r="Q165" i="6"/>
  <c r="P165" i="6"/>
  <c r="V165" i="6" s="1"/>
  <c r="AF164" i="6"/>
  <c r="U164" i="6"/>
  <c r="T164" i="6"/>
  <c r="S164" i="6"/>
  <c r="R164" i="6"/>
  <c r="Q164" i="6"/>
  <c r="P164" i="6"/>
  <c r="V164" i="6" s="1"/>
  <c r="AF163" i="6"/>
  <c r="U163" i="6"/>
  <c r="T163" i="6"/>
  <c r="S163" i="6"/>
  <c r="R163" i="6"/>
  <c r="Q163" i="6"/>
  <c r="P163" i="6"/>
  <c r="V163" i="6" s="1"/>
  <c r="AF162" i="6"/>
  <c r="U162" i="6"/>
  <c r="T162" i="6"/>
  <c r="S162" i="6"/>
  <c r="R162" i="6"/>
  <c r="Q162" i="6"/>
  <c r="P162" i="6"/>
  <c r="V162" i="6" s="1"/>
  <c r="AF161" i="6"/>
  <c r="U161" i="6"/>
  <c r="T161" i="6"/>
  <c r="S161" i="6"/>
  <c r="R161" i="6"/>
  <c r="Q161" i="6"/>
  <c r="P161" i="6"/>
  <c r="V161" i="6" s="1"/>
  <c r="AF160" i="6"/>
  <c r="U160" i="6"/>
  <c r="T160" i="6"/>
  <c r="S160" i="6"/>
  <c r="R160" i="6"/>
  <c r="Q160" i="6"/>
  <c r="P160" i="6"/>
  <c r="V160" i="6" s="1"/>
  <c r="AF159" i="6"/>
  <c r="AY159" i="6" s="1"/>
  <c r="U159" i="6"/>
  <c r="T159" i="6"/>
  <c r="S159" i="6"/>
  <c r="R159" i="6"/>
  <c r="Q159" i="6"/>
  <c r="P159" i="6"/>
  <c r="V159" i="6" s="1"/>
  <c r="AF158" i="6"/>
  <c r="AY158" i="6" s="1"/>
  <c r="U158" i="6"/>
  <c r="T158" i="6"/>
  <c r="S158" i="6"/>
  <c r="R158" i="6"/>
  <c r="Q158" i="6"/>
  <c r="P158" i="6"/>
  <c r="V158" i="6" s="1"/>
  <c r="AF157" i="6"/>
  <c r="U157" i="6"/>
  <c r="T157" i="6"/>
  <c r="S157" i="6"/>
  <c r="R157" i="6"/>
  <c r="Q157" i="6"/>
  <c r="P157" i="6"/>
  <c r="V157" i="6" s="1"/>
  <c r="AF156" i="6"/>
  <c r="U156" i="6"/>
  <c r="T156" i="6"/>
  <c r="S156" i="6"/>
  <c r="R156" i="6"/>
  <c r="Q156" i="6"/>
  <c r="P156" i="6"/>
  <c r="V156" i="6" s="1"/>
  <c r="AF155" i="6"/>
  <c r="AY155" i="6" s="1"/>
  <c r="U155" i="6"/>
  <c r="T155" i="6"/>
  <c r="S155" i="6"/>
  <c r="R155" i="6"/>
  <c r="Q155" i="6"/>
  <c r="P155" i="6"/>
  <c r="V155" i="6" s="1"/>
  <c r="AF154" i="6"/>
  <c r="U154" i="6"/>
  <c r="T154" i="6"/>
  <c r="S154" i="6"/>
  <c r="R154" i="6"/>
  <c r="Q154" i="6"/>
  <c r="P154" i="6"/>
  <c r="V154" i="6" s="1"/>
  <c r="AF153" i="6"/>
  <c r="AY153" i="6" s="1"/>
  <c r="U153" i="6"/>
  <c r="T153" i="6"/>
  <c r="S153" i="6"/>
  <c r="R153" i="6"/>
  <c r="Q153" i="6"/>
  <c r="P153" i="6"/>
  <c r="V153" i="6" s="1"/>
  <c r="AF152" i="6"/>
  <c r="U152" i="6"/>
  <c r="T152" i="6"/>
  <c r="S152" i="6"/>
  <c r="R152" i="6"/>
  <c r="Q152" i="6"/>
  <c r="P152" i="6"/>
  <c r="V152" i="6" s="1"/>
  <c r="AF151" i="6"/>
  <c r="U151" i="6"/>
  <c r="T151" i="6"/>
  <c r="S151" i="6"/>
  <c r="R151" i="6"/>
  <c r="Q151" i="6"/>
  <c r="P151" i="6"/>
  <c r="V151" i="6" s="1"/>
  <c r="AF150" i="6"/>
  <c r="U150" i="6"/>
  <c r="T150" i="6"/>
  <c r="S150" i="6"/>
  <c r="R150" i="6"/>
  <c r="Q150" i="6"/>
  <c r="P150" i="6"/>
  <c r="V150" i="6" s="1"/>
  <c r="AF149" i="6"/>
  <c r="U149" i="6"/>
  <c r="T149" i="6"/>
  <c r="S149" i="6"/>
  <c r="R149" i="6"/>
  <c r="Q149" i="6"/>
  <c r="P149" i="6"/>
  <c r="V149" i="6" s="1"/>
  <c r="AF148" i="6"/>
  <c r="AY148" i="6" s="1"/>
  <c r="U148" i="6"/>
  <c r="T148" i="6"/>
  <c r="S148" i="6"/>
  <c r="R148" i="6"/>
  <c r="Q148" i="6"/>
  <c r="P148" i="6"/>
  <c r="V148" i="6" s="1"/>
  <c r="AF147" i="6"/>
  <c r="AY147" i="6" s="1"/>
  <c r="U147" i="6"/>
  <c r="T147" i="6"/>
  <c r="S147" i="6"/>
  <c r="R147" i="6"/>
  <c r="Q147" i="6"/>
  <c r="P147" i="6"/>
  <c r="V147" i="6" s="1"/>
  <c r="AF146" i="6"/>
  <c r="AY146" i="6" s="1"/>
  <c r="U146" i="6"/>
  <c r="T146" i="6"/>
  <c r="S146" i="6"/>
  <c r="R146" i="6"/>
  <c r="Q146" i="6"/>
  <c r="P146" i="6"/>
  <c r="V146" i="6" s="1"/>
  <c r="AF145" i="6"/>
  <c r="U145" i="6"/>
  <c r="T145" i="6"/>
  <c r="S145" i="6"/>
  <c r="R145" i="6"/>
  <c r="Q145" i="6"/>
  <c r="P145" i="6"/>
  <c r="V145" i="6" s="1"/>
  <c r="AF144" i="6"/>
  <c r="U144" i="6"/>
  <c r="T144" i="6"/>
  <c r="S144" i="6"/>
  <c r="R144" i="6"/>
  <c r="Q144" i="6"/>
  <c r="P144" i="6"/>
  <c r="V144" i="6" s="1"/>
  <c r="AF143" i="6"/>
  <c r="U143" i="6"/>
  <c r="T143" i="6"/>
  <c r="S143" i="6"/>
  <c r="R143" i="6"/>
  <c r="Q143" i="6"/>
  <c r="P143" i="6"/>
  <c r="V143" i="6" s="1"/>
  <c r="AF142" i="6"/>
  <c r="U142" i="6"/>
  <c r="T142" i="6"/>
  <c r="S142" i="6"/>
  <c r="R142" i="6"/>
  <c r="Q142" i="6"/>
  <c r="P142" i="6"/>
  <c r="V142" i="6" s="1"/>
  <c r="AF141" i="6"/>
  <c r="AY141" i="6" s="1"/>
  <c r="U141" i="6"/>
  <c r="T141" i="6"/>
  <c r="S141" i="6"/>
  <c r="R141" i="6"/>
  <c r="Q141" i="6"/>
  <c r="P141" i="6"/>
  <c r="V141" i="6" s="1"/>
  <c r="AF140" i="6"/>
  <c r="U140" i="6"/>
  <c r="T140" i="6"/>
  <c r="S140" i="6"/>
  <c r="R140" i="6"/>
  <c r="Q140" i="6"/>
  <c r="P140" i="6"/>
  <c r="V140" i="6" s="1"/>
  <c r="AF139" i="6"/>
  <c r="U139" i="6"/>
  <c r="T139" i="6"/>
  <c r="S139" i="6"/>
  <c r="R139" i="6"/>
  <c r="Q139" i="6"/>
  <c r="P139" i="6"/>
  <c r="V139" i="6" s="1"/>
  <c r="AF138" i="6"/>
  <c r="U138" i="6"/>
  <c r="T138" i="6"/>
  <c r="S138" i="6"/>
  <c r="R138" i="6"/>
  <c r="Q138" i="6"/>
  <c r="P138" i="6"/>
  <c r="V138" i="6" s="1"/>
  <c r="AF137" i="6"/>
  <c r="U137" i="6"/>
  <c r="T137" i="6"/>
  <c r="S137" i="6"/>
  <c r="R137" i="6"/>
  <c r="Q137" i="6"/>
  <c r="P137" i="6"/>
  <c r="V137" i="6" s="1"/>
  <c r="AF136" i="6"/>
  <c r="U136" i="6"/>
  <c r="T136" i="6"/>
  <c r="S136" i="6"/>
  <c r="R136" i="6"/>
  <c r="Q136" i="6"/>
  <c r="P136" i="6"/>
  <c r="V136" i="6" s="1"/>
  <c r="AF135" i="6"/>
  <c r="AY135" i="6" s="1"/>
  <c r="U135" i="6"/>
  <c r="T135" i="6"/>
  <c r="S135" i="6"/>
  <c r="R135" i="6"/>
  <c r="Q135" i="6"/>
  <c r="P135" i="6"/>
  <c r="V135" i="6" s="1"/>
  <c r="AF134" i="6"/>
  <c r="U134" i="6"/>
  <c r="T134" i="6"/>
  <c r="S134" i="6"/>
  <c r="R134" i="6"/>
  <c r="Q134" i="6"/>
  <c r="P134" i="6"/>
  <c r="V134" i="6" s="1"/>
  <c r="AF133" i="6"/>
  <c r="U133" i="6"/>
  <c r="T133" i="6"/>
  <c r="S133" i="6"/>
  <c r="R133" i="6"/>
  <c r="Q133" i="6"/>
  <c r="P133" i="6"/>
  <c r="V133" i="6" s="1"/>
  <c r="AF132" i="6"/>
  <c r="U132" i="6"/>
  <c r="T132" i="6"/>
  <c r="S132" i="6"/>
  <c r="R132" i="6"/>
  <c r="Q132" i="6"/>
  <c r="P132" i="6"/>
  <c r="V132" i="6" s="1"/>
  <c r="AF131" i="6"/>
  <c r="U131" i="6"/>
  <c r="T131" i="6"/>
  <c r="S131" i="6"/>
  <c r="R131" i="6"/>
  <c r="Q131" i="6"/>
  <c r="P131" i="6"/>
  <c r="V131" i="6" s="1"/>
  <c r="AF130" i="6"/>
  <c r="U130" i="6"/>
  <c r="T130" i="6"/>
  <c r="S130" i="6"/>
  <c r="R130" i="6"/>
  <c r="Q130" i="6"/>
  <c r="P130" i="6"/>
  <c r="V130" i="6" s="1"/>
  <c r="AF129" i="6"/>
  <c r="AY129" i="6" s="1"/>
  <c r="U129" i="6"/>
  <c r="T129" i="6"/>
  <c r="S129" i="6"/>
  <c r="R129" i="6"/>
  <c r="Q129" i="6"/>
  <c r="P129" i="6"/>
  <c r="V129" i="6" s="1"/>
  <c r="AF128" i="6"/>
  <c r="U128" i="6"/>
  <c r="T128" i="6"/>
  <c r="S128" i="6"/>
  <c r="R128" i="6"/>
  <c r="Q128" i="6"/>
  <c r="P128" i="6"/>
  <c r="V128" i="6" s="1"/>
  <c r="AF127" i="6"/>
  <c r="U127" i="6"/>
  <c r="T127" i="6"/>
  <c r="S127" i="6"/>
  <c r="R127" i="6"/>
  <c r="Q127" i="6"/>
  <c r="P127" i="6"/>
  <c r="V127" i="6" s="1"/>
  <c r="AF126" i="6"/>
  <c r="U126" i="6"/>
  <c r="T126" i="6"/>
  <c r="S126" i="6"/>
  <c r="R126" i="6"/>
  <c r="Q126" i="6"/>
  <c r="P126" i="6"/>
  <c r="V126" i="6" s="1"/>
  <c r="AF125" i="6"/>
  <c r="U125" i="6"/>
  <c r="T125" i="6"/>
  <c r="S125" i="6"/>
  <c r="R125" i="6"/>
  <c r="Q125" i="6"/>
  <c r="P125" i="6"/>
  <c r="V125" i="6" s="1"/>
  <c r="AF124" i="6"/>
  <c r="AY124" i="6" s="1"/>
  <c r="U124" i="6"/>
  <c r="T124" i="6"/>
  <c r="S124" i="6"/>
  <c r="R124" i="6"/>
  <c r="Q124" i="6"/>
  <c r="P124" i="6"/>
  <c r="V124" i="6" s="1"/>
  <c r="AF123" i="6"/>
  <c r="AY123" i="6" s="1"/>
  <c r="U123" i="6"/>
  <c r="T123" i="6"/>
  <c r="S123" i="6"/>
  <c r="R123" i="6"/>
  <c r="Q123" i="6"/>
  <c r="P123" i="6"/>
  <c r="V123" i="6" s="1"/>
  <c r="AF122" i="6"/>
  <c r="AY122" i="6" s="1"/>
  <c r="U122" i="6"/>
  <c r="T122" i="6"/>
  <c r="S122" i="6"/>
  <c r="R122" i="6"/>
  <c r="Q122" i="6"/>
  <c r="P122" i="6"/>
  <c r="V122" i="6" s="1"/>
  <c r="AF121" i="6"/>
  <c r="U121" i="6"/>
  <c r="T121" i="6"/>
  <c r="S121" i="6"/>
  <c r="R121" i="6"/>
  <c r="Q121" i="6"/>
  <c r="P121" i="6"/>
  <c r="V121" i="6" s="1"/>
  <c r="AF120" i="6"/>
  <c r="AY120" i="6" s="1"/>
  <c r="U120" i="6"/>
  <c r="T120" i="6"/>
  <c r="S120" i="6"/>
  <c r="R120" i="6"/>
  <c r="Q120" i="6"/>
  <c r="P120" i="6"/>
  <c r="V120" i="6" s="1"/>
  <c r="AF119" i="6"/>
  <c r="U119" i="6"/>
  <c r="T119" i="6"/>
  <c r="S119" i="6"/>
  <c r="R119" i="6"/>
  <c r="Q119" i="6"/>
  <c r="P119" i="6"/>
  <c r="V119" i="6" s="1"/>
  <c r="AF118" i="6"/>
  <c r="U118" i="6"/>
  <c r="T118" i="6"/>
  <c r="S118" i="6"/>
  <c r="R118" i="6"/>
  <c r="Q118" i="6"/>
  <c r="P118" i="6"/>
  <c r="V118" i="6" s="1"/>
  <c r="AF117" i="6"/>
  <c r="AY117" i="6" s="1"/>
  <c r="U117" i="6"/>
  <c r="T117" i="6"/>
  <c r="S117" i="6"/>
  <c r="R117" i="6"/>
  <c r="Q117" i="6"/>
  <c r="P117" i="6"/>
  <c r="V117" i="6" s="1"/>
  <c r="AF116" i="6"/>
  <c r="U116" i="6"/>
  <c r="T116" i="6"/>
  <c r="S116" i="6"/>
  <c r="R116" i="6"/>
  <c r="Q116" i="6"/>
  <c r="P116" i="6"/>
  <c r="V116" i="6" s="1"/>
  <c r="AF115" i="6"/>
  <c r="U115" i="6"/>
  <c r="T115" i="6"/>
  <c r="S115" i="6"/>
  <c r="R115" i="6"/>
  <c r="Q115" i="6"/>
  <c r="P115" i="6"/>
  <c r="V115" i="6" s="1"/>
  <c r="AF114" i="6"/>
  <c r="U114" i="6"/>
  <c r="T114" i="6"/>
  <c r="S114" i="6"/>
  <c r="R114" i="6"/>
  <c r="Q114" i="6"/>
  <c r="P114" i="6"/>
  <c r="V114" i="6" s="1"/>
  <c r="AF113" i="6"/>
  <c r="U113" i="6"/>
  <c r="T113" i="6"/>
  <c r="S113" i="6"/>
  <c r="R113" i="6"/>
  <c r="Q113" i="6"/>
  <c r="P113" i="6"/>
  <c r="V113" i="6" s="1"/>
  <c r="AF112" i="6"/>
  <c r="AY112" i="6" s="1"/>
  <c r="U112" i="6"/>
  <c r="T112" i="6"/>
  <c r="S112" i="6"/>
  <c r="R112" i="6"/>
  <c r="Q112" i="6"/>
  <c r="P112" i="6"/>
  <c r="V112" i="6" s="1"/>
  <c r="AF111" i="6"/>
  <c r="U111" i="6"/>
  <c r="T111" i="6"/>
  <c r="S111" i="6"/>
  <c r="R111" i="6"/>
  <c r="Q111" i="6"/>
  <c r="P111" i="6"/>
  <c r="V111" i="6" s="1"/>
  <c r="AF110" i="6"/>
  <c r="AY110" i="6" s="1"/>
  <c r="U110" i="6"/>
  <c r="T110" i="6"/>
  <c r="S110" i="6"/>
  <c r="R110" i="6"/>
  <c r="Q110" i="6"/>
  <c r="P110" i="6"/>
  <c r="V110" i="6" s="1"/>
  <c r="AF109" i="6"/>
  <c r="U109" i="6"/>
  <c r="T109" i="6"/>
  <c r="S109" i="6"/>
  <c r="R109" i="6"/>
  <c r="Q109" i="6"/>
  <c r="P109" i="6"/>
  <c r="V109" i="6" s="1"/>
  <c r="AF108" i="6"/>
  <c r="AY108" i="6" s="1"/>
  <c r="U108" i="6"/>
  <c r="T108" i="6"/>
  <c r="S108" i="6"/>
  <c r="R108" i="6"/>
  <c r="Q108" i="6"/>
  <c r="P108" i="6"/>
  <c r="V108" i="6" s="1"/>
  <c r="AF107" i="6"/>
  <c r="U107" i="6"/>
  <c r="T107" i="6"/>
  <c r="S107" i="6"/>
  <c r="R107" i="6"/>
  <c r="Q107" i="6"/>
  <c r="P107" i="6"/>
  <c r="V107" i="6" s="1"/>
  <c r="AF106" i="6"/>
  <c r="U106" i="6"/>
  <c r="T106" i="6"/>
  <c r="S106" i="6"/>
  <c r="R106" i="6"/>
  <c r="Q106" i="6"/>
  <c r="P106" i="6"/>
  <c r="V106" i="6" s="1"/>
  <c r="AF105" i="6"/>
  <c r="AY105" i="6" s="1"/>
  <c r="U105" i="6"/>
  <c r="T105" i="6"/>
  <c r="S105" i="6"/>
  <c r="R105" i="6"/>
  <c r="Q105" i="6"/>
  <c r="P105" i="6"/>
  <c r="V105" i="6" s="1"/>
  <c r="AF104" i="6"/>
  <c r="U104" i="6"/>
  <c r="T104" i="6"/>
  <c r="S104" i="6"/>
  <c r="R104" i="6"/>
  <c r="Q104" i="6"/>
  <c r="P104" i="6"/>
  <c r="V104" i="6" s="1"/>
  <c r="AF103" i="6"/>
  <c r="U103" i="6"/>
  <c r="T103" i="6"/>
  <c r="S103" i="6"/>
  <c r="R103" i="6"/>
  <c r="Q103" i="6"/>
  <c r="P103" i="6"/>
  <c r="V103" i="6" s="1"/>
  <c r="AF102" i="6"/>
  <c r="U102" i="6"/>
  <c r="T102" i="6"/>
  <c r="S102" i="6"/>
  <c r="R102" i="6"/>
  <c r="Q102" i="6"/>
  <c r="P102" i="6"/>
  <c r="V102" i="6" s="1"/>
  <c r="AF101" i="6"/>
  <c r="U101" i="6"/>
  <c r="T101" i="6"/>
  <c r="S101" i="6"/>
  <c r="R101" i="6"/>
  <c r="Q101" i="6"/>
  <c r="P101" i="6"/>
  <c r="V101" i="6" s="1"/>
  <c r="AF100" i="6"/>
  <c r="AY100" i="6" s="1"/>
  <c r="U100" i="6"/>
  <c r="T100" i="6"/>
  <c r="S100" i="6"/>
  <c r="R100" i="6"/>
  <c r="Q100" i="6"/>
  <c r="P100" i="6"/>
  <c r="V100" i="6" s="1"/>
  <c r="AF99" i="6"/>
  <c r="U99" i="6"/>
  <c r="T99" i="6"/>
  <c r="S99" i="6"/>
  <c r="R99" i="6"/>
  <c r="Q99" i="6"/>
  <c r="P99" i="6"/>
  <c r="V99" i="6" s="1"/>
  <c r="AF98" i="6"/>
  <c r="AY98" i="6" s="1"/>
  <c r="U98" i="6"/>
  <c r="T98" i="6"/>
  <c r="S98" i="6"/>
  <c r="R98" i="6"/>
  <c r="Q98" i="6"/>
  <c r="P98" i="6"/>
  <c r="V98" i="6" s="1"/>
  <c r="AF97" i="6"/>
  <c r="U97" i="6"/>
  <c r="T97" i="6"/>
  <c r="S97" i="6"/>
  <c r="R97" i="6"/>
  <c r="Q97" i="6"/>
  <c r="P97" i="6"/>
  <c r="V97" i="6" s="1"/>
  <c r="AF96" i="6"/>
  <c r="U96" i="6"/>
  <c r="T96" i="6"/>
  <c r="S96" i="6"/>
  <c r="R96" i="6"/>
  <c r="Q96" i="6"/>
  <c r="P96" i="6"/>
  <c r="V96" i="6" s="1"/>
  <c r="AF95" i="6"/>
  <c r="AY95" i="6" s="1"/>
  <c r="U95" i="6"/>
  <c r="T95" i="6"/>
  <c r="S95" i="6"/>
  <c r="R95" i="6"/>
  <c r="Q95" i="6"/>
  <c r="P95" i="6"/>
  <c r="V95" i="6" s="1"/>
  <c r="AF94" i="6"/>
  <c r="U94" i="6"/>
  <c r="T94" i="6"/>
  <c r="S94" i="6"/>
  <c r="R94" i="6"/>
  <c r="Q94" i="6"/>
  <c r="P94" i="6"/>
  <c r="V94" i="6" s="1"/>
  <c r="AF93" i="6"/>
  <c r="U93" i="6"/>
  <c r="T93" i="6"/>
  <c r="S93" i="6"/>
  <c r="R93" i="6"/>
  <c r="Q93" i="6"/>
  <c r="P93" i="6"/>
  <c r="V93" i="6" s="1"/>
  <c r="AF92" i="6"/>
  <c r="U92" i="6"/>
  <c r="T92" i="6"/>
  <c r="S92" i="6"/>
  <c r="R92" i="6"/>
  <c r="Q92" i="6"/>
  <c r="P92" i="6"/>
  <c r="V92" i="6" s="1"/>
  <c r="AF91" i="6"/>
  <c r="AY91" i="6" s="1"/>
  <c r="U91" i="6"/>
  <c r="T91" i="6"/>
  <c r="S91" i="6"/>
  <c r="R91" i="6"/>
  <c r="Q91" i="6"/>
  <c r="P91" i="6"/>
  <c r="V91" i="6" s="1"/>
  <c r="AF90" i="6"/>
  <c r="AY90" i="6" s="1"/>
  <c r="U90" i="6"/>
  <c r="T90" i="6"/>
  <c r="S90" i="6"/>
  <c r="R90" i="6"/>
  <c r="Q90" i="6"/>
  <c r="P90" i="6"/>
  <c r="V90" i="6" s="1"/>
  <c r="AF89" i="6"/>
  <c r="U89" i="6"/>
  <c r="T89" i="6"/>
  <c r="S89" i="6"/>
  <c r="R89" i="6"/>
  <c r="Q89" i="6"/>
  <c r="P89" i="6"/>
  <c r="V89" i="6" s="1"/>
  <c r="AF88" i="6"/>
  <c r="U88" i="6"/>
  <c r="T88" i="6"/>
  <c r="S88" i="6"/>
  <c r="R88" i="6"/>
  <c r="Q88" i="6"/>
  <c r="P88" i="6"/>
  <c r="V88" i="6" s="1"/>
  <c r="AF87" i="6"/>
  <c r="U87" i="6"/>
  <c r="T87" i="6"/>
  <c r="S87" i="6"/>
  <c r="R87" i="6"/>
  <c r="Q87" i="6"/>
  <c r="P87" i="6"/>
  <c r="V87" i="6" s="1"/>
  <c r="AF86" i="6"/>
  <c r="U86" i="6"/>
  <c r="T86" i="6"/>
  <c r="S86" i="6"/>
  <c r="R86" i="6"/>
  <c r="Q86" i="6"/>
  <c r="P86" i="6"/>
  <c r="V86" i="6" s="1"/>
  <c r="AF85" i="6"/>
  <c r="AY85" i="6" s="1"/>
  <c r="U85" i="6"/>
  <c r="T85" i="6"/>
  <c r="S85" i="6"/>
  <c r="R85" i="6"/>
  <c r="Q85" i="6"/>
  <c r="P85" i="6"/>
  <c r="V85" i="6" s="1"/>
  <c r="AF84" i="6"/>
  <c r="U84" i="6"/>
  <c r="T84" i="6"/>
  <c r="S84" i="6"/>
  <c r="R84" i="6"/>
  <c r="Q84" i="6"/>
  <c r="P84" i="6"/>
  <c r="V84" i="6" s="1"/>
  <c r="AF83" i="6"/>
  <c r="AY83" i="6" s="1"/>
  <c r="U83" i="6"/>
  <c r="T83" i="6"/>
  <c r="S83" i="6"/>
  <c r="R83" i="6"/>
  <c r="Q83" i="6"/>
  <c r="P83" i="6"/>
  <c r="V83" i="6" s="1"/>
  <c r="AF82" i="6"/>
  <c r="U82" i="6"/>
  <c r="T82" i="6"/>
  <c r="S82" i="6"/>
  <c r="R82" i="6"/>
  <c r="Q82" i="6"/>
  <c r="P82" i="6"/>
  <c r="V82" i="6" s="1"/>
  <c r="AF81" i="6"/>
  <c r="U81" i="6"/>
  <c r="T81" i="6"/>
  <c r="S81" i="6"/>
  <c r="R81" i="6"/>
  <c r="Q81" i="6"/>
  <c r="P81" i="6"/>
  <c r="V81" i="6" s="1"/>
  <c r="AF80" i="6"/>
  <c r="U80" i="6"/>
  <c r="T80" i="6"/>
  <c r="S80" i="6"/>
  <c r="R80" i="6"/>
  <c r="Q80" i="6"/>
  <c r="P80" i="6"/>
  <c r="V80" i="6" s="1"/>
  <c r="AF79" i="6"/>
  <c r="U79" i="6"/>
  <c r="T79" i="6"/>
  <c r="S79" i="6"/>
  <c r="R79" i="6"/>
  <c r="Q79" i="6"/>
  <c r="P79" i="6"/>
  <c r="V79" i="6" s="1"/>
  <c r="AF78" i="6"/>
  <c r="U78" i="6"/>
  <c r="T78" i="6"/>
  <c r="S78" i="6"/>
  <c r="R78" i="6"/>
  <c r="Q78" i="6"/>
  <c r="P78" i="6"/>
  <c r="V78" i="6" s="1"/>
  <c r="AF77" i="6"/>
  <c r="U77" i="6"/>
  <c r="T77" i="6"/>
  <c r="S77" i="6"/>
  <c r="R77" i="6"/>
  <c r="Q77" i="6"/>
  <c r="P77" i="6"/>
  <c r="V77" i="6" s="1"/>
  <c r="AF76" i="6"/>
  <c r="AY76" i="6" s="1"/>
  <c r="U76" i="6"/>
  <c r="T76" i="6"/>
  <c r="S76" i="6"/>
  <c r="R76" i="6"/>
  <c r="Q76" i="6"/>
  <c r="P76" i="6"/>
  <c r="V76" i="6" s="1"/>
  <c r="AF75" i="6"/>
  <c r="U75" i="6"/>
  <c r="T75" i="6"/>
  <c r="S75" i="6"/>
  <c r="R75" i="6"/>
  <c r="Q75" i="6"/>
  <c r="P75" i="6"/>
  <c r="V75" i="6" s="1"/>
  <c r="AF74" i="6"/>
  <c r="AY74" i="6" s="1"/>
  <c r="U74" i="6"/>
  <c r="T74" i="6"/>
  <c r="S74" i="6"/>
  <c r="R74" i="6"/>
  <c r="Q74" i="6"/>
  <c r="P74" i="6"/>
  <c r="V74" i="6" s="1"/>
  <c r="AF73" i="6"/>
  <c r="U73" i="6"/>
  <c r="T73" i="6"/>
  <c r="S73" i="6"/>
  <c r="R73" i="6"/>
  <c r="Q73" i="6"/>
  <c r="P73" i="6"/>
  <c r="V73" i="6" s="1"/>
  <c r="AF72" i="6"/>
  <c r="U72" i="6"/>
  <c r="T72" i="6"/>
  <c r="S72" i="6"/>
  <c r="R72" i="6"/>
  <c r="Q72" i="6"/>
  <c r="P72" i="6"/>
  <c r="V72" i="6" s="1"/>
  <c r="AF71" i="6"/>
  <c r="AY71" i="6" s="1"/>
  <c r="U71" i="6"/>
  <c r="T71" i="6"/>
  <c r="S71" i="6"/>
  <c r="R71" i="6"/>
  <c r="Q71" i="6"/>
  <c r="P71" i="6"/>
  <c r="V71" i="6" s="1"/>
  <c r="AF70" i="6"/>
  <c r="AY70" i="6" s="1"/>
  <c r="U70" i="6"/>
  <c r="T70" i="6"/>
  <c r="S70" i="6"/>
  <c r="R70" i="6"/>
  <c r="Q70" i="6"/>
  <c r="P70" i="6"/>
  <c r="V70" i="6" s="1"/>
  <c r="AF69" i="6"/>
  <c r="AY69" i="6" s="1"/>
  <c r="U69" i="6"/>
  <c r="T69" i="6"/>
  <c r="S69" i="6"/>
  <c r="R69" i="6"/>
  <c r="Q69" i="6"/>
  <c r="P69" i="6"/>
  <c r="V69" i="6" s="1"/>
  <c r="AF68" i="6"/>
  <c r="U68" i="6"/>
  <c r="T68" i="6"/>
  <c r="S68" i="6"/>
  <c r="R68" i="6"/>
  <c r="Q68" i="6"/>
  <c r="P68" i="6"/>
  <c r="V68" i="6" s="1"/>
  <c r="AF67" i="6"/>
  <c r="U67" i="6"/>
  <c r="T67" i="6"/>
  <c r="S67" i="6"/>
  <c r="R67" i="6"/>
  <c r="Q67" i="6"/>
  <c r="P67" i="6"/>
  <c r="V67" i="6" s="1"/>
  <c r="AF66" i="6"/>
  <c r="AY66" i="6" s="1"/>
  <c r="U66" i="6"/>
  <c r="T66" i="6"/>
  <c r="S66" i="6"/>
  <c r="R66" i="6"/>
  <c r="Q66" i="6"/>
  <c r="P66" i="6"/>
  <c r="V66" i="6" s="1"/>
  <c r="AF65" i="6"/>
  <c r="AY65" i="6" s="1"/>
  <c r="U65" i="6"/>
  <c r="T65" i="6"/>
  <c r="S65" i="6"/>
  <c r="R65" i="6"/>
  <c r="Q65" i="6"/>
  <c r="P65" i="6"/>
  <c r="V65" i="6" s="1"/>
  <c r="AF64" i="6"/>
  <c r="U64" i="6"/>
  <c r="T64" i="6"/>
  <c r="S64" i="6"/>
  <c r="R64" i="6"/>
  <c r="Q64" i="6"/>
  <c r="P64" i="6"/>
  <c r="V64" i="6" s="1"/>
  <c r="AF63" i="6"/>
  <c r="AY63" i="6" s="1"/>
  <c r="U63" i="6"/>
  <c r="T63" i="6"/>
  <c r="S63" i="6"/>
  <c r="R63" i="6"/>
  <c r="Q63" i="6"/>
  <c r="P63" i="6"/>
  <c r="V63" i="6" s="1"/>
  <c r="AF62" i="6"/>
  <c r="U62" i="6"/>
  <c r="T62" i="6"/>
  <c r="S62" i="6"/>
  <c r="R62" i="6"/>
  <c r="Q62" i="6"/>
  <c r="P62" i="6"/>
  <c r="V62" i="6" s="1"/>
  <c r="AF61" i="6"/>
  <c r="AY61" i="6" s="1"/>
  <c r="U61" i="6"/>
  <c r="T61" i="6"/>
  <c r="S61" i="6"/>
  <c r="R61" i="6"/>
  <c r="Q61" i="6"/>
  <c r="P61" i="6"/>
  <c r="V61" i="6" s="1"/>
  <c r="AF60" i="6"/>
  <c r="U60" i="6"/>
  <c r="T60" i="6"/>
  <c r="S60" i="6"/>
  <c r="R60" i="6"/>
  <c r="Q60" i="6"/>
  <c r="P60" i="6"/>
  <c r="V60" i="6" s="1"/>
  <c r="AF59" i="6"/>
  <c r="U59" i="6"/>
  <c r="T59" i="6"/>
  <c r="S59" i="6"/>
  <c r="R59" i="6"/>
  <c r="Q59" i="6"/>
  <c r="P59" i="6"/>
  <c r="V59" i="6" s="1"/>
  <c r="AF58" i="6"/>
  <c r="AY58" i="6" s="1"/>
  <c r="U58" i="6"/>
  <c r="T58" i="6"/>
  <c r="S58" i="6"/>
  <c r="R58" i="6"/>
  <c r="Q58" i="6"/>
  <c r="P58" i="6"/>
  <c r="V58" i="6" s="1"/>
  <c r="AF57" i="6"/>
  <c r="U57" i="6"/>
  <c r="T57" i="6"/>
  <c r="S57" i="6"/>
  <c r="R57" i="6"/>
  <c r="Q57" i="6"/>
  <c r="P57" i="6"/>
  <c r="V57" i="6" s="1"/>
  <c r="AF56" i="6"/>
  <c r="U56" i="6"/>
  <c r="T56" i="6"/>
  <c r="S56" i="6"/>
  <c r="R56" i="6"/>
  <c r="Q56" i="6"/>
  <c r="P56" i="6"/>
  <c r="V56" i="6" s="1"/>
  <c r="AF55" i="6"/>
  <c r="U55" i="6"/>
  <c r="T55" i="6"/>
  <c r="S55" i="6"/>
  <c r="R55" i="6"/>
  <c r="Q55" i="6"/>
  <c r="P55" i="6"/>
  <c r="V55" i="6" s="1"/>
  <c r="AF54" i="6"/>
  <c r="U54" i="6"/>
  <c r="T54" i="6"/>
  <c r="S54" i="6"/>
  <c r="R54" i="6"/>
  <c r="Q54" i="6"/>
  <c r="P54" i="6"/>
  <c r="V54" i="6" s="1"/>
  <c r="AF53" i="6"/>
  <c r="U53" i="6"/>
  <c r="T53" i="6"/>
  <c r="S53" i="6"/>
  <c r="R53" i="6"/>
  <c r="Q53" i="6"/>
  <c r="P53" i="6"/>
  <c r="V53" i="6" s="1"/>
  <c r="AF52" i="6"/>
  <c r="U52" i="6"/>
  <c r="T52" i="6"/>
  <c r="S52" i="6"/>
  <c r="R52" i="6"/>
  <c r="Q52" i="6"/>
  <c r="P52" i="6"/>
  <c r="V52" i="6" s="1"/>
  <c r="AF51" i="6"/>
  <c r="AY51" i="6" s="1"/>
  <c r="U51" i="6"/>
  <c r="T51" i="6"/>
  <c r="S51" i="6"/>
  <c r="R51" i="6"/>
  <c r="Q51" i="6"/>
  <c r="P51" i="6"/>
  <c r="V51" i="6" s="1"/>
  <c r="AF50" i="6"/>
  <c r="U50" i="6"/>
  <c r="T50" i="6"/>
  <c r="S50" i="6"/>
  <c r="R50" i="6"/>
  <c r="Q50" i="6"/>
  <c r="P50" i="6"/>
  <c r="V50" i="6" s="1"/>
  <c r="AF49" i="6"/>
  <c r="V49" i="6"/>
  <c r="U49" i="6"/>
  <c r="T49" i="6"/>
  <c r="S49" i="6"/>
  <c r="R49" i="6"/>
  <c r="Q49" i="6"/>
  <c r="P49" i="6"/>
  <c r="AF48" i="6"/>
  <c r="AY48" i="6" s="1"/>
  <c r="U48" i="6"/>
  <c r="T48" i="6"/>
  <c r="S48" i="6"/>
  <c r="R48" i="6"/>
  <c r="Q48" i="6"/>
  <c r="P48" i="6"/>
  <c r="V48" i="6" s="1"/>
  <c r="AF47" i="6"/>
  <c r="U47" i="6"/>
  <c r="T47" i="6"/>
  <c r="S47" i="6"/>
  <c r="R47" i="6"/>
  <c r="Q47" i="6"/>
  <c r="P47" i="6"/>
  <c r="V47" i="6" s="1"/>
  <c r="AF46" i="6"/>
  <c r="AY46" i="6" s="1"/>
  <c r="U46" i="6"/>
  <c r="T46" i="6"/>
  <c r="S46" i="6"/>
  <c r="R46" i="6"/>
  <c r="Q46" i="6"/>
  <c r="P46" i="6"/>
  <c r="V46" i="6" s="1"/>
  <c r="AF45" i="6"/>
  <c r="U45" i="6"/>
  <c r="T45" i="6"/>
  <c r="S45" i="6"/>
  <c r="R45" i="6"/>
  <c r="Q45" i="6"/>
  <c r="P45" i="6"/>
  <c r="V45" i="6" s="1"/>
  <c r="AF44" i="6"/>
  <c r="U44" i="6"/>
  <c r="T44" i="6"/>
  <c r="S44" i="6"/>
  <c r="R44" i="6"/>
  <c r="Q44" i="6"/>
  <c r="P44" i="6"/>
  <c r="V44" i="6" s="1"/>
  <c r="AF43" i="6"/>
  <c r="U43" i="6"/>
  <c r="T43" i="6"/>
  <c r="S43" i="6"/>
  <c r="R43" i="6"/>
  <c r="Q43" i="6"/>
  <c r="P43" i="6"/>
  <c r="V43" i="6" s="1"/>
  <c r="AF42" i="6"/>
  <c r="U42" i="6"/>
  <c r="T42" i="6"/>
  <c r="S42" i="6"/>
  <c r="R42" i="6"/>
  <c r="Q42" i="6"/>
  <c r="P42" i="6"/>
  <c r="V42" i="6" s="1"/>
  <c r="AF41" i="6"/>
  <c r="U41" i="6"/>
  <c r="T41" i="6"/>
  <c r="S41" i="6"/>
  <c r="R41" i="6"/>
  <c r="Q41" i="6"/>
  <c r="P41" i="6"/>
  <c r="V41" i="6" s="1"/>
  <c r="AF40" i="6"/>
  <c r="U40" i="6"/>
  <c r="T40" i="6"/>
  <c r="S40" i="6"/>
  <c r="R40" i="6"/>
  <c r="Q40" i="6"/>
  <c r="P40" i="6"/>
  <c r="V40" i="6" s="1"/>
  <c r="AF39" i="6"/>
  <c r="U39" i="6"/>
  <c r="T39" i="6"/>
  <c r="S39" i="6"/>
  <c r="R39" i="6"/>
  <c r="Q39" i="6"/>
  <c r="P39" i="6"/>
  <c r="V39" i="6" s="1"/>
  <c r="AF38" i="6"/>
  <c r="U38" i="6"/>
  <c r="T38" i="6"/>
  <c r="S38" i="6"/>
  <c r="R38" i="6"/>
  <c r="Q38" i="6"/>
  <c r="P38" i="6"/>
  <c r="V38" i="6" s="1"/>
  <c r="AF37" i="6"/>
  <c r="U37" i="6"/>
  <c r="T37" i="6"/>
  <c r="S37" i="6"/>
  <c r="R37" i="6"/>
  <c r="Q37" i="6"/>
  <c r="P37" i="6"/>
  <c r="V37" i="6" s="1"/>
  <c r="AF36" i="6"/>
  <c r="U36" i="6"/>
  <c r="T36" i="6"/>
  <c r="S36" i="6"/>
  <c r="R36" i="6"/>
  <c r="Q36" i="6"/>
  <c r="P36" i="6"/>
  <c r="V36" i="6" s="1"/>
  <c r="AF35" i="6"/>
  <c r="AF34" i="6"/>
  <c r="AF33" i="6"/>
  <c r="AF32" i="6"/>
  <c r="AF31" i="6"/>
  <c r="AF30" i="6"/>
  <c r="AF29" i="6"/>
  <c r="AF28" i="6"/>
  <c r="AF27" i="6"/>
  <c r="AF26" i="6"/>
  <c r="AF25" i="6"/>
  <c r="AF24" i="6"/>
  <c r="AM210" i="5"/>
  <c r="AO35" i="5"/>
  <c r="AP35" i="5" s="1"/>
  <c r="AG35" i="5"/>
  <c r="AH35" i="5"/>
  <c r="AI35" i="5"/>
  <c r="AJ35" i="5"/>
  <c r="AK35" i="5"/>
  <c r="AL35" i="5"/>
  <c r="AG36" i="5"/>
  <c r="AH36" i="5"/>
  <c r="AI36" i="5"/>
  <c r="AJ36" i="5"/>
  <c r="AK36" i="5"/>
  <c r="AL36" i="5"/>
  <c r="AG37" i="5"/>
  <c r="AH37" i="5"/>
  <c r="AI37" i="5"/>
  <c r="AJ37" i="5"/>
  <c r="AK37" i="5"/>
  <c r="AL37" i="5"/>
  <c r="AG38" i="5"/>
  <c r="AH38" i="5"/>
  <c r="AI38" i="5"/>
  <c r="AJ38" i="5"/>
  <c r="AK38" i="5"/>
  <c r="AL38" i="5"/>
  <c r="AG39" i="5"/>
  <c r="AH39" i="5"/>
  <c r="AI39" i="5"/>
  <c r="AJ39" i="5"/>
  <c r="AK39" i="5"/>
  <c r="AL39" i="5"/>
  <c r="AG40" i="5"/>
  <c r="AH40" i="5"/>
  <c r="AI40" i="5"/>
  <c r="AJ40" i="5"/>
  <c r="AK40" i="5"/>
  <c r="AL40" i="5"/>
  <c r="AG41" i="5"/>
  <c r="AH41" i="5"/>
  <c r="AI41" i="5"/>
  <c r="AJ41" i="5"/>
  <c r="AK41" i="5"/>
  <c r="AL41" i="5"/>
  <c r="AG42" i="5"/>
  <c r="AH42" i="5"/>
  <c r="AI42" i="5"/>
  <c r="AJ42" i="5"/>
  <c r="AK42" i="5"/>
  <c r="AL42" i="5"/>
  <c r="AG43" i="5"/>
  <c r="AH43" i="5"/>
  <c r="AI43" i="5"/>
  <c r="AJ43" i="5"/>
  <c r="AK43" i="5"/>
  <c r="AL43" i="5"/>
  <c r="AG44" i="5"/>
  <c r="AH44" i="5"/>
  <c r="AI44" i="5"/>
  <c r="AJ44" i="5"/>
  <c r="AK44" i="5"/>
  <c r="AL44" i="5"/>
  <c r="AG45" i="5"/>
  <c r="AH45" i="5"/>
  <c r="AI45" i="5"/>
  <c r="AJ45" i="5"/>
  <c r="AK45" i="5"/>
  <c r="AL45" i="5"/>
  <c r="AG46" i="5"/>
  <c r="AH46" i="5"/>
  <c r="AI46" i="5"/>
  <c r="AJ46" i="5"/>
  <c r="AK46" i="5"/>
  <c r="AL46" i="5"/>
  <c r="AG47" i="5"/>
  <c r="AH47" i="5"/>
  <c r="AI47" i="5"/>
  <c r="AJ47" i="5"/>
  <c r="AK47" i="5"/>
  <c r="AL47" i="5"/>
  <c r="AG48" i="5"/>
  <c r="AH48" i="5"/>
  <c r="AI48" i="5"/>
  <c r="AJ48" i="5"/>
  <c r="AK48" i="5"/>
  <c r="AL48" i="5"/>
  <c r="AG49" i="5"/>
  <c r="AH49" i="5"/>
  <c r="AI49" i="5"/>
  <c r="AJ49" i="5"/>
  <c r="AK49" i="5"/>
  <c r="AL49" i="5"/>
  <c r="AG50" i="5"/>
  <c r="AH50" i="5"/>
  <c r="AI50" i="5"/>
  <c r="AJ50" i="5"/>
  <c r="AK50" i="5"/>
  <c r="AL50" i="5"/>
  <c r="AG51" i="5"/>
  <c r="AH51" i="5"/>
  <c r="AI51" i="5"/>
  <c r="AJ51" i="5"/>
  <c r="AK51" i="5"/>
  <c r="AL51" i="5"/>
  <c r="AG52" i="5"/>
  <c r="AH52" i="5"/>
  <c r="AI52" i="5"/>
  <c r="AJ52" i="5"/>
  <c r="AK52" i="5"/>
  <c r="AL52" i="5"/>
  <c r="AG53" i="5"/>
  <c r="AH53" i="5"/>
  <c r="AI53" i="5"/>
  <c r="AJ53" i="5"/>
  <c r="AK53" i="5"/>
  <c r="AL53" i="5"/>
  <c r="AG54" i="5"/>
  <c r="AH54" i="5"/>
  <c r="AI54" i="5"/>
  <c r="AJ54" i="5"/>
  <c r="AK54" i="5"/>
  <c r="AL54" i="5"/>
  <c r="AG55" i="5"/>
  <c r="AH55" i="5"/>
  <c r="AI55" i="5"/>
  <c r="AJ55" i="5"/>
  <c r="AK55" i="5"/>
  <c r="AL55" i="5"/>
  <c r="AG56" i="5"/>
  <c r="AH56" i="5"/>
  <c r="AI56" i="5"/>
  <c r="AJ56" i="5"/>
  <c r="AK56" i="5"/>
  <c r="AL56" i="5"/>
  <c r="AG57" i="5"/>
  <c r="AH57" i="5"/>
  <c r="AI57" i="5"/>
  <c r="AJ57" i="5"/>
  <c r="AK57" i="5"/>
  <c r="AL57" i="5"/>
  <c r="AG58" i="5"/>
  <c r="AH58" i="5"/>
  <c r="AI58" i="5"/>
  <c r="AJ58" i="5"/>
  <c r="AK58" i="5"/>
  <c r="AL58" i="5"/>
  <c r="AG59" i="5"/>
  <c r="AH59" i="5"/>
  <c r="AI59" i="5"/>
  <c r="AJ59" i="5"/>
  <c r="AK59" i="5"/>
  <c r="AL59" i="5"/>
  <c r="AG60" i="5"/>
  <c r="AH60" i="5"/>
  <c r="AI60" i="5"/>
  <c r="AJ60" i="5"/>
  <c r="AK60" i="5"/>
  <c r="AL60" i="5"/>
  <c r="AG61" i="5"/>
  <c r="AH61" i="5"/>
  <c r="AI61" i="5"/>
  <c r="AJ61" i="5"/>
  <c r="AK61" i="5"/>
  <c r="AL61" i="5"/>
  <c r="AG62" i="5"/>
  <c r="AH62" i="5"/>
  <c r="AI62" i="5"/>
  <c r="AJ62" i="5"/>
  <c r="AK62" i="5"/>
  <c r="AL62" i="5"/>
  <c r="AG63" i="5"/>
  <c r="AH63" i="5"/>
  <c r="AI63" i="5"/>
  <c r="AJ63" i="5"/>
  <c r="AK63" i="5"/>
  <c r="AL63" i="5"/>
  <c r="AG64" i="5"/>
  <c r="AH64" i="5"/>
  <c r="AI64" i="5"/>
  <c r="AJ64" i="5"/>
  <c r="AK64" i="5"/>
  <c r="AL64" i="5"/>
  <c r="AG65" i="5"/>
  <c r="AH65" i="5"/>
  <c r="AI65" i="5"/>
  <c r="AJ65" i="5"/>
  <c r="AK65" i="5"/>
  <c r="AL65" i="5"/>
  <c r="AG66" i="5"/>
  <c r="AH66" i="5"/>
  <c r="AI66" i="5"/>
  <c r="AJ66" i="5"/>
  <c r="AK66" i="5"/>
  <c r="AL66" i="5"/>
  <c r="AG67" i="5"/>
  <c r="AH67" i="5"/>
  <c r="AI67" i="5"/>
  <c r="AJ67" i="5"/>
  <c r="AK67" i="5"/>
  <c r="AL67" i="5"/>
  <c r="AG68" i="5"/>
  <c r="AH68" i="5"/>
  <c r="AI68" i="5"/>
  <c r="AJ68" i="5"/>
  <c r="AK68" i="5"/>
  <c r="AL68" i="5"/>
  <c r="AG69" i="5"/>
  <c r="AH69" i="5"/>
  <c r="AI69" i="5"/>
  <c r="AJ69" i="5"/>
  <c r="AK69" i="5"/>
  <c r="AL69" i="5"/>
  <c r="AG70" i="5"/>
  <c r="AH70" i="5"/>
  <c r="AI70" i="5"/>
  <c r="AJ70" i="5"/>
  <c r="AK70" i="5"/>
  <c r="AL70" i="5"/>
  <c r="AG71" i="5"/>
  <c r="AH71" i="5"/>
  <c r="AI71" i="5"/>
  <c r="AJ71" i="5"/>
  <c r="AK71" i="5"/>
  <c r="AL71" i="5"/>
  <c r="AG72" i="5"/>
  <c r="AH72" i="5"/>
  <c r="AI72" i="5"/>
  <c r="AJ72" i="5"/>
  <c r="AK72" i="5"/>
  <c r="AL72" i="5"/>
  <c r="AG73" i="5"/>
  <c r="AH73" i="5"/>
  <c r="AI73" i="5"/>
  <c r="AJ73" i="5"/>
  <c r="AK73" i="5"/>
  <c r="AL73" i="5"/>
  <c r="AG74" i="5"/>
  <c r="AH74" i="5"/>
  <c r="AI74" i="5"/>
  <c r="AJ74" i="5"/>
  <c r="AK74" i="5"/>
  <c r="AL74" i="5"/>
  <c r="AG75" i="5"/>
  <c r="AH75" i="5"/>
  <c r="AI75" i="5"/>
  <c r="AJ75" i="5"/>
  <c r="AK75" i="5"/>
  <c r="AL75" i="5"/>
  <c r="AG76" i="5"/>
  <c r="AH76" i="5"/>
  <c r="AI76" i="5"/>
  <c r="AJ76" i="5"/>
  <c r="AK76" i="5"/>
  <c r="AL76" i="5"/>
  <c r="AG77" i="5"/>
  <c r="AH77" i="5"/>
  <c r="AI77" i="5"/>
  <c r="AJ77" i="5"/>
  <c r="AK77" i="5"/>
  <c r="AL77" i="5"/>
  <c r="AG78" i="5"/>
  <c r="AH78" i="5"/>
  <c r="AI78" i="5"/>
  <c r="AJ78" i="5"/>
  <c r="AK78" i="5"/>
  <c r="AL78" i="5"/>
  <c r="AG79" i="5"/>
  <c r="AH79" i="5"/>
  <c r="AI79" i="5"/>
  <c r="AJ79" i="5"/>
  <c r="AK79" i="5"/>
  <c r="AL79" i="5"/>
  <c r="AG80" i="5"/>
  <c r="AH80" i="5"/>
  <c r="AI80" i="5"/>
  <c r="AJ80" i="5"/>
  <c r="AK80" i="5"/>
  <c r="AL80" i="5"/>
  <c r="AG81" i="5"/>
  <c r="AH81" i="5"/>
  <c r="AI81" i="5"/>
  <c r="AJ81" i="5"/>
  <c r="AK81" i="5"/>
  <c r="AL81" i="5"/>
  <c r="AG82" i="5"/>
  <c r="AH82" i="5"/>
  <c r="AI82" i="5"/>
  <c r="AJ82" i="5"/>
  <c r="AK82" i="5"/>
  <c r="AL82" i="5"/>
  <c r="AG83" i="5"/>
  <c r="AH83" i="5"/>
  <c r="AI83" i="5"/>
  <c r="AJ83" i="5"/>
  <c r="AK83" i="5"/>
  <c r="AL83" i="5"/>
  <c r="AG84" i="5"/>
  <c r="AH84" i="5"/>
  <c r="AI84" i="5"/>
  <c r="AJ84" i="5"/>
  <c r="AK84" i="5"/>
  <c r="AL84" i="5"/>
  <c r="AG85" i="5"/>
  <c r="AH85" i="5"/>
  <c r="AI85" i="5"/>
  <c r="AJ85" i="5"/>
  <c r="AK85" i="5"/>
  <c r="AL85" i="5"/>
  <c r="AG86" i="5"/>
  <c r="AH86" i="5"/>
  <c r="AI86" i="5"/>
  <c r="AJ86" i="5"/>
  <c r="AK86" i="5"/>
  <c r="AL86" i="5"/>
  <c r="AG87" i="5"/>
  <c r="AH87" i="5"/>
  <c r="AI87" i="5"/>
  <c r="AJ87" i="5"/>
  <c r="AK87" i="5"/>
  <c r="AL87" i="5"/>
  <c r="AG88" i="5"/>
  <c r="AH88" i="5"/>
  <c r="AI88" i="5"/>
  <c r="AJ88" i="5"/>
  <c r="AK88" i="5"/>
  <c r="AL88" i="5"/>
  <c r="AG89" i="5"/>
  <c r="AH89" i="5"/>
  <c r="AI89" i="5"/>
  <c r="AJ89" i="5"/>
  <c r="AK89" i="5"/>
  <c r="AL89" i="5"/>
  <c r="AG90" i="5"/>
  <c r="AH90" i="5"/>
  <c r="AI90" i="5"/>
  <c r="AJ90" i="5"/>
  <c r="AK90" i="5"/>
  <c r="AL90" i="5"/>
  <c r="AG91" i="5"/>
  <c r="AH91" i="5"/>
  <c r="AI91" i="5"/>
  <c r="AJ91" i="5"/>
  <c r="AK91" i="5"/>
  <c r="AL91" i="5"/>
  <c r="AG92" i="5"/>
  <c r="AH92" i="5"/>
  <c r="AI92" i="5"/>
  <c r="AJ92" i="5"/>
  <c r="AK92" i="5"/>
  <c r="AL92" i="5"/>
  <c r="AG93" i="5"/>
  <c r="AH93" i="5"/>
  <c r="AI93" i="5"/>
  <c r="AJ93" i="5"/>
  <c r="AK93" i="5"/>
  <c r="AL93" i="5"/>
  <c r="AG94" i="5"/>
  <c r="AH94" i="5"/>
  <c r="AI94" i="5"/>
  <c r="AJ94" i="5"/>
  <c r="AK94" i="5"/>
  <c r="AL94" i="5"/>
  <c r="AG95" i="5"/>
  <c r="AH95" i="5"/>
  <c r="AI95" i="5"/>
  <c r="AJ95" i="5"/>
  <c r="AK95" i="5"/>
  <c r="AL95" i="5"/>
  <c r="AG96" i="5"/>
  <c r="AH96" i="5"/>
  <c r="AI96" i="5"/>
  <c r="AJ96" i="5"/>
  <c r="AK96" i="5"/>
  <c r="AL96" i="5"/>
  <c r="AG97" i="5"/>
  <c r="AH97" i="5"/>
  <c r="AI97" i="5"/>
  <c r="AJ97" i="5"/>
  <c r="AK97" i="5"/>
  <c r="AL97" i="5"/>
  <c r="AG98" i="5"/>
  <c r="AH98" i="5"/>
  <c r="AI98" i="5"/>
  <c r="AJ98" i="5"/>
  <c r="AK98" i="5"/>
  <c r="AL98" i="5"/>
  <c r="AG99" i="5"/>
  <c r="AH99" i="5"/>
  <c r="AI99" i="5"/>
  <c r="AJ99" i="5"/>
  <c r="AK99" i="5"/>
  <c r="AL99" i="5"/>
  <c r="AG100" i="5"/>
  <c r="AH100" i="5"/>
  <c r="AI100" i="5"/>
  <c r="AJ100" i="5"/>
  <c r="AK100" i="5"/>
  <c r="AL100" i="5"/>
  <c r="AG101" i="5"/>
  <c r="AH101" i="5"/>
  <c r="AI101" i="5"/>
  <c r="AJ101" i="5"/>
  <c r="AK101" i="5"/>
  <c r="AL101" i="5"/>
  <c r="AG102" i="5"/>
  <c r="AH102" i="5"/>
  <c r="AI102" i="5"/>
  <c r="AJ102" i="5"/>
  <c r="AK102" i="5"/>
  <c r="AL102" i="5"/>
  <c r="AG103" i="5"/>
  <c r="AH103" i="5"/>
  <c r="AI103" i="5"/>
  <c r="AJ103" i="5"/>
  <c r="AK103" i="5"/>
  <c r="AL103" i="5"/>
  <c r="AG104" i="5"/>
  <c r="AH104" i="5"/>
  <c r="AI104" i="5"/>
  <c r="AJ104" i="5"/>
  <c r="AK104" i="5"/>
  <c r="AL104" i="5"/>
  <c r="AG105" i="5"/>
  <c r="AH105" i="5"/>
  <c r="AI105" i="5"/>
  <c r="AJ105" i="5"/>
  <c r="AK105" i="5"/>
  <c r="AL105" i="5"/>
  <c r="AG106" i="5"/>
  <c r="AH106" i="5"/>
  <c r="AI106" i="5"/>
  <c r="AJ106" i="5"/>
  <c r="AK106" i="5"/>
  <c r="AL106" i="5"/>
  <c r="AG107" i="5"/>
  <c r="AH107" i="5"/>
  <c r="AI107" i="5"/>
  <c r="AJ107" i="5"/>
  <c r="AK107" i="5"/>
  <c r="AL107" i="5"/>
  <c r="AG108" i="5"/>
  <c r="AH108" i="5"/>
  <c r="AI108" i="5"/>
  <c r="AJ108" i="5"/>
  <c r="AK108" i="5"/>
  <c r="AL108" i="5"/>
  <c r="AG109" i="5"/>
  <c r="AH109" i="5"/>
  <c r="AI109" i="5"/>
  <c r="AJ109" i="5"/>
  <c r="AK109" i="5"/>
  <c r="AL109" i="5"/>
  <c r="AG110" i="5"/>
  <c r="AH110" i="5"/>
  <c r="AI110" i="5"/>
  <c r="AJ110" i="5"/>
  <c r="AK110" i="5"/>
  <c r="AL110" i="5"/>
  <c r="AG111" i="5"/>
  <c r="AH111" i="5"/>
  <c r="AI111" i="5"/>
  <c r="AJ111" i="5"/>
  <c r="AK111" i="5"/>
  <c r="AL111" i="5"/>
  <c r="AG112" i="5"/>
  <c r="AH112" i="5"/>
  <c r="AI112" i="5"/>
  <c r="AJ112" i="5"/>
  <c r="AK112" i="5"/>
  <c r="AL112" i="5"/>
  <c r="AG113" i="5"/>
  <c r="AH113" i="5"/>
  <c r="AI113" i="5"/>
  <c r="AJ113" i="5"/>
  <c r="AK113" i="5"/>
  <c r="AL113" i="5"/>
  <c r="AG114" i="5"/>
  <c r="AH114" i="5"/>
  <c r="AI114" i="5"/>
  <c r="AJ114" i="5"/>
  <c r="AK114" i="5"/>
  <c r="AL114" i="5"/>
  <c r="AG115" i="5"/>
  <c r="AH115" i="5"/>
  <c r="AI115" i="5"/>
  <c r="AJ115" i="5"/>
  <c r="AK115" i="5"/>
  <c r="AL115" i="5"/>
  <c r="AG116" i="5"/>
  <c r="AH116" i="5"/>
  <c r="AI116" i="5"/>
  <c r="AJ116" i="5"/>
  <c r="AK116" i="5"/>
  <c r="AL116" i="5"/>
  <c r="AG117" i="5"/>
  <c r="AH117" i="5"/>
  <c r="AI117" i="5"/>
  <c r="AJ117" i="5"/>
  <c r="AK117" i="5"/>
  <c r="AL117" i="5"/>
  <c r="AG118" i="5"/>
  <c r="AH118" i="5"/>
  <c r="AI118" i="5"/>
  <c r="AJ118" i="5"/>
  <c r="AK118" i="5"/>
  <c r="AL118" i="5"/>
  <c r="AG119" i="5"/>
  <c r="AH119" i="5"/>
  <c r="AI119" i="5"/>
  <c r="AJ119" i="5"/>
  <c r="AK119" i="5"/>
  <c r="AL119" i="5"/>
  <c r="AG120" i="5"/>
  <c r="AH120" i="5"/>
  <c r="AI120" i="5"/>
  <c r="AJ120" i="5"/>
  <c r="AK120" i="5"/>
  <c r="AL120" i="5"/>
  <c r="AG121" i="5"/>
  <c r="AH121" i="5"/>
  <c r="AI121" i="5"/>
  <c r="AJ121" i="5"/>
  <c r="AK121" i="5"/>
  <c r="AL121" i="5"/>
  <c r="AG122" i="5"/>
  <c r="AH122" i="5"/>
  <c r="AI122" i="5"/>
  <c r="AJ122" i="5"/>
  <c r="AK122" i="5"/>
  <c r="AL122" i="5"/>
  <c r="AG123" i="5"/>
  <c r="AH123" i="5"/>
  <c r="AI123" i="5"/>
  <c r="AJ123" i="5"/>
  <c r="AK123" i="5"/>
  <c r="AL123" i="5"/>
  <c r="AG124" i="5"/>
  <c r="AH124" i="5"/>
  <c r="AI124" i="5"/>
  <c r="AJ124" i="5"/>
  <c r="AK124" i="5"/>
  <c r="AL124" i="5"/>
  <c r="AG125" i="5"/>
  <c r="AH125" i="5"/>
  <c r="AI125" i="5"/>
  <c r="AJ125" i="5"/>
  <c r="AK125" i="5"/>
  <c r="AL125" i="5"/>
  <c r="AG126" i="5"/>
  <c r="AH126" i="5"/>
  <c r="AI126" i="5"/>
  <c r="AJ126" i="5"/>
  <c r="AK126" i="5"/>
  <c r="AL126" i="5"/>
  <c r="AG127" i="5"/>
  <c r="AH127" i="5"/>
  <c r="AI127" i="5"/>
  <c r="AJ127" i="5"/>
  <c r="AK127" i="5"/>
  <c r="AL127" i="5"/>
  <c r="AG128" i="5"/>
  <c r="AH128" i="5"/>
  <c r="AI128" i="5"/>
  <c r="AJ128" i="5"/>
  <c r="AK128" i="5"/>
  <c r="AL128" i="5"/>
  <c r="AG129" i="5"/>
  <c r="AH129" i="5"/>
  <c r="AI129" i="5"/>
  <c r="AJ129" i="5"/>
  <c r="AK129" i="5"/>
  <c r="AL129" i="5"/>
  <c r="AG130" i="5"/>
  <c r="AH130" i="5"/>
  <c r="AI130" i="5"/>
  <c r="AJ130" i="5"/>
  <c r="AK130" i="5"/>
  <c r="AL130" i="5"/>
  <c r="AG131" i="5"/>
  <c r="AH131" i="5"/>
  <c r="AI131" i="5"/>
  <c r="AJ131" i="5"/>
  <c r="AK131" i="5"/>
  <c r="AL131" i="5"/>
  <c r="AG132" i="5"/>
  <c r="AH132" i="5"/>
  <c r="AI132" i="5"/>
  <c r="AJ132" i="5"/>
  <c r="AK132" i="5"/>
  <c r="AL132" i="5"/>
  <c r="AG133" i="5"/>
  <c r="AH133" i="5"/>
  <c r="AI133" i="5"/>
  <c r="AJ133" i="5"/>
  <c r="AK133" i="5"/>
  <c r="AL133" i="5"/>
  <c r="AG134" i="5"/>
  <c r="AH134" i="5"/>
  <c r="AI134" i="5"/>
  <c r="AJ134" i="5"/>
  <c r="AK134" i="5"/>
  <c r="AL134" i="5"/>
  <c r="AG135" i="5"/>
  <c r="AH135" i="5"/>
  <c r="AI135" i="5"/>
  <c r="AJ135" i="5"/>
  <c r="AK135" i="5"/>
  <c r="AL135" i="5"/>
  <c r="AG136" i="5"/>
  <c r="AH136" i="5"/>
  <c r="AI136" i="5"/>
  <c r="AJ136" i="5"/>
  <c r="AK136" i="5"/>
  <c r="AL136" i="5"/>
  <c r="AG137" i="5"/>
  <c r="AH137" i="5"/>
  <c r="AI137" i="5"/>
  <c r="AJ137" i="5"/>
  <c r="AK137" i="5"/>
  <c r="AL137" i="5"/>
  <c r="AG138" i="5"/>
  <c r="AH138" i="5"/>
  <c r="AI138" i="5"/>
  <c r="AJ138" i="5"/>
  <c r="AK138" i="5"/>
  <c r="AL138" i="5"/>
  <c r="AG139" i="5"/>
  <c r="AH139" i="5"/>
  <c r="AI139" i="5"/>
  <c r="AJ139" i="5"/>
  <c r="AK139" i="5"/>
  <c r="AL139" i="5"/>
  <c r="AG140" i="5"/>
  <c r="AH140" i="5"/>
  <c r="AI140" i="5"/>
  <c r="AJ140" i="5"/>
  <c r="AK140" i="5"/>
  <c r="AL140" i="5"/>
  <c r="AG141" i="5"/>
  <c r="AH141" i="5"/>
  <c r="AI141" i="5"/>
  <c r="AJ141" i="5"/>
  <c r="AK141" i="5"/>
  <c r="AL141" i="5"/>
  <c r="AG142" i="5"/>
  <c r="AH142" i="5"/>
  <c r="AI142" i="5"/>
  <c r="AJ142" i="5"/>
  <c r="AK142" i="5"/>
  <c r="AL142" i="5"/>
  <c r="AG143" i="5"/>
  <c r="AH143" i="5"/>
  <c r="AI143" i="5"/>
  <c r="AJ143" i="5"/>
  <c r="AK143" i="5"/>
  <c r="AL143" i="5"/>
  <c r="AG144" i="5"/>
  <c r="AH144" i="5"/>
  <c r="AI144" i="5"/>
  <c r="AJ144" i="5"/>
  <c r="AK144" i="5"/>
  <c r="AL144" i="5"/>
  <c r="AG145" i="5"/>
  <c r="AH145" i="5"/>
  <c r="AI145" i="5"/>
  <c r="AJ145" i="5"/>
  <c r="AK145" i="5"/>
  <c r="AL145" i="5"/>
  <c r="AG146" i="5"/>
  <c r="AH146" i="5"/>
  <c r="AI146" i="5"/>
  <c r="AJ146" i="5"/>
  <c r="AK146" i="5"/>
  <c r="AL146" i="5"/>
  <c r="AG147" i="5"/>
  <c r="AH147" i="5"/>
  <c r="AI147" i="5"/>
  <c r="AJ147" i="5"/>
  <c r="AK147" i="5"/>
  <c r="AL147" i="5"/>
  <c r="AG148" i="5"/>
  <c r="AH148" i="5"/>
  <c r="AI148" i="5"/>
  <c r="AJ148" i="5"/>
  <c r="AK148" i="5"/>
  <c r="AL148" i="5"/>
  <c r="AG149" i="5"/>
  <c r="AH149" i="5"/>
  <c r="AI149" i="5"/>
  <c r="AJ149" i="5"/>
  <c r="AK149" i="5"/>
  <c r="AL149" i="5"/>
  <c r="AG150" i="5"/>
  <c r="AH150" i="5"/>
  <c r="AI150" i="5"/>
  <c r="AJ150" i="5"/>
  <c r="AK150" i="5"/>
  <c r="AL150" i="5"/>
  <c r="AG151" i="5"/>
  <c r="AH151" i="5"/>
  <c r="AI151" i="5"/>
  <c r="AJ151" i="5"/>
  <c r="AK151" i="5"/>
  <c r="AL151" i="5"/>
  <c r="AG152" i="5"/>
  <c r="AH152" i="5"/>
  <c r="AI152" i="5"/>
  <c r="AJ152" i="5"/>
  <c r="AK152" i="5"/>
  <c r="AL152" i="5"/>
  <c r="AG153" i="5"/>
  <c r="AH153" i="5"/>
  <c r="AI153" i="5"/>
  <c r="AJ153" i="5"/>
  <c r="AK153" i="5"/>
  <c r="AL153" i="5"/>
  <c r="AG154" i="5"/>
  <c r="AH154" i="5"/>
  <c r="AI154" i="5"/>
  <c r="AJ154" i="5"/>
  <c r="AK154" i="5"/>
  <c r="AL154" i="5"/>
  <c r="AG155" i="5"/>
  <c r="AH155" i="5"/>
  <c r="AI155" i="5"/>
  <c r="AJ155" i="5"/>
  <c r="AK155" i="5"/>
  <c r="AL155" i="5"/>
  <c r="AG156" i="5"/>
  <c r="AH156" i="5"/>
  <c r="AI156" i="5"/>
  <c r="AJ156" i="5"/>
  <c r="AK156" i="5"/>
  <c r="AL156" i="5"/>
  <c r="AG157" i="5"/>
  <c r="AH157" i="5"/>
  <c r="AI157" i="5"/>
  <c r="AJ157" i="5"/>
  <c r="AK157" i="5"/>
  <c r="AL157" i="5"/>
  <c r="AG158" i="5"/>
  <c r="AH158" i="5"/>
  <c r="AI158" i="5"/>
  <c r="AJ158" i="5"/>
  <c r="AK158" i="5"/>
  <c r="AL158" i="5"/>
  <c r="AG159" i="5"/>
  <c r="AH159" i="5"/>
  <c r="AI159" i="5"/>
  <c r="AJ159" i="5"/>
  <c r="AK159" i="5"/>
  <c r="AL159" i="5"/>
  <c r="AG160" i="5"/>
  <c r="AH160" i="5"/>
  <c r="AI160" i="5"/>
  <c r="AJ160" i="5"/>
  <c r="AK160" i="5"/>
  <c r="AL160" i="5"/>
  <c r="AG161" i="5"/>
  <c r="AH161" i="5"/>
  <c r="AI161" i="5"/>
  <c r="AJ161" i="5"/>
  <c r="AK161" i="5"/>
  <c r="AL161" i="5"/>
  <c r="AG162" i="5"/>
  <c r="AH162" i="5"/>
  <c r="AI162" i="5"/>
  <c r="AJ162" i="5"/>
  <c r="AK162" i="5"/>
  <c r="AL162" i="5"/>
  <c r="AG163" i="5"/>
  <c r="AH163" i="5"/>
  <c r="AI163" i="5"/>
  <c r="AJ163" i="5"/>
  <c r="AK163" i="5"/>
  <c r="AL163" i="5"/>
  <c r="AG164" i="5"/>
  <c r="AH164" i="5"/>
  <c r="AI164" i="5"/>
  <c r="AJ164" i="5"/>
  <c r="AK164" i="5"/>
  <c r="AL164" i="5"/>
  <c r="AG165" i="5"/>
  <c r="AH165" i="5"/>
  <c r="AI165" i="5"/>
  <c r="AJ165" i="5"/>
  <c r="AK165" i="5"/>
  <c r="AL165" i="5"/>
  <c r="AG166" i="5"/>
  <c r="AH166" i="5"/>
  <c r="AI166" i="5"/>
  <c r="AJ166" i="5"/>
  <c r="AK166" i="5"/>
  <c r="AL166" i="5"/>
  <c r="AG167" i="5"/>
  <c r="AH167" i="5"/>
  <c r="AI167" i="5"/>
  <c r="AJ167" i="5"/>
  <c r="AK167" i="5"/>
  <c r="AL167" i="5"/>
  <c r="AG168" i="5"/>
  <c r="AH168" i="5"/>
  <c r="AI168" i="5"/>
  <c r="AJ168" i="5"/>
  <c r="AK168" i="5"/>
  <c r="AL168" i="5"/>
  <c r="AG169" i="5"/>
  <c r="AH169" i="5"/>
  <c r="AI169" i="5"/>
  <c r="AJ169" i="5"/>
  <c r="AK169" i="5"/>
  <c r="AL169" i="5"/>
  <c r="AG170" i="5"/>
  <c r="AH170" i="5"/>
  <c r="AI170" i="5"/>
  <c r="AJ170" i="5"/>
  <c r="AK170" i="5"/>
  <c r="AL170" i="5"/>
  <c r="AG171" i="5"/>
  <c r="AH171" i="5"/>
  <c r="AI171" i="5"/>
  <c r="AJ171" i="5"/>
  <c r="AK171" i="5"/>
  <c r="AL171" i="5"/>
  <c r="AG172" i="5"/>
  <c r="AH172" i="5"/>
  <c r="AI172" i="5"/>
  <c r="AJ172" i="5"/>
  <c r="AK172" i="5"/>
  <c r="AL172" i="5"/>
  <c r="AG173" i="5"/>
  <c r="AH173" i="5"/>
  <c r="AI173" i="5"/>
  <c r="AJ173" i="5"/>
  <c r="AK173" i="5"/>
  <c r="AL173" i="5"/>
  <c r="AG174" i="5"/>
  <c r="AH174" i="5"/>
  <c r="AI174" i="5"/>
  <c r="AJ174" i="5"/>
  <c r="AK174" i="5"/>
  <c r="AL174" i="5"/>
  <c r="AG175" i="5"/>
  <c r="AH175" i="5"/>
  <c r="AI175" i="5"/>
  <c r="AJ175" i="5"/>
  <c r="AK175" i="5"/>
  <c r="AL175" i="5"/>
  <c r="AG176" i="5"/>
  <c r="AH176" i="5"/>
  <c r="AI176" i="5"/>
  <c r="AJ176" i="5"/>
  <c r="AK176" i="5"/>
  <c r="AL176" i="5"/>
  <c r="AG177" i="5"/>
  <c r="AH177" i="5"/>
  <c r="AI177" i="5"/>
  <c r="AJ177" i="5"/>
  <c r="AK177" i="5"/>
  <c r="AL177" i="5"/>
  <c r="AG178" i="5"/>
  <c r="AH178" i="5"/>
  <c r="AI178" i="5"/>
  <c r="AJ178" i="5"/>
  <c r="AK178" i="5"/>
  <c r="AL178" i="5"/>
  <c r="AG179" i="5"/>
  <c r="AH179" i="5"/>
  <c r="AI179" i="5"/>
  <c r="AJ179" i="5"/>
  <c r="AK179" i="5"/>
  <c r="AL179" i="5"/>
  <c r="AG180" i="5"/>
  <c r="AH180" i="5"/>
  <c r="AI180" i="5"/>
  <c r="AJ180" i="5"/>
  <c r="AK180" i="5"/>
  <c r="AL180" i="5"/>
  <c r="AG181" i="5"/>
  <c r="AH181" i="5"/>
  <c r="AI181" i="5"/>
  <c r="AJ181" i="5"/>
  <c r="AK181" i="5"/>
  <c r="AL181" i="5"/>
  <c r="AG182" i="5"/>
  <c r="AH182" i="5"/>
  <c r="AI182" i="5"/>
  <c r="AJ182" i="5"/>
  <c r="AK182" i="5"/>
  <c r="AL182" i="5"/>
  <c r="AG183" i="5"/>
  <c r="AH183" i="5"/>
  <c r="AI183" i="5"/>
  <c r="AJ183" i="5"/>
  <c r="AK183" i="5"/>
  <c r="AL183" i="5"/>
  <c r="AG184" i="5"/>
  <c r="AH184" i="5"/>
  <c r="AI184" i="5"/>
  <c r="AJ184" i="5"/>
  <c r="AK184" i="5"/>
  <c r="AL184" i="5"/>
  <c r="AG185" i="5"/>
  <c r="AH185" i="5"/>
  <c r="AI185" i="5"/>
  <c r="AJ185" i="5"/>
  <c r="AK185" i="5"/>
  <c r="AL185" i="5"/>
  <c r="AG186" i="5"/>
  <c r="AH186" i="5"/>
  <c r="AI186" i="5"/>
  <c r="AJ186" i="5"/>
  <c r="AK186" i="5"/>
  <c r="AL186" i="5"/>
  <c r="AG187" i="5"/>
  <c r="AH187" i="5"/>
  <c r="AI187" i="5"/>
  <c r="AJ187" i="5"/>
  <c r="AK187" i="5"/>
  <c r="AL187" i="5"/>
  <c r="AG188" i="5"/>
  <c r="AH188" i="5"/>
  <c r="AI188" i="5"/>
  <c r="AJ188" i="5"/>
  <c r="AK188" i="5"/>
  <c r="AL188" i="5"/>
  <c r="AG189" i="5"/>
  <c r="AH189" i="5"/>
  <c r="AI189" i="5"/>
  <c r="AJ189" i="5"/>
  <c r="AK189" i="5"/>
  <c r="AL189" i="5"/>
  <c r="AG190" i="5"/>
  <c r="AH190" i="5"/>
  <c r="AI190" i="5"/>
  <c r="AJ190" i="5"/>
  <c r="AK190" i="5"/>
  <c r="AL190" i="5"/>
  <c r="AG191" i="5"/>
  <c r="AH191" i="5"/>
  <c r="AI191" i="5"/>
  <c r="AJ191" i="5"/>
  <c r="AK191" i="5"/>
  <c r="AL191" i="5"/>
  <c r="AG192" i="5"/>
  <c r="AH192" i="5"/>
  <c r="AI192" i="5"/>
  <c r="AJ192" i="5"/>
  <c r="AK192" i="5"/>
  <c r="AL192" i="5"/>
  <c r="AG193" i="5"/>
  <c r="AH193" i="5"/>
  <c r="AI193" i="5"/>
  <c r="AJ193" i="5"/>
  <c r="AK193" i="5"/>
  <c r="AL193" i="5"/>
  <c r="AG194" i="5"/>
  <c r="AH194" i="5"/>
  <c r="AI194" i="5"/>
  <c r="AJ194" i="5"/>
  <c r="AK194" i="5"/>
  <c r="AL194" i="5"/>
  <c r="AG195" i="5"/>
  <c r="AH195" i="5"/>
  <c r="AI195" i="5"/>
  <c r="AJ195" i="5"/>
  <c r="AK195" i="5"/>
  <c r="AL195" i="5"/>
  <c r="AG196" i="5"/>
  <c r="AH196" i="5"/>
  <c r="AI196" i="5"/>
  <c r="AJ196" i="5"/>
  <c r="AK196" i="5"/>
  <c r="AL196" i="5"/>
  <c r="AG197" i="5"/>
  <c r="AH197" i="5"/>
  <c r="AI197" i="5"/>
  <c r="AJ197" i="5"/>
  <c r="AK197" i="5"/>
  <c r="AL197" i="5"/>
  <c r="AG198" i="5"/>
  <c r="AH198" i="5"/>
  <c r="AI198" i="5"/>
  <c r="AJ198" i="5"/>
  <c r="AK198" i="5"/>
  <c r="AL198" i="5"/>
  <c r="AG199" i="5"/>
  <c r="AH199" i="5"/>
  <c r="AI199" i="5"/>
  <c r="AJ199" i="5"/>
  <c r="AK199" i="5"/>
  <c r="AL199" i="5"/>
  <c r="AG200" i="5"/>
  <c r="AH200" i="5"/>
  <c r="AI200" i="5"/>
  <c r="AJ200" i="5"/>
  <c r="AK200" i="5"/>
  <c r="AL200" i="5"/>
  <c r="AG201" i="5"/>
  <c r="AH201" i="5"/>
  <c r="AI201" i="5"/>
  <c r="AJ201" i="5"/>
  <c r="AK201" i="5"/>
  <c r="AL201" i="5"/>
  <c r="AG202" i="5"/>
  <c r="AH202" i="5"/>
  <c r="AI202" i="5"/>
  <c r="AJ202" i="5"/>
  <c r="AK202" i="5"/>
  <c r="AL202" i="5"/>
  <c r="AG203" i="5"/>
  <c r="AH203" i="5"/>
  <c r="AI203" i="5"/>
  <c r="AJ203" i="5"/>
  <c r="AK203" i="5"/>
  <c r="AL203" i="5"/>
  <c r="AG204" i="5"/>
  <c r="AH204" i="5"/>
  <c r="AI204" i="5"/>
  <c r="AJ204" i="5"/>
  <c r="AK204" i="5"/>
  <c r="AL204" i="5"/>
  <c r="AG205" i="5"/>
  <c r="AH205" i="5"/>
  <c r="AI205" i="5"/>
  <c r="AJ205" i="5"/>
  <c r="AK205" i="5"/>
  <c r="AL205" i="5"/>
  <c r="AG206" i="5"/>
  <c r="AH206" i="5"/>
  <c r="AI206" i="5"/>
  <c r="AJ206" i="5"/>
  <c r="AK206" i="5"/>
  <c r="AL206" i="5"/>
  <c r="AG207" i="5"/>
  <c r="AH207" i="5"/>
  <c r="AI207" i="5"/>
  <c r="AJ207" i="5"/>
  <c r="AK207" i="5"/>
  <c r="AL207" i="5"/>
  <c r="AG208" i="5"/>
  <c r="AH208" i="5"/>
  <c r="AI208" i="5"/>
  <c r="AJ208" i="5"/>
  <c r="AK208" i="5"/>
  <c r="AL208" i="5"/>
  <c r="AG209" i="5"/>
  <c r="AH209" i="5"/>
  <c r="AI209" i="5"/>
  <c r="AJ209" i="5"/>
  <c r="AK209" i="5"/>
  <c r="AL209" i="5"/>
  <c r="AG210" i="5"/>
  <c r="AH210" i="5"/>
  <c r="AI210" i="5"/>
  <c r="AJ210" i="5"/>
  <c r="AK210" i="5"/>
  <c r="AL210" i="5"/>
  <c r="AG211" i="5"/>
  <c r="AH211" i="5"/>
  <c r="AI211" i="5"/>
  <c r="AJ211" i="5"/>
  <c r="AK211" i="5"/>
  <c r="AL211" i="5"/>
  <c r="AG212" i="5"/>
  <c r="AH212" i="5"/>
  <c r="AI212" i="5"/>
  <c r="AJ212" i="5"/>
  <c r="AK212" i="5"/>
  <c r="AL212" i="5"/>
  <c r="AG213" i="5"/>
  <c r="AH213" i="5"/>
  <c r="AI213" i="5"/>
  <c r="AJ213" i="5"/>
  <c r="AK213" i="5"/>
  <c r="AL213" i="5"/>
  <c r="AG214" i="5"/>
  <c r="AH214" i="5"/>
  <c r="AI214" i="5"/>
  <c r="AJ214" i="5"/>
  <c r="AK214" i="5"/>
  <c r="AL214" i="5"/>
  <c r="AG215" i="5"/>
  <c r="AH215" i="5"/>
  <c r="AI215" i="5"/>
  <c r="AJ215" i="5"/>
  <c r="AK215" i="5"/>
  <c r="AL215" i="5"/>
  <c r="AG216" i="5"/>
  <c r="AH216" i="5"/>
  <c r="AI216" i="5"/>
  <c r="AJ216" i="5"/>
  <c r="AK216" i="5"/>
  <c r="AL216" i="5"/>
  <c r="AG217" i="5"/>
  <c r="AH217" i="5"/>
  <c r="AI217" i="5"/>
  <c r="AJ217" i="5"/>
  <c r="AK217" i="5"/>
  <c r="AL217" i="5"/>
  <c r="AG218" i="5"/>
  <c r="AH218" i="5"/>
  <c r="AI218" i="5"/>
  <c r="AJ218" i="5"/>
  <c r="AK218" i="5"/>
  <c r="AL218" i="5"/>
  <c r="AG219" i="5"/>
  <c r="AH219" i="5"/>
  <c r="AI219" i="5"/>
  <c r="AJ219" i="5"/>
  <c r="AK219" i="5"/>
  <c r="AL219" i="5"/>
  <c r="AG220" i="5"/>
  <c r="AH220" i="5"/>
  <c r="AI220" i="5"/>
  <c r="AJ220" i="5"/>
  <c r="AK220" i="5"/>
  <c r="AL220" i="5"/>
  <c r="AG221" i="5"/>
  <c r="AH221" i="5"/>
  <c r="AI221" i="5"/>
  <c r="AJ221" i="5"/>
  <c r="AK221" i="5"/>
  <c r="AL221" i="5"/>
  <c r="AG222" i="5"/>
  <c r="AH222" i="5"/>
  <c r="AI222" i="5"/>
  <c r="AJ222" i="5"/>
  <c r="AK222" i="5"/>
  <c r="AL222" i="5"/>
  <c r="AG223" i="5"/>
  <c r="AH223" i="5"/>
  <c r="AI223" i="5"/>
  <c r="AJ223" i="5"/>
  <c r="AK223" i="5"/>
  <c r="AL223" i="5"/>
  <c r="AG224" i="5"/>
  <c r="AH224" i="5"/>
  <c r="AI224" i="5"/>
  <c r="AJ224" i="5"/>
  <c r="AK224" i="5"/>
  <c r="AL224" i="5"/>
  <c r="AG225" i="5"/>
  <c r="AH225" i="5"/>
  <c r="AI225" i="5"/>
  <c r="AJ225" i="5"/>
  <c r="AK225" i="5"/>
  <c r="AL225" i="5"/>
  <c r="AG226" i="5"/>
  <c r="AH226" i="5"/>
  <c r="AI226" i="5"/>
  <c r="AJ226" i="5"/>
  <c r="AK226" i="5"/>
  <c r="AL226" i="5"/>
  <c r="AG227" i="5"/>
  <c r="AH227" i="5"/>
  <c r="AI227" i="5"/>
  <c r="AJ227" i="5"/>
  <c r="AK227" i="5"/>
  <c r="AL227" i="5"/>
  <c r="AG228" i="5"/>
  <c r="AH228" i="5"/>
  <c r="AI228" i="5"/>
  <c r="AJ228" i="5"/>
  <c r="AK228" i="5"/>
  <c r="AL228" i="5"/>
  <c r="AG229" i="5"/>
  <c r="AH229" i="5"/>
  <c r="AI229" i="5"/>
  <c r="AJ229" i="5"/>
  <c r="AK229" i="5"/>
  <c r="AL229" i="5"/>
  <c r="AG230" i="5"/>
  <c r="AH230" i="5"/>
  <c r="AI230" i="5"/>
  <c r="AJ230" i="5"/>
  <c r="AK230" i="5"/>
  <c r="AL230" i="5"/>
  <c r="AG231" i="5"/>
  <c r="AH231" i="5"/>
  <c r="AI231" i="5"/>
  <c r="AJ231" i="5"/>
  <c r="AK231" i="5"/>
  <c r="AL231" i="5"/>
  <c r="AG232" i="5"/>
  <c r="AH232" i="5"/>
  <c r="AI232" i="5"/>
  <c r="AJ232" i="5"/>
  <c r="AK232" i="5"/>
  <c r="AL232" i="5"/>
  <c r="AG233" i="5"/>
  <c r="AH233" i="5"/>
  <c r="AI233" i="5"/>
  <c r="AJ233" i="5"/>
  <c r="AK233" i="5"/>
  <c r="AL233" i="5"/>
  <c r="AG234" i="5"/>
  <c r="AH234" i="5"/>
  <c r="AI234" i="5"/>
  <c r="AJ234" i="5"/>
  <c r="AK234" i="5"/>
  <c r="AL234" i="5"/>
  <c r="AG235" i="5"/>
  <c r="AH235" i="5"/>
  <c r="AI235" i="5"/>
  <c r="AJ235" i="5"/>
  <c r="AK235" i="5"/>
  <c r="AL235" i="5"/>
  <c r="AG236" i="5"/>
  <c r="AH236" i="5"/>
  <c r="AI236" i="5"/>
  <c r="AJ236" i="5"/>
  <c r="AK236" i="5"/>
  <c r="AL236" i="5"/>
  <c r="AG237" i="5"/>
  <c r="AH237" i="5"/>
  <c r="AI237" i="5"/>
  <c r="AJ237" i="5"/>
  <c r="AK237" i="5"/>
  <c r="AL237" i="5"/>
  <c r="AG238" i="5"/>
  <c r="AH238" i="5"/>
  <c r="AI238" i="5"/>
  <c r="AJ238" i="5"/>
  <c r="AK238" i="5"/>
  <c r="AL238" i="5"/>
  <c r="AG239" i="5"/>
  <c r="AH239" i="5"/>
  <c r="AI239" i="5"/>
  <c r="AJ239" i="5"/>
  <c r="AK239" i="5"/>
  <c r="AL239" i="5"/>
  <c r="AG240" i="5"/>
  <c r="AH240" i="5"/>
  <c r="AI240" i="5"/>
  <c r="AJ240" i="5"/>
  <c r="AK240" i="5"/>
  <c r="AL240" i="5"/>
  <c r="AG241" i="5"/>
  <c r="AH241" i="5"/>
  <c r="AI241" i="5"/>
  <c r="AJ241" i="5"/>
  <c r="AK241" i="5"/>
  <c r="AL241" i="5"/>
  <c r="AG242" i="5"/>
  <c r="AH242" i="5"/>
  <c r="AI242" i="5"/>
  <c r="AJ242" i="5"/>
  <c r="AK242" i="5"/>
  <c r="AL242" i="5"/>
  <c r="AG243" i="5"/>
  <c r="AH243" i="5"/>
  <c r="AI243" i="5"/>
  <c r="AJ243" i="5"/>
  <c r="AK243" i="5"/>
  <c r="AL243" i="5"/>
  <c r="AG244" i="5"/>
  <c r="AH244" i="5"/>
  <c r="AI244" i="5"/>
  <c r="AJ244" i="5"/>
  <c r="AK244" i="5"/>
  <c r="AL244" i="5"/>
  <c r="AG245" i="5"/>
  <c r="AH245" i="5"/>
  <c r="AI245" i="5"/>
  <c r="AJ245" i="5"/>
  <c r="AK245" i="5"/>
  <c r="AL245" i="5"/>
  <c r="AG246" i="5"/>
  <c r="AH246" i="5"/>
  <c r="AI246" i="5"/>
  <c r="AJ246" i="5"/>
  <c r="AK246" i="5"/>
  <c r="AL246" i="5"/>
  <c r="AG247" i="5"/>
  <c r="AH247" i="5"/>
  <c r="AI247" i="5"/>
  <c r="AJ247" i="5"/>
  <c r="AK247" i="5"/>
  <c r="AL247" i="5"/>
  <c r="AG248" i="5"/>
  <c r="AH248" i="5"/>
  <c r="AI248" i="5"/>
  <c r="AJ248" i="5"/>
  <c r="AK248" i="5"/>
  <c r="AL248" i="5"/>
  <c r="AG249" i="5"/>
  <c r="AH249" i="5"/>
  <c r="AI249" i="5"/>
  <c r="AJ249" i="5"/>
  <c r="AK249" i="5"/>
  <c r="AL249" i="5"/>
  <c r="AG250" i="5"/>
  <c r="AH250" i="5"/>
  <c r="AI250" i="5"/>
  <c r="AJ250" i="5"/>
  <c r="AK250" i="5"/>
  <c r="AL250" i="5"/>
  <c r="AG251" i="5"/>
  <c r="AH251" i="5"/>
  <c r="AI251" i="5"/>
  <c r="AJ251" i="5"/>
  <c r="AK251" i="5"/>
  <c r="AL251" i="5"/>
  <c r="AG252" i="5"/>
  <c r="AH252" i="5"/>
  <c r="AI252" i="5"/>
  <c r="AJ252" i="5"/>
  <c r="AK252" i="5"/>
  <c r="AL252" i="5"/>
  <c r="AG253" i="5"/>
  <c r="AH253" i="5"/>
  <c r="AI253" i="5"/>
  <c r="AJ253" i="5"/>
  <c r="AK253" i="5"/>
  <c r="AL253" i="5"/>
  <c r="AG254" i="5"/>
  <c r="AH254" i="5"/>
  <c r="AI254" i="5"/>
  <c r="AJ254" i="5"/>
  <c r="AK254" i="5"/>
  <c r="AL254" i="5"/>
  <c r="AG255" i="5"/>
  <c r="AH255" i="5"/>
  <c r="AI255" i="5"/>
  <c r="AJ255" i="5"/>
  <c r="AK255" i="5"/>
  <c r="AL255" i="5"/>
  <c r="AG256" i="5"/>
  <c r="AH256" i="5"/>
  <c r="AI256" i="5"/>
  <c r="AJ256" i="5"/>
  <c r="AK256" i="5"/>
  <c r="AL256" i="5"/>
  <c r="AG257" i="5"/>
  <c r="AH257" i="5"/>
  <c r="AI257" i="5"/>
  <c r="AJ257" i="5"/>
  <c r="AK257" i="5"/>
  <c r="AL257" i="5"/>
  <c r="AG258" i="5"/>
  <c r="AH258" i="5"/>
  <c r="AI258" i="5"/>
  <c r="AJ258" i="5"/>
  <c r="AK258" i="5"/>
  <c r="AL258" i="5"/>
  <c r="AG259" i="5"/>
  <c r="AH259" i="5"/>
  <c r="AI259" i="5"/>
  <c r="AJ259" i="5"/>
  <c r="AK259" i="5"/>
  <c r="AL259" i="5"/>
  <c r="AG260" i="5"/>
  <c r="AH260" i="5"/>
  <c r="AI260" i="5"/>
  <c r="AJ260" i="5"/>
  <c r="AK260" i="5"/>
  <c r="AL260" i="5"/>
  <c r="AG261" i="5"/>
  <c r="AH261" i="5"/>
  <c r="AI261" i="5"/>
  <c r="AJ261" i="5"/>
  <c r="AK261" i="5"/>
  <c r="AL261" i="5"/>
  <c r="AG262" i="5"/>
  <c r="AH262" i="5"/>
  <c r="AI262" i="5"/>
  <c r="AJ262" i="5"/>
  <c r="AK262" i="5"/>
  <c r="AL262" i="5"/>
  <c r="AG263" i="5"/>
  <c r="AH263" i="5"/>
  <c r="AI263" i="5"/>
  <c r="AJ263" i="5"/>
  <c r="AK263" i="5"/>
  <c r="AL263" i="5"/>
  <c r="AG264" i="5"/>
  <c r="AH264" i="5"/>
  <c r="AI264" i="5"/>
  <c r="AJ264" i="5"/>
  <c r="AK264" i="5"/>
  <c r="AL264" i="5"/>
  <c r="AG265" i="5"/>
  <c r="AH265" i="5"/>
  <c r="AI265" i="5"/>
  <c r="AJ265" i="5"/>
  <c r="AK265" i="5"/>
  <c r="AL265" i="5"/>
  <c r="AG266" i="5"/>
  <c r="AH266" i="5"/>
  <c r="AI266" i="5"/>
  <c r="AJ266" i="5"/>
  <c r="AK266" i="5"/>
  <c r="AL266" i="5"/>
  <c r="AG267" i="5"/>
  <c r="AH267" i="5"/>
  <c r="AI267" i="5"/>
  <c r="AJ267" i="5"/>
  <c r="AK267" i="5"/>
  <c r="AL267" i="5"/>
  <c r="AG268" i="5"/>
  <c r="AH268" i="5"/>
  <c r="AI268" i="5"/>
  <c r="AJ268" i="5"/>
  <c r="AK268" i="5"/>
  <c r="AL268" i="5"/>
  <c r="AG269" i="5"/>
  <c r="AH269" i="5"/>
  <c r="AI269" i="5"/>
  <c r="AJ269" i="5"/>
  <c r="AK269" i="5"/>
  <c r="AL269" i="5"/>
  <c r="AG270" i="5"/>
  <c r="AH270" i="5"/>
  <c r="AI270" i="5"/>
  <c r="AJ270" i="5"/>
  <c r="AK270" i="5"/>
  <c r="AL270" i="5"/>
  <c r="AG271" i="5"/>
  <c r="AH271" i="5"/>
  <c r="AI271" i="5"/>
  <c r="AJ271" i="5"/>
  <c r="AK271" i="5"/>
  <c r="AL271" i="5"/>
  <c r="AG272" i="5"/>
  <c r="AH272" i="5"/>
  <c r="AI272" i="5"/>
  <c r="AJ272" i="5"/>
  <c r="AK272" i="5"/>
  <c r="AL272" i="5"/>
  <c r="AG273" i="5"/>
  <c r="AH273" i="5"/>
  <c r="AI273" i="5"/>
  <c r="AJ273" i="5"/>
  <c r="AK273" i="5"/>
  <c r="AL273" i="5"/>
  <c r="AG274" i="5"/>
  <c r="AH274" i="5"/>
  <c r="AI274" i="5"/>
  <c r="AJ274" i="5"/>
  <c r="AK274" i="5"/>
  <c r="AL274" i="5"/>
  <c r="AG275" i="5"/>
  <c r="AH275" i="5"/>
  <c r="AI275" i="5"/>
  <c r="AJ275" i="5"/>
  <c r="AK275" i="5"/>
  <c r="AL275" i="5"/>
  <c r="AG276" i="5"/>
  <c r="AH276" i="5"/>
  <c r="AI276" i="5"/>
  <c r="AJ276" i="5"/>
  <c r="AK276" i="5"/>
  <c r="AL276" i="5"/>
  <c r="AG277" i="5"/>
  <c r="AH277" i="5"/>
  <c r="AI277" i="5"/>
  <c r="AJ277" i="5"/>
  <c r="AK277" i="5"/>
  <c r="AL277" i="5"/>
  <c r="AG278" i="5"/>
  <c r="AH278" i="5"/>
  <c r="AI278" i="5"/>
  <c r="AJ278" i="5"/>
  <c r="AK278" i="5"/>
  <c r="AL278" i="5"/>
  <c r="AG279" i="5"/>
  <c r="AH279" i="5"/>
  <c r="AI279" i="5"/>
  <c r="AJ279" i="5"/>
  <c r="AK279" i="5"/>
  <c r="AL279" i="5"/>
  <c r="AG280" i="5"/>
  <c r="AH280" i="5"/>
  <c r="AI280" i="5"/>
  <c r="AJ280" i="5"/>
  <c r="AK280" i="5"/>
  <c r="AL280" i="5"/>
  <c r="AG281" i="5"/>
  <c r="AH281" i="5"/>
  <c r="AI281" i="5"/>
  <c r="AJ281" i="5"/>
  <c r="AK281" i="5"/>
  <c r="AL281" i="5"/>
  <c r="AG282" i="5"/>
  <c r="AH282" i="5"/>
  <c r="AI282" i="5"/>
  <c r="AJ282" i="5"/>
  <c r="AK282" i="5"/>
  <c r="AL282" i="5"/>
  <c r="AG283" i="5"/>
  <c r="AH283" i="5"/>
  <c r="AI283" i="5"/>
  <c r="AJ283" i="5"/>
  <c r="AK283" i="5"/>
  <c r="AL283" i="5"/>
  <c r="AG284" i="5"/>
  <c r="AH284" i="5"/>
  <c r="AI284" i="5"/>
  <c r="AJ284" i="5"/>
  <c r="AK284" i="5"/>
  <c r="AL284" i="5"/>
  <c r="AG285" i="5"/>
  <c r="AH285" i="5"/>
  <c r="AI285" i="5"/>
  <c r="AJ285" i="5"/>
  <c r="AK285" i="5"/>
  <c r="AL285" i="5"/>
  <c r="AG286" i="5"/>
  <c r="AH286" i="5"/>
  <c r="AI286" i="5"/>
  <c r="AJ286" i="5"/>
  <c r="AK286" i="5"/>
  <c r="AL286" i="5"/>
  <c r="AG287" i="5"/>
  <c r="AH287" i="5"/>
  <c r="AI287" i="5"/>
  <c r="AJ287" i="5"/>
  <c r="AK287" i="5"/>
  <c r="AL287" i="5"/>
  <c r="AG288" i="5"/>
  <c r="AH288" i="5"/>
  <c r="AI288" i="5"/>
  <c r="AJ288" i="5"/>
  <c r="AK288" i="5"/>
  <c r="AL288" i="5"/>
  <c r="AG289" i="5"/>
  <c r="AH289" i="5"/>
  <c r="AI289" i="5"/>
  <c r="AJ289" i="5"/>
  <c r="AK289" i="5"/>
  <c r="AL289" i="5"/>
  <c r="AG290" i="5"/>
  <c r="AH290" i="5"/>
  <c r="AI290" i="5"/>
  <c r="AJ290" i="5"/>
  <c r="AK290" i="5"/>
  <c r="AL290" i="5"/>
  <c r="AG291" i="5"/>
  <c r="AH291" i="5"/>
  <c r="AI291" i="5"/>
  <c r="AJ291" i="5"/>
  <c r="AK291" i="5"/>
  <c r="AL291" i="5"/>
  <c r="AG292" i="5"/>
  <c r="AH292" i="5"/>
  <c r="AI292" i="5"/>
  <c r="AJ292" i="5"/>
  <c r="AK292" i="5"/>
  <c r="AL292" i="5"/>
  <c r="AG293" i="5"/>
  <c r="AH293" i="5"/>
  <c r="AI293" i="5"/>
  <c r="AJ293" i="5"/>
  <c r="AK293" i="5"/>
  <c r="AL293" i="5"/>
  <c r="AG294" i="5"/>
  <c r="AH294" i="5"/>
  <c r="AI294" i="5"/>
  <c r="AJ294" i="5"/>
  <c r="AK294" i="5"/>
  <c r="AL294" i="5"/>
  <c r="AG295" i="5"/>
  <c r="AH295" i="5"/>
  <c r="AI295" i="5"/>
  <c r="AJ295" i="5"/>
  <c r="AK295" i="5"/>
  <c r="AL295" i="5"/>
  <c r="AG296" i="5"/>
  <c r="AH296" i="5"/>
  <c r="AI296" i="5"/>
  <c r="AJ296" i="5"/>
  <c r="AK296" i="5"/>
  <c r="AL296" i="5"/>
  <c r="AG297" i="5"/>
  <c r="AH297" i="5"/>
  <c r="AI297" i="5"/>
  <c r="AJ297" i="5"/>
  <c r="AK297" i="5"/>
  <c r="AL297" i="5"/>
  <c r="AG298" i="5"/>
  <c r="AH298" i="5"/>
  <c r="AI298" i="5"/>
  <c r="AJ298" i="5"/>
  <c r="AK298" i="5"/>
  <c r="AL298" i="5"/>
  <c r="AG299" i="5"/>
  <c r="AH299" i="5"/>
  <c r="AI299" i="5"/>
  <c r="AJ299" i="5"/>
  <c r="AK299" i="5"/>
  <c r="AL299" i="5"/>
  <c r="AG300" i="5"/>
  <c r="AH300" i="5"/>
  <c r="AI300" i="5"/>
  <c r="AJ300" i="5"/>
  <c r="AK300" i="5"/>
  <c r="AL300" i="5"/>
  <c r="AG301" i="5"/>
  <c r="AH301" i="5"/>
  <c r="AI301" i="5"/>
  <c r="AJ301" i="5"/>
  <c r="AK301" i="5"/>
  <c r="AL301" i="5"/>
  <c r="AG302" i="5"/>
  <c r="AH302" i="5"/>
  <c r="AI302" i="5"/>
  <c r="AJ302" i="5"/>
  <c r="AK302" i="5"/>
  <c r="AL302" i="5"/>
  <c r="AH34" i="5"/>
  <c r="AI34" i="5"/>
  <c r="AJ34" i="5"/>
  <c r="AK34" i="5"/>
  <c r="AL34" i="5"/>
  <c r="AG34" i="5"/>
  <c r="P36" i="5"/>
  <c r="V36" i="5" s="1"/>
  <c r="X24" i="5"/>
  <c r="X25" i="5"/>
  <c r="X26" i="5"/>
  <c r="X27" i="5"/>
  <c r="X28" i="5"/>
  <c r="X29" i="5"/>
  <c r="X30" i="5"/>
  <c r="X31" i="5"/>
  <c r="X32" i="5"/>
  <c r="X33" i="5"/>
  <c r="AD43" i="5" s="1"/>
  <c r="AQ302" i="5"/>
  <c r="X302" i="5"/>
  <c r="U302" i="5"/>
  <c r="T302" i="5"/>
  <c r="S302" i="5"/>
  <c r="R302" i="5"/>
  <c r="Q302" i="5"/>
  <c r="P302" i="5"/>
  <c r="V302" i="5" s="1"/>
  <c r="X301" i="5"/>
  <c r="AQ301" i="5" s="1"/>
  <c r="U301" i="5"/>
  <c r="T301" i="5"/>
  <c r="S301" i="5"/>
  <c r="R301" i="5"/>
  <c r="Q301" i="5"/>
  <c r="P301" i="5"/>
  <c r="V301" i="5" s="1"/>
  <c r="X300" i="5"/>
  <c r="U300" i="5"/>
  <c r="T300" i="5"/>
  <c r="S300" i="5"/>
  <c r="R300" i="5"/>
  <c r="Q300" i="5"/>
  <c r="P300" i="5"/>
  <c r="V300" i="5" s="1"/>
  <c r="X299" i="5"/>
  <c r="AQ299" i="5" s="1"/>
  <c r="U299" i="5"/>
  <c r="T299" i="5"/>
  <c r="S299" i="5"/>
  <c r="R299" i="5"/>
  <c r="Q299" i="5"/>
  <c r="P299" i="5"/>
  <c r="V299" i="5" s="1"/>
  <c r="X298" i="5"/>
  <c r="V298" i="5"/>
  <c r="U298" i="5"/>
  <c r="T298" i="5"/>
  <c r="S298" i="5"/>
  <c r="R298" i="5"/>
  <c r="Q298" i="5"/>
  <c r="P298" i="5"/>
  <c r="X297" i="5"/>
  <c r="AQ297" i="5" s="1"/>
  <c r="U297" i="5"/>
  <c r="T297" i="5"/>
  <c r="S297" i="5"/>
  <c r="R297" i="5"/>
  <c r="Q297" i="5"/>
  <c r="P297" i="5"/>
  <c r="V297" i="5" s="1"/>
  <c r="X296" i="5"/>
  <c r="AQ296" i="5" s="1"/>
  <c r="U296" i="5"/>
  <c r="T296" i="5"/>
  <c r="S296" i="5"/>
  <c r="R296" i="5"/>
  <c r="Q296" i="5"/>
  <c r="P296" i="5"/>
  <c r="V296" i="5" s="1"/>
  <c r="X295" i="5"/>
  <c r="AQ295" i="5" s="1"/>
  <c r="U295" i="5"/>
  <c r="T295" i="5"/>
  <c r="S295" i="5"/>
  <c r="R295" i="5"/>
  <c r="Q295" i="5"/>
  <c r="P295" i="5"/>
  <c r="V295" i="5" s="1"/>
  <c r="X294" i="5"/>
  <c r="V294" i="5"/>
  <c r="U294" i="5"/>
  <c r="T294" i="5"/>
  <c r="S294" i="5"/>
  <c r="R294" i="5"/>
  <c r="Q294" i="5"/>
  <c r="P294" i="5"/>
  <c r="X293" i="5"/>
  <c r="AQ293" i="5" s="1"/>
  <c r="U293" i="5"/>
  <c r="T293" i="5"/>
  <c r="S293" i="5"/>
  <c r="R293" i="5"/>
  <c r="Q293" i="5"/>
  <c r="P293" i="5"/>
  <c r="V293" i="5" s="1"/>
  <c r="X292" i="5"/>
  <c r="V292" i="5"/>
  <c r="U292" i="5"/>
  <c r="T292" i="5"/>
  <c r="S292" i="5"/>
  <c r="R292" i="5"/>
  <c r="Q292" i="5"/>
  <c r="P292" i="5"/>
  <c r="X291" i="5"/>
  <c r="AQ291" i="5" s="1"/>
  <c r="U291" i="5"/>
  <c r="T291" i="5"/>
  <c r="S291" i="5"/>
  <c r="R291" i="5"/>
  <c r="Q291" i="5"/>
  <c r="P291" i="5"/>
  <c r="V291" i="5" s="1"/>
  <c r="X290" i="5"/>
  <c r="U290" i="5"/>
  <c r="T290" i="5"/>
  <c r="S290" i="5"/>
  <c r="R290" i="5"/>
  <c r="Q290" i="5"/>
  <c r="P290" i="5"/>
  <c r="V290" i="5" s="1"/>
  <c r="AQ289" i="5"/>
  <c r="X289" i="5"/>
  <c r="U289" i="5"/>
  <c r="T289" i="5"/>
  <c r="S289" i="5"/>
  <c r="R289" i="5"/>
  <c r="Q289" i="5"/>
  <c r="P289" i="5"/>
  <c r="V289" i="5" s="1"/>
  <c r="X288" i="5"/>
  <c r="V288" i="5"/>
  <c r="U288" i="5"/>
  <c r="T288" i="5"/>
  <c r="S288" i="5"/>
  <c r="R288" i="5"/>
  <c r="Q288" i="5"/>
  <c r="P288" i="5"/>
  <c r="X287" i="5"/>
  <c r="AD297" i="5" s="1"/>
  <c r="U287" i="5"/>
  <c r="T287" i="5"/>
  <c r="S287" i="5"/>
  <c r="R287" i="5"/>
  <c r="Q287" i="5"/>
  <c r="P287" i="5"/>
  <c r="V287" i="5" s="1"/>
  <c r="X286" i="5"/>
  <c r="AB296" i="5" s="1"/>
  <c r="U286" i="5"/>
  <c r="T286" i="5"/>
  <c r="S286" i="5"/>
  <c r="R286" i="5"/>
  <c r="Q286" i="5"/>
  <c r="P286" i="5"/>
  <c r="V286" i="5" s="1"/>
  <c r="X285" i="5"/>
  <c r="AQ285" i="5" s="1"/>
  <c r="U285" i="5"/>
  <c r="T285" i="5"/>
  <c r="S285" i="5"/>
  <c r="R285" i="5"/>
  <c r="Q285" i="5"/>
  <c r="P285" i="5"/>
  <c r="V285" i="5" s="1"/>
  <c r="X284" i="5"/>
  <c r="AQ284" i="5" s="1"/>
  <c r="U284" i="5"/>
  <c r="T284" i="5"/>
  <c r="S284" i="5"/>
  <c r="R284" i="5"/>
  <c r="Q284" i="5"/>
  <c r="P284" i="5"/>
  <c r="V284" i="5" s="1"/>
  <c r="X283" i="5"/>
  <c r="AQ283" i="5" s="1"/>
  <c r="U283" i="5"/>
  <c r="T283" i="5"/>
  <c r="S283" i="5"/>
  <c r="R283" i="5"/>
  <c r="Q283" i="5"/>
  <c r="P283" i="5"/>
  <c r="V283" i="5" s="1"/>
  <c r="AQ282" i="5"/>
  <c r="AB282" i="5"/>
  <c r="X282" i="5"/>
  <c r="U282" i="5"/>
  <c r="T282" i="5"/>
  <c r="S282" i="5"/>
  <c r="R282" i="5"/>
  <c r="Q282" i="5"/>
  <c r="P282" i="5"/>
  <c r="V282" i="5" s="1"/>
  <c r="X281" i="5"/>
  <c r="V281" i="5"/>
  <c r="U281" i="5"/>
  <c r="T281" i="5"/>
  <c r="S281" i="5"/>
  <c r="R281" i="5"/>
  <c r="Q281" i="5"/>
  <c r="P281" i="5"/>
  <c r="X280" i="5"/>
  <c r="U280" i="5"/>
  <c r="T280" i="5"/>
  <c r="S280" i="5"/>
  <c r="R280" i="5"/>
  <c r="Q280" i="5"/>
  <c r="P280" i="5"/>
  <c r="V280" i="5" s="1"/>
  <c r="AQ279" i="5"/>
  <c r="X279" i="5"/>
  <c r="U279" i="5"/>
  <c r="T279" i="5"/>
  <c r="S279" i="5"/>
  <c r="R279" i="5"/>
  <c r="Q279" i="5"/>
  <c r="P279" i="5"/>
  <c r="V279" i="5" s="1"/>
  <c r="X278" i="5"/>
  <c r="AB287" i="5" s="1"/>
  <c r="AO287" i="5" s="1"/>
  <c r="AP287" i="5" s="1"/>
  <c r="U278" i="5"/>
  <c r="T278" i="5"/>
  <c r="S278" i="5"/>
  <c r="R278" i="5"/>
  <c r="Q278" i="5"/>
  <c r="P278" i="5"/>
  <c r="V278" i="5" s="1"/>
  <c r="AQ277" i="5"/>
  <c r="X277" i="5"/>
  <c r="U277" i="5"/>
  <c r="T277" i="5"/>
  <c r="S277" i="5"/>
  <c r="R277" i="5"/>
  <c r="Q277" i="5"/>
  <c r="P277" i="5"/>
  <c r="V277" i="5" s="1"/>
  <c r="X276" i="5"/>
  <c r="AQ276" i="5" s="1"/>
  <c r="V276" i="5"/>
  <c r="U276" i="5"/>
  <c r="T276" i="5"/>
  <c r="S276" i="5"/>
  <c r="R276" i="5"/>
  <c r="Q276" i="5"/>
  <c r="P276" i="5"/>
  <c r="X275" i="5"/>
  <c r="U275" i="5"/>
  <c r="T275" i="5"/>
  <c r="S275" i="5"/>
  <c r="R275" i="5"/>
  <c r="Q275" i="5"/>
  <c r="P275" i="5"/>
  <c r="V275" i="5" s="1"/>
  <c r="X274" i="5"/>
  <c r="AE284" i="5" s="1"/>
  <c r="U274" i="5"/>
  <c r="T274" i="5"/>
  <c r="S274" i="5"/>
  <c r="R274" i="5"/>
  <c r="Q274" i="5"/>
  <c r="P274" i="5"/>
  <c r="V274" i="5" s="1"/>
  <c r="X273" i="5"/>
  <c r="U273" i="5"/>
  <c r="T273" i="5"/>
  <c r="S273" i="5"/>
  <c r="R273" i="5"/>
  <c r="Q273" i="5"/>
  <c r="P273" i="5"/>
  <c r="V273" i="5" s="1"/>
  <c r="X272" i="5"/>
  <c r="U272" i="5"/>
  <c r="T272" i="5"/>
  <c r="S272" i="5"/>
  <c r="R272" i="5"/>
  <c r="Q272" i="5"/>
  <c r="P272" i="5"/>
  <c r="V272" i="5" s="1"/>
  <c r="X271" i="5"/>
  <c r="U271" i="5"/>
  <c r="T271" i="5"/>
  <c r="S271" i="5"/>
  <c r="R271" i="5"/>
  <c r="Q271" i="5"/>
  <c r="P271" i="5"/>
  <c r="V271" i="5" s="1"/>
  <c r="X270" i="5"/>
  <c r="U270" i="5"/>
  <c r="T270" i="5"/>
  <c r="S270" i="5"/>
  <c r="R270" i="5"/>
  <c r="Q270" i="5"/>
  <c r="P270" i="5"/>
  <c r="V270" i="5" s="1"/>
  <c r="AQ269" i="5"/>
  <c r="X269" i="5"/>
  <c r="U269" i="5"/>
  <c r="T269" i="5"/>
  <c r="S269" i="5"/>
  <c r="R269" i="5"/>
  <c r="Q269" i="5"/>
  <c r="P269" i="5"/>
  <c r="V269" i="5" s="1"/>
  <c r="AQ268" i="5"/>
  <c r="X268" i="5"/>
  <c r="U268" i="5"/>
  <c r="T268" i="5"/>
  <c r="S268" i="5"/>
  <c r="R268" i="5"/>
  <c r="Q268" i="5"/>
  <c r="P268" i="5"/>
  <c r="V268" i="5" s="1"/>
  <c r="X267" i="5"/>
  <c r="U267" i="5"/>
  <c r="T267" i="5"/>
  <c r="S267" i="5"/>
  <c r="R267" i="5"/>
  <c r="Q267" i="5"/>
  <c r="P267" i="5"/>
  <c r="V267" i="5" s="1"/>
  <c r="AQ266" i="5"/>
  <c r="X266" i="5"/>
  <c r="U266" i="5"/>
  <c r="T266" i="5"/>
  <c r="S266" i="5"/>
  <c r="R266" i="5"/>
  <c r="Q266" i="5"/>
  <c r="P266" i="5"/>
  <c r="V266" i="5" s="1"/>
  <c r="X265" i="5"/>
  <c r="U265" i="5"/>
  <c r="T265" i="5"/>
  <c r="S265" i="5"/>
  <c r="R265" i="5"/>
  <c r="Q265" i="5"/>
  <c r="P265" i="5"/>
  <c r="V265" i="5" s="1"/>
  <c r="Z264" i="5"/>
  <c r="X264" i="5"/>
  <c r="V264" i="5"/>
  <c r="U264" i="5"/>
  <c r="T264" i="5"/>
  <c r="S264" i="5"/>
  <c r="R264" i="5"/>
  <c r="Q264" i="5"/>
  <c r="P264" i="5"/>
  <c r="X263" i="5"/>
  <c r="U263" i="5"/>
  <c r="T263" i="5"/>
  <c r="S263" i="5"/>
  <c r="R263" i="5"/>
  <c r="Q263" i="5"/>
  <c r="P263" i="5"/>
  <c r="V263" i="5" s="1"/>
  <c r="X262" i="5"/>
  <c r="U262" i="5"/>
  <c r="T262" i="5"/>
  <c r="S262" i="5"/>
  <c r="R262" i="5"/>
  <c r="Q262" i="5"/>
  <c r="P262" i="5"/>
  <c r="V262" i="5" s="1"/>
  <c r="X261" i="5"/>
  <c r="AQ261" i="5" s="1"/>
  <c r="U261" i="5"/>
  <c r="T261" i="5"/>
  <c r="S261" i="5"/>
  <c r="R261" i="5"/>
  <c r="Q261" i="5"/>
  <c r="P261" i="5"/>
  <c r="V261" i="5" s="1"/>
  <c r="X260" i="5"/>
  <c r="V260" i="5"/>
  <c r="U260" i="5"/>
  <c r="T260" i="5"/>
  <c r="S260" i="5"/>
  <c r="R260" i="5"/>
  <c r="Q260" i="5"/>
  <c r="P260" i="5"/>
  <c r="X259" i="5"/>
  <c r="V259" i="5"/>
  <c r="U259" i="5"/>
  <c r="T259" i="5"/>
  <c r="S259" i="5"/>
  <c r="R259" i="5"/>
  <c r="Q259" i="5"/>
  <c r="P259" i="5"/>
  <c r="AQ258" i="5"/>
  <c r="X258" i="5"/>
  <c r="U258" i="5"/>
  <c r="T258" i="5"/>
  <c r="S258" i="5"/>
  <c r="R258" i="5"/>
  <c r="Q258" i="5"/>
  <c r="P258" i="5"/>
  <c r="V258" i="5" s="1"/>
  <c r="X257" i="5"/>
  <c r="U257" i="5"/>
  <c r="T257" i="5"/>
  <c r="S257" i="5"/>
  <c r="R257" i="5"/>
  <c r="Q257" i="5"/>
  <c r="P257" i="5"/>
  <c r="V257" i="5" s="1"/>
  <c r="X256" i="5"/>
  <c r="U256" i="5"/>
  <c r="T256" i="5"/>
  <c r="S256" i="5"/>
  <c r="R256" i="5"/>
  <c r="Q256" i="5"/>
  <c r="P256" i="5"/>
  <c r="V256" i="5" s="1"/>
  <c r="X255" i="5"/>
  <c r="U255" i="5"/>
  <c r="T255" i="5"/>
  <c r="S255" i="5"/>
  <c r="R255" i="5"/>
  <c r="Q255" i="5"/>
  <c r="P255" i="5"/>
  <c r="V255" i="5" s="1"/>
  <c r="AQ254" i="5"/>
  <c r="X254" i="5"/>
  <c r="AA264" i="5" s="1"/>
  <c r="U254" i="5"/>
  <c r="T254" i="5"/>
  <c r="S254" i="5"/>
  <c r="R254" i="5"/>
  <c r="Q254" i="5"/>
  <c r="P254" i="5"/>
  <c r="V254" i="5" s="1"/>
  <c r="X253" i="5"/>
  <c r="AE263" i="5" s="1"/>
  <c r="V253" i="5"/>
  <c r="U253" i="5"/>
  <c r="T253" i="5"/>
  <c r="S253" i="5"/>
  <c r="R253" i="5"/>
  <c r="Q253" i="5"/>
  <c r="P253" i="5"/>
  <c r="X252" i="5"/>
  <c r="AQ252" i="5" s="1"/>
  <c r="U252" i="5"/>
  <c r="T252" i="5"/>
  <c r="S252" i="5"/>
  <c r="R252" i="5"/>
  <c r="Q252" i="5"/>
  <c r="P252" i="5"/>
  <c r="V252" i="5" s="1"/>
  <c r="X251" i="5"/>
  <c r="U251" i="5"/>
  <c r="T251" i="5"/>
  <c r="S251" i="5"/>
  <c r="R251" i="5"/>
  <c r="Q251" i="5"/>
  <c r="P251" i="5"/>
  <c r="V251" i="5" s="1"/>
  <c r="X250" i="5"/>
  <c r="U250" i="5"/>
  <c r="T250" i="5"/>
  <c r="S250" i="5"/>
  <c r="R250" i="5"/>
  <c r="Q250" i="5"/>
  <c r="P250" i="5"/>
  <c r="V250" i="5" s="1"/>
  <c r="X249" i="5"/>
  <c r="AQ249" i="5" s="1"/>
  <c r="U249" i="5"/>
  <c r="T249" i="5"/>
  <c r="S249" i="5"/>
  <c r="R249" i="5"/>
  <c r="Q249" i="5"/>
  <c r="P249" i="5"/>
  <c r="V249" i="5" s="1"/>
  <c r="X248" i="5"/>
  <c r="U248" i="5"/>
  <c r="T248" i="5"/>
  <c r="S248" i="5"/>
  <c r="R248" i="5"/>
  <c r="Q248" i="5"/>
  <c r="P248" i="5"/>
  <c r="V248" i="5" s="1"/>
  <c r="X247" i="5"/>
  <c r="AQ247" i="5" s="1"/>
  <c r="V247" i="5"/>
  <c r="U247" i="5"/>
  <c r="T247" i="5"/>
  <c r="S247" i="5"/>
  <c r="R247" i="5"/>
  <c r="Q247" i="5"/>
  <c r="P247" i="5"/>
  <c r="AQ246" i="5"/>
  <c r="X246" i="5"/>
  <c r="U246" i="5"/>
  <c r="T246" i="5"/>
  <c r="S246" i="5"/>
  <c r="R246" i="5"/>
  <c r="Q246" i="5"/>
  <c r="P246" i="5"/>
  <c r="V246" i="5" s="1"/>
  <c r="X245" i="5"/>
  <c r="U245" i="5"/>
  <c r="T245" i="5"/>
  <c r="S245" i="5"/>
  <c r="R245" i="5"/>
  <c r="Q245" i="5"/>
  <c r="P245" i="5"/>
  <c r="V245" i="5" s="1"/>
  <c r="X244" i="5"/>
  <c r="U244" i="5"/>
  <c r="T244" i="5"/>
  <c r="S244" i="5"/>
  <c r="R244" i="5"/>
  <c r="Q244" i="5"/>
  <c r="P244" i="5"/>
  <c r="V244" i="5" s="1"/>
  <c r="X243" i="5"/>
  <c r="U243" i="5"/>
  <c r="T243" i="5"/>
  <c r="S243" i="5"/>
  <c r="R243" i="5"/>
  <c r="Q243" i="5"/>
  <c r="P243" i="5"/>
  <c r="V243" i="5" s="1"/>
  <c r="AQ242" i="5"/>
  <c r="X242" i="5"/>
  <c r="U242" i="5"/>
  <c r="T242" i="5"/>
  <c r="S242" i="5"/>
  <c r="R242" i="5"/>
  <c r="Q242" i="5"/>
  <c r="P242" i="5"/>
  <c r="V242" i="5" s="1"/>
  <c r="X241" i="5"/>
  <c r="AQ241" i="5" s="1"/>
  <c r="V241" i="5"/>
  <c r="U241" i="5"/>
  <c r="T241" i="5"/>
  <c r="S241" i="5"/>
  <c r="R241" i="5"/>
  <c r="Q241" i="5"/>
  <c r="P241" i="5"/>
  <c r="X240" i="5"/>
  <c r="AQ240" i="5" s="1"/>
  <c r="V240" i="5"/>
  <c r="U240" i="5"/>
  <c r="T240" i="5"/>
  <c r="S240" i="5"/>
  <c r="R240" i="5"/>
  <c r="Q240" i="5"/>
  <c r="P240" i="5"/>
  <c r="X239" i="5"/>
  <c r="U239" i="5"/>
  <c r="T239" i="5"/>
  <c r="S239" i="5"/>
  <c r="R239" i="5"/>
  <c r="Q239" i="5"/>
  <c r="P239" i="5"/>
  <c r="V239" i="5" s="1"/>
  <c r="X238" i="5"/>
  <c r="U238" i="5"/>
  <c r="T238" i="5"/>
  <c r="S238" i="5"/>
  <c r="R238" i="5"/>
  <c r="Q238" i="5"/>
  <c r="P238" i="5"/>
  <c r="V238" i="5" s="1"/>
  <c r="X237" i="5"/>
  <c r="AQ237" i="5" s="1"/>
  <c r="V237" i="5"/>
  <c r="U237" i="5"/>
  <c r="T237" i="5"/>
  <c r="S237" i="5"/>
  <c r="R237" i="5"/>
  <c r="Q237" i="5"/>
  <c r="P237" i="5"/>
  <c r="X236" i="5"/>
  <c r="U236" i="5"/>
  <c r="T236" i="5"/>
  <c r="S236" i="5"/>
  <c r="R236" i="5"/>
  <c r="Q236" i="5"/>
  <c r="P236" i="5"/>
  <c r="V236" i="5" s="1"/>
  <c r="X235" i="5"/>
  <c r="AQ235" i="5" s="1"/>
  <c r="V235" i="5"/>
  <c r="U235" i="5"/>
  <c r="T235" i="5"/>
  <c r="S235" i="5"/>
  <c r="R235" i="5"/>
  <c r="Q235" i="5"/>
  <c r="P235" i="5"/>
  <c r="X234" i="5"/>
  <c r="AQ234" i="5" s="1"/>
  <c r="V234" i="5"/>
  <c r="U234" i="5"/>
  <c r="T234" i="5"/>
  <c r="S234" i="5"/>
  <c r="R234" i="5"/>
  <c r="Q234" i="5"/>
  <c r="P234" i="5"/>
  <c r="X233" i="5"/>
  <c r="U233" i="5"/>
  <c r="T233" i="5"/>
  <c r="S233" i="5"/>
  <c r="R233" i="5"/>
  <c r="Q233" i="5"/>
  <c r="P233" i="5"/>
  <c r="V233" i="5" s="1"/>
  <c r="X232" i="5"/>
  <c r="U232" i="5"/>
  <c r="T232" i="5"/>
  <c r="S232" i="5"/>
  <c r="R232" i="5"/>
  <c r="Q232" i="5"/>
  <c r="P232" i="5"/>
  <c r="V232" i="5" s="1"/>
  <c r="X231" i="5"/>
  <c r="AQ231" i="5" s="1"/>
  <c r="V231" i="5"/>
  <c r="U231" i="5"/>
  <c r="T231" i="5"/>
  <c r="S231" i="5"/>
  <c r="R231" i="5"/>
  <c r="Q231" i="5"/>
  <c r="P231" i="5"/>
  <c r="AQ230" i="5"/>
  <c r="X230" i="5"/>
  <c r="U230" i="5"/>
  <c r="T230" i="5"/>
  <c r="S230" i="5"/>
  <c r="R230" i="5"/>
  <c r="Q230" i="5"/>
  <c r="P230" i="5"/>
  <c r="V230" i="5" s="1"/>
  <c r="X229" i="5"/>
  <c r="U229" i="5"/>
  <c r="T229" i="5"/>
  <c r="S229" i="5"/>
  <c r="R229" i="5"/>
  <c r="Q229" i="5"/>
  <c r="P229" i="5"/>
  <c r="V229" i="5" s="1"/>
  <c r="X228" i="5"/>
  <c r="AQ228" i="5" s="1"/>
  <c r="U228" i="5"/>
  <c r="T228" i="5"/>
  <c r="S228" i="5"/>
  <c r="R228" i="5"/>
  <c r="Q228" i="5"/>
  <c r="P228" i="5"/>
  <c r="V228" i="5" s="1"/>
  <c r="AQ227" i="5"/>
  <c r="X227" i="5"/>
  <c r="U227" i="5"/>
  <c r="T227" i="5"/>
  <c r="S227" i="5"/>
  <c r="R227" i="5"/>
  <c r="Q227" i="5"/>
  <c r="P227" i="5"/>
  <c r="V227" i="5" s="1"/>
  <c r="X226" i="5"/>
  <c r="U226" i="5"/>
  <c r="T226" i="5"/>
  <c r="S226" i="5"/>
  <c r="R226" i="5"/>
  <c r="Q226" i="5"/>
  <c r="P226" i="5"/>
  <c r="V226" i="5" s="1"/>
  <c r="X225" i="5"/>
  <c r="AQ225" i="5" s="1"/>
  <c r="V225" i="5"/>
  <c r="U225" i="5"/>
  <c r="T225" i="5"/>
  <c r="S225" i="5"/>
  <c r="R225" i="5"/>
  <c r="Q225" i="5"/>
  <c r="P225" i="5"/>
  <c r="X224" i="5"/>
  <c r="U224" i="5"/>
  <c r="T224" i="5"/>
  <c r="S224" i="5"/>
  <c r="R224" i="5"/>
  <c r="Q224" i="5"/>
  <c r="P224" i="5"/>
  <c r="V224" i="5" s="1"/>
  <c r="X223" i="5"/>
  <c r="U223" i="5"/>
  <c r="T223" i="5"/>
  <c r="S223" i="5"/>
  <c r="R223" i="5"/>
  <c r="Q223" i="5"/>
  <c r="P223" i="5"/>
  <c r="V223" i="5" s="1"/>
  <c r="X222" i="5"/>
  <c r="U222" i="5"/>
  <c r="T222" i="5"/>
  <c r="S222" i="5"/>
  <c r="R222" i="5"/>
  <c r="Q222" i="5"/>
  <c r="P222" i="5"/>
  <c r="V222" i="5" s="1"/>
  <c r="AQ221" i="5"/>
  <c r="X221" i="5"/>
  <c r="U221" i="5"/>
  <c r="T221" i="5"/>
  <c r="S221" i="5"/>
  <c r="R221" i="5"/>
  <c r="Q221" i="5"/>
  <c r="P221" i="5"/>
  <c r="V221" i="5" s="1"/>
  <c r="AQ220" i="5"/>
  <c r="X220" i="5"/>
  <c r="U220" i="5"/>
  <c r="T220" i="5"/>
  <c r="S220" i="5"/>
  <c r="R220" i="5"/>
  <c r="Q220" i="5"/>
  <c r="P220" i="5"/>
  <c r="V220" i="5" s="1"/>
  <c r="X219" i="5"/>
  <c r="AQ219" i="5" s="1"/>
  <c r="U219" i="5"/>
  <c r="T219" i="5"/>
  <c r="S219" i="5"/>
  <c r="R219" i="5"/>
  <c r="Q219" i="5"/>
  <c r="P219" i="5"/>
  <c r="V219" i="5" s="1"/>
  <c r="X218" i="5"/>
  <c r="U218" i="5"/>
  <c r="T218" i="5"/>
  <c r="S218" i="5"/>
  <c r="R218" i="5"/>
  <c r="Q218" i="5"/>
  <c r="P218" i="5"/>
  <c r="V218" i="5" s="1"/>
  <c r="X217" i="5"/>
  <c r="U217" i="5"/>
  <c r="T217" i="5"/>
  <c r="S217" i="5"/>
  <c r="R217" i="5"/>
  <c r="Q217" i="5"/>
  <c r="P217" i="5"/>
  <c r="V217" i="5" s="1"/>
  <c r="X216" i="5"/>
  <c r="U216" i="5"/>
  <c r="T216" i="5"/>
  <c r="S216" i="5"/>
  <c r="R216" i="5"/>
  <c r="Q216" i="5"/>
  <c r="P216" i="5"/>
  <c r="V216" i="5" s="1"/>
  <c r="X215" i="5"/>
  <c r="U215" i="5"/>
  <c r="T215" i="5"/>
  <c r="S215" i="5"/>
  <c r="R215" i="5"/>
  <c r="Q215" i="5"/>
  <c r="P215" i="5"/>
  <c r="V215" i="5" s="1"/>
  <c r="AQ214" i="5"/>
  <c r="X214" i="5"/>
  <c r="U214" i="5"/>
  <c r="T214" i="5"/>
  <c r="S214" i="5"/>
  <c r="R214" i="5"/>
  <c r="Q214" i="5"/>
  <c r="P214" i="5"/>
  <c r="V214" i="5" s="1"/>
  <c r="X213" i="5"/>
  <c r="AQ213" i="5" s="1"/>
  <c r="V213" i="5"/>
  <c r="U213" i="5"/>
  <c r="T213" i="5"/>
  <c r="S213" i="5"/>
  <c r="R213" i="5"/>
  <c r="Q213" i="5"/>
  <c r="P213" i="5"/>
  <c r="X212" i="5"/>
  <c r="V212" i="5"/>
  <c r="U212" i="5"/>
  <c r="T212" i="5"/>
  <c r="S212" i="5"/>
  <c r="R212" i="5"/>
  <c r="Q212" i="5"/>
  <c r="P212" i="5"/>
  <c r="X211" i="5"/>
  <c r="AQ211" i="5" s="1"/>
  <c r="U211" i="5"/>
  <c r="T211" i="5"/>
  <c r="S211" i="5"/>
  <c r="R211" i="5"/>
  <c r="Q211" i="5"/>
  <c r="P211" i="5"/>
  <c r="V211" i="5" s="1"/>
  <c r="X210" i="5"/>
  <c r="U210" i="5"/>
  <c r="T210" i="5"/>
  <c r="S210" i="5"/>
  <c r="R210" i="5"/>
  <c r="Q210" i="5"/>
  <c r="P210" i="5"/>
  <c r="V210" i="5" s="1"/>
  <c r="X209" i="5"/>
  <c r="AQ209" i="5" s="1"/>
  <c r="V209" i="5"/>
  <c r="U209" i="5"/>
  <c r="T209" i="5"/>
  <c r="S209" i="5"/>
  <c r="R209" i="5"/>
  <c r="Q209" i="5"/>
  <c r="P209" i="5"/>
  <c r="X208" i="5"/>
  <c r="U208" i="5"/>
  <c r="T208" i="5"/>
  <c r="S208" i="5"/>
  <c r="R208" i="5"/>
  <c r="Q208" i="5"/>
  <c r="P208" i="5"/>
  <c r="V208" i="5" s="1"/>
  <c r="X207" i="5"/>
  <c r="U207" i="5"/>
  <c r="T207" i="5"/>
  <c r="S207" i="5"/>
  <c r="R207" i="5"/>
  <c r="Q207" i="5"/>
  <c r="P207" i="5"/>
  <c r="V207" i="5" s="1"/>
  <c r="X206" i="5"/>
  <c r="Z216" i="5" s="1"/>
  <c r="U206" i="5"/>
  <c r="T206" i="5"/>
  <c r="S206" i="5"/>
  <c r="R206" i="5"/>
  <c r="Q206" i="5"/>
  <c r="P206" i="5"/>
  <c r="V206" i="5" s="1"/>
  <c r="AQ205" i="5"/>
  <c r="X205" i="5"/>
  <c r="U205" i="5"/>
  <c r="T205" i="5"/>
  <c r="S205" i="5"/>
  <c r="R205" i="5"/>
  <c r="Q205" i="5"/>
  <c r="P205" i="5"/>
  <c r="V205" i="5" s="1"/>
  <c r="X204" i="5"/>
  <c r="AC213" i="5" s="1"/>
  <c r="U204" i="5"/>
  <c r="T204" i="5"/>
  <c r="S204" i="5"/>
  <c r="R204" i="5"/>
  <c r="Q204" i="5"/>
  <c r="P204" i="5"/>
  <c r="V204" i="5" s="1"/>
  <c r="X203" i="5"/>
  <c r="AQ203" i="5" s="1"/>
  <c r="V203" i="5"/>
  <c r="U203" i="5"/>
  <c r="T203" i="5"/>
  <c r="S203" i="5"/>
  <c r="R203" i="5"/>
  <c r="Q203" i="5"/>
  <c r="P203" i="5"/>
  <c r="X202" i="5"/>
  <c r="U202" i="5"/>
  <c r="T202" i="5"/>
  <c r="S202" i="5"/>
  <c r="R202" i="5"/>
  <c r="Q202" i="5"/>
  <c r="P202" i="5"/>
  <c r="V202" i="5" s="1"/>
  <c r="X201" i="5"/>
  <c r="U201" i="5"/>
  <c r="T201" i="5"/>
  <c r="S201" i="5"/>
  <c r="R201" i="5"/>
  <c r="Q201" i="5"/>
  <c r="P201" i="5"/>
  <c r="V201" i="5" s="1"/>
  <c r="X200" i="5"/>
  <c r="U200" i="5"/>
  <c r="T200" i="5"/>
  <c r="S200" i="5"/>
  <c r="R200" i="5"/>
  <c r="Q200" i="5"/>
  <c r="P200" i="5"/>
  <c r="V200" i="5" s="1"/>
  <c r="AQ199" i="5"/>
  <c r="X199" i="5"/>
  <c r="U199" i="5"/>
  <c r="T199" i="5"/>
  <c r="S199" i="5"/>
  <c r="R199" i="5"/>
  <c r="Q199" i="5"/>
  <c r="P199" i="5"/>
  <c r="V199" i="5" s="1"/>
  <c r="AQ198" i="5"/>
  <c r="X198" i="5"/>
  <c r="U198" i="5"/>
  <c r="T198" i="5"/>
  <c r="S198" i="5"/>
  <c r="R198" i="5"/>
  <c r="Q198" i="5"/>
  <c r="P198" i="5"/>
  <c r="V198" i="5" s="1"/>
  <c r="X197" i="5"/>
  <c r="AQ197" i="5" s="1"/>
  <c r="V197" i="5"/>
  <c r="U197" i="5"/>
  <c r="T197" i="5"/>
  <c r="S197" i="5"/>
  <c r="R197" i="5"/>
  <c r="Q197" i="5"/>
  <c r="P197" i="5"/>
  <c r="X196" i="5"/>
  <c r="V196" i="5"/>
  <c r="U196" i="5"/>
  <c r="T196" i="5"/>
  <c r="S196" i="5"/>
  <c r="R196" i="5"/>
  <c r="Q196" i="5"/>
  <c r="P196" i="5"/>
  <c r="X195" i="5"/>
  <c r="U195" i="5"/>
  <c r="T195" i="5"/>
  <c r="S195" i="5"/>
  <c r="R195" i="5"/>
  <c r="Q195" i="5"/>
  <c r="P195" i="5"/>
  <c r="V195" i="5" s="1"/>
  <c r="X194" i="5"/>
  <c r="U194" i="5"/>
  <c r="T194" i="5"/>
  <c r="S194" i="5"/>
  <c r="R194" i="5"/>
  <c r="Q194" i="5"/>
  <c r="P194" i="5"/>
  <c r="V194" i="5" s="1"/>
  <c r="X193" i="5"/>
  <c r="AA203" i="5" s="1"/>
  <c r="V193" i="5"/>
  <c r="U193" i="5"/>
  <c r="T193" i="5"/>
  <c r="S193" i="5"/>
  <c r="R193" i="5"/>
  <c r="Q193" i="5"/>
  <c r="P193" i="5"/>
  <c r="AQ192" i="5"/>
  <c r="X192" i="5"/>
  <c r="U192" i="5"/>
  <c r="T192" i="5"/>
  <c r="S192" i="5"/>
  <c r="R192" i="5"/>
  <c r="Q192" i="5"/>
  <c r="P192" i="5"/>
  <c r="V192" i="5" s="1"/>
  <c r="AQ191" i="5"/>
  <c r="X191" i="5"/>
  <c r="U191" i="5"/>
  <c r="T191" i="5"/>
  <c r="S191" i="5"/>
  <c r="R191" i="5"/>
  <c r="Q191" i="5"/>
  <c r="P191" i="5"/>
  <c r="V191" i="5" s="1"/>
  <c r="X190" i="5"/>
  <c r="U190" i="5"/>
  <c r="T190" i="5"/>
  <c r="S190" i="5"/>
  <c r="R190" i="5"/>
  <c r="Q190" i="5"/>
  <c r="P190" i="5"/>
  <c r="V190" i="5" s="1"/>
  <c r="X189" i="5"/>
  <c r="U189" i="5"/>
  <c r="T189" i="5"/>
  <c r="S189" i="5"/>
  <c r="R189" i="5"/>
  <c r="Q189" i="5"/>
  <c r="P189" i="5"/>
  <c r="V189" i="5" s="1"/>
  <c r="X188" i="5"/>
  <c r="V188" i="5"/>
  <c r="U188" i="5"/>
  <c r="T188" i="5"/>
  <c r="S188" i="5"/>
  <c r="R188" i="5"/>
  <c r="Q188" i="5"/>
  <c r="P188" i="5"/>
  <c r="X187" i="5"/>
  <c r="U187" i="5"/>
  <c r="T187" i="5"/>
  <c r="S187" i="5"/>
  <c r="R187" i="5"/>
  <c r="Q187" i="5"/>
  <c r="P187" i="5"/>
  <c r="V187" i="5" s="1"/>
  <c r="X186" i="5"/>
  <c r="U186" i="5"/>
  <c r="T186" i="5"/>
  <c r="S186" i="5"/>
  <c r="R186" i="5"/>
  <c r="Q186" i="5"/>
  <c r="P186" i="5"/>
  <c r="V186" i="5" s="1"/>
  <c r="X185" i="5"/>
  <c r="U185" i="5"/>
  <c r="T185" i="5"/>
  <c r="S185" i="5"/>
  <c r="R185" i="5"/>
  <c r="Q185" i="5"/>
  <c r="P185" i="5"/>
  <c r="V185" i="5" s="1"/>
  <c r="X184" i="5"/>
  <c r="AQ184" i="5" s="1"/>
  <c r="U184" i="5"/>
  <c r="T184" i="5"/>
  <c r="S184" i="5"/>
  <c r="R184" i="5"/>
  <c r="Q184" i="5"/>
  <c r="P184" i="5"/>
  <c r="V184" i="5" s="1"/>
  <c r="X183" i="5"/>
  <c r="U183" i="5"/>
  <c r="T183" i="5"/>
  <c r="S183" i="5"/>
  <c r="R183" i="5"/>
  <c r="Q183" i="5"/>
  <c r="P183" i="5"/>
  <c r="V183" i="5" s="1"/>
  <c r="X182" i="5"/>
  <c r="V182" i="5"/>
  <c r="U182" i="5"/>
  <c r="T182" i="5"/>
  <c r="S182" i="5"/>
  <c r="R182" i="5"/>
  <c r="Q182" i="5"/>
  <c r="P182" i="5"/>
  <c r="X181" i="5"/>
  <c r="U181" i="5"/>
  <c r="T181" i="5"/>
  <c r="S181" i="5"/>
  <c r="R181" i="5"/>
  <c r="Q181" i="5"/>
  <c r="P181" i="5"/>
  <c r="V181" i="5" s="1"/>
  <c r="X180" i="5"/>
  <c r="U180" i="5"/>
  <c r="T180" i="5"/>
  <c r="S180" i="5"/>
  <c r="R180" i="5"/>
  <c r="Q180" i="5"/>
  <c r="P180" i="5"/>
  <c r="V180" i="5" s="1"/>
  <c r="X179" i="5"/>
  <c r="AQ179" i="5" s="1"/>
  <c r="U179" i="5"/>
  <c r="T179" i="5"/>
  <c r="S179" i="5"/>
  <c r="R179" i="5"/>
  <c r="Q179" i="5"/>
  <c r="P179" i="5"/>
  <c r="V179" i="5" s="1"/>
  <c r="X178" i="5"/>
  <c r="AQ178" i="5" s="1"/>
  <c r="U178" i="5"/>
  <c r="T178" i="5"/>
  <c r="S178" i="5"/>
  <c r="R178" i="5"/>
  <c r="Q178" i="5"/>
  <c r="P178" i="5"/>
  <c r="V178" i="5" s="1"/>
  <c r="X177" i="5"/>
  <c r="U177" i="5"/>
  <c r="T177" i="5"/>
  <c r="S177" i="5"/>
  <c r="R177" i="5"/>
  <c r="Q177" i="5"/>
  <c r="P177" i="5"/>
  <c r="V177" i="5" s="1"/>
  <c r="X176" i="5"/>
  <c r="AQ176" i="5" s="1"/>
  <c r="U176" i="5"/>
  <c r="T176" i="5"/>
  <c r="S176" i="5"/>
  <c r="R176" i="5"/>
  <c r="Q176" i="5"/>
  <c r="P176" i="5"/>
  <c r="V176" i="5" s="1"/>
  <c r="X175" i="5"/>
  <c r="AQ175" i="5" s="1"/>
  <c r="V175" i="5"/>
  <c r="U175" i="5"/>
  <c r="T175" i="5"/>
  <c r="S175" i="5"/>
  <c r="R175" i="5"/>
  <c r="Q175" i="5"/>
  <c r="P175" i="5"/>
  <c r="X174" i="5"/>
  <c r="U174" i="5"/>
  <c r="T174" i="5"/>
  <c r="S174" i="5"/>
  <c r="R174" i="5"/>
  <c r="Q174" i="5"/>
  <c r="P174" i="5"/>
  <c r="V174" i="5" s="1"/>
  <c r="X173" i="5"/>
  <c r="U173" i="5"/>
  <c r="T173" i="5"/>
  <c r="S173" i="5"/>
  <c r="R173" i="5"/>
  <c r="Q173" i="5"/>
  <c r="P173" i="5"/>
  <c r="V173" i="5" s="1"/>
  <c r="X172" i="5"/>
  <c r="AQ172" i="5" s="1"/>
  <c r="U172" i="5"/>
  <c r="T172" i="5"/>
  <c r="S172" i="5"/>
  <c r="R172" i="5"/>
  <c r="Q172" i="5"/>
  <c r="P172" i="5"/>
  <c r="V172" i="5" s="1"/>
  <c r="X171" i="5"/>
  <c r="AQ171" i="5" s="1"/>
  <c r="U171" i="5"/>
  <c r="T171" i="5"/>
  <c r="S171" i="5"/>
  <c r="R171" i="5"/>
  <c r="Q171" i="5"/>
  <c r="P171" i="5"/>
  <c r="V171" i="5" s="1"/>
  <c r="AQ170" i="5"/>
  <c r="X170" i="5"/>
  <c r="U170" i="5"/>
  <c r="T170" i="5"/>
  <c r="S170" i="5"/>
  <c r="R170" i="5"/>
  <c r="Q170" i="5"/>
  <c r="P170" i="5"/>
  <c r="V170" i="5" s="1"/>
  <c r="X169" i="5"/>
  <c r="V169" i="5"/>
  <c r="U169" i="5"/>
  <c r="T169" i="5"/>
  <c r="S169" i="5"/>
  <c r="R169" i="5"/>
  <c r="Q169" i="5"/>
  <c r="P169" i="5"/>
  <c r="X168" i="5"/>
  <c r="U168" i="5"/>
  <c r="T168" i="5"/>
  <c r="S168" i="5"/>
  <c r="R168" i="5"/>
  <c r="Q168" i="5"/>
  <c r="P168" i="5"/>
  <c r="V168" i="5" s="1"/>
  <c r="X167" i="5"/>
  <c r="AB177" i="5" s="1"/>
  <c r="AO177" i="5" s="1"/>
  <c r="AP177" i="5" s="1"/>
  <c r="V167" i="5"/>
  <c r="U167" i="5"/>
  <c r="T167" i="5"/>
  <c r="S167" i="5"/>
  <c r="R167" i="5"/>
  <c r="Q167" i="5"/>
  <c r="P167" i="5"/>
  <c r="X166" i="5"/>
  <c r="AQ166" i="5" s="1"/>
  <c r="U166" i="5"/>
  <c r="T166" i="5"/>
  <c r="S166" i="5"/>
  <c r="R166" i="5"/>
  <c r="Q166" i="5"/>
  <c r="P166" i="5"/>
  <c r="V166" i="5" s="1"/>
  <c r="X165" i="5"/>
  <c r="U165" i="5"/>
  <c r="T165" i="5"/>
  <c r="S165" i="5"/>
  <c r="R165" i="5"/>
  <c r="Q165" i="5"/>
  <c r="P165" i="5"/>
  <c r="V165" i="5" s="1"/>
  <c r="AQ164" i="5"/>
  <c r="AB164" i="5"/>
  <c r="Z164" i="5"/>
  <c r="X164" i="5"/>
  <c r="AA174" i="5" s="1"/>
  <c r="U164" i="5"/>
  <c r="T164" i="5"/>
  <c r="S164" i="5"/>
  <c r="R164" i="5"/>
  <c r="Q164" i="5"/>
  <c r="P164" i="5"/>
  <c r="V164" i="5" s="1"/>
  <c r="X163" i="5"/>
  <c r="AQ163" i="5" s="1"/>
  <c r="V163" i="5"/>
  <c r="U163" i="5"/>
  <c r="T163" i="5"/>
  <c r="S163" i="5"/>
  <c r="R163" i="5"/>
  <c r="Q163" i="5"/>
  <c r="P163" i="5"/>
  <c r="X162" i="5"/>
  <c r="U162" i="5"/>
  <c r="T162" i="5"/>
  <c r="S162" i="5"/>
  <c r="R162" i="5"/>
  <c r="Q162" i="5"/>
  <c r="P162" i="5"/>
  <c r="V162" i="5" s="1"/>
  <c r="X161" i="5"/>
  <c r="U161" i="5"/>
  <c r="T161" i="5"/>
  <c r="S161" i="5"/>
  <c r="R161" i="5"/>
  <c r="Q161" i="5"/>
  <c r="P161" i="5"/>
  <c r="V161" i="5" s="1"/>
  <c r="X160" i="5"/>
  <c r="AQ160" i="5" s="1"/>
  <c r="U160" i="5"/>
  <c r="T160" i="5"/>
  <c r="S160" i="5"/>
  <c r="R160" i="5"/>
  <c r="Q160" i="5"/>
  <c r="P160" i="5"/>
  <c r="V160" i="5" s="1"/>
  <c r="AQ159" i="5"/>
  <c r="X159" i="5"/>
  <c r="U159" i="5"/>
  <c r="T159" i="5"/>
  <c r="S159" i="5"/>
  <c r="R159" i="5"/>
  <c r="Q159" i="5"/>
  <c r="P159" i="5"/>
  <c r="V159" i="5" s="1"/>
  <c r="AQ158" i="5"/>
  <c r="X158" i="5"/>
  <c r="U158" i="5"/>
  <c r="T158" i="5"/>
  <c r="S158" i="5"/>
  <c r="R158" i="5"/>
  <c r="Q158" i="5"/>
  <c r="P158" i="5"/>
  <c r="V158" i="5" s="1"/>
  <c r="X157" i="5"/>
  <c r="V157" i="5"/>
  <c r="U157" i="5"/>
  <c r="T157" i="5"/>
  <c r="S157" i="5"/>
  <c r="R157" i="5"/>
  <c r="Q157" i="5"/>
  <c r="P157" i="5"/>
  <c r="X156" i="5"/>
  <c r="AQ156" i="5" s="1"/>
  <c r="U156" i="5"/>
  <c r="T156" i="5"/>
  <c r="S156" i="5"/>
  <c r="R156" i="5"/>
  <c r="Q156" i="5"/>
  <c r="P156" i="5"/>
  <c r="V156" i="5" s="1"/>
  <c r="X155" i="5"/>
  <c r="AQ155" i="5" s="1"/>
  <c r="U155" i="5"/>
  <c r="T155" i="5"/>
  <c r="S155" i="5"/>
  <c r="R155" i="5"/>
  <c r="Q155" i="5"/>
  <c r="P155" i="5"/>
  <c r="V155" i="5" s="1"/>
  <c r="X154" i="5"/>
  <c r="U154" i="5"/>
  <c r="T154" i="5"/>
  <c r="S154" i="5"/>
  <c r="R154" i="5"/>
  <c r="Q154" i="5"/>
  <c r="P154" i="5"/>
  <c r="V154" i="5" s="1"/>
  <c r="X153" i="5"/>
  <c r="V153" i="5"/>
  <c r="U153" i="5"/>
  <c r="T153" i="5"/>
  <c r="S153" i="5"/>
  <c r="R153" i="5"/>
  <c r="Q153" i="5"/>
  <c r="P153" i="5"/>
  <c r="X152" i="5"/>
  <c r="U152" i="5"/>
  <c r="T152" i="5"/>
  <c r="S152" i="5"/>
  <c r="R152" i="5"/>
  <c r="Q152" i="5"/>
  <c r="P152" i="5"/>
  <c r="V152" i="5" s="1"/>
  <c r="X151" i="5"/>
  <c r="AQ151" i="5" s="1"/>
  <c r="V151" i="5"/>
  <c r="U151" i="5"/>
  <c r="T151" i="5"/>
  <c r="S151" i="5"/>
  <c r="R151" i="5"/>
  <c r="Q151" i="5"/>
  <c r="P151" i="5"/>
  <c r="X150" i="5"/>
  <c r="AQ150" i="5" s="1"/>
  <c r="U150" i="5"/>
  <c r="T150" i="5"/>
  <c r="S150" i="5"/>
  <c r="R150" i="5"/>
  <c r="Q150" i="5"/>
  <c r="P150" i="5"/>
  <c r="V150" i="5" s="1"/>
  <c r="X149" i="5"/>
  <c r="U149" i="5"/>
  <c r="T149" i="5"/>
  <c r="S149" i="5"/>
  <c r="R149" i="5"/>
  <c r="Q149" i="5"/>
  <c r="P149" i="5"/>
  <c r="V149" i="5" s="1"/>
  <c r="X148" i="5"/>
  <c r="U148" i="5"/>
  <c r="T148" i="5"/>
  <c r="S148" i="5"/>
  <c r="R148" i="5"/>
  <c r="Q148" i="5"/>
  <c r="P148" i="5"/>
  <c r="V148" i="5" s="1"/>
  <c r="X147" i="5"/>
  <c r="V147" i="5"/>
  <c r="U147" i="5"/>
  <c r="T147" i="5"/>
  <c r="S147" i="5"/>
  <c r="R147" i="5"/>
  <c r="Q147" i="5"/>
  <c r="P147" i="5"/>
  <c r="X146" i="5"/>
  <c r="U146" i="5"/>
  <c r="T146" i="5"/>
  <c r="S146" i="5"/>
  <c r="R146" i="5"/>
  <c r="Q146" i="5"/>
  <c r="P146" i="5"/>
  <c r="V146" i="5" s="1"/>
  <c r="X145" i="5"/>
  <c r="V145" i="5"/>
  <c r="U145" i="5"/>
  <c r="T145" i="5"/>
  <c r="S145" i="5"/>
  <c r="R145" i="5"/>
  <c r="Q145" i="5"/>
  <c r="P145" i="5"/>
  <c r="X144" i="5"/>
  <c r="AQ144" i="5" s="1"/>
  <c r="U144" i="5"/>
  <c r="T144" i="5"/>
  <c r="S144" i="5"/>
  <c r="R144" i="5"/>
  <c r="Q144" i="5"/>
  <c r="P144" i="5"/>
  <c r="V144" i="5" s="1"/>
  <c r="AQ143" i="5"/>
  <c r="X143" i="5"/>
  <c r="U143" i="5"/>
  <c r="T143" i="5"/>
  <c r="S143" i="5"/>
  <c r="R143" i="5"/>
  <c r="Q143" i="5"/>
  <c r="P143" i="5"/>
  <c r="V143" i="5" s="1"/>
  <c r="AA142" i="5"/>
  <c r="X142" i="5"/>
  <c r="AQ142" i="5" s="1"/>
  <c r="U142" i="5"/>
  <c r="T142" i="5"/>
  <c r="S142" i="5"/>
  <c r="R142" i="5"/>
  <c r="Q142" i="5"/>
  <c r="P142" i="5"/>
  <c r="V142" i="5" s="1"/>
  <c r="X141" i="5"/>
  <c r="V141" i="5"/>
  <c r="U141" i="5"/>
  <c r="T141" i="5"/>
  <c r="S141" i="5"/>
  <c r="R141" i="5"/>
  <c r="Q141" i="5"/>
  <c r="P141" i="5"/>
  <c r="X140" i="5"/>
  <c r="U140" i="5"/>
  <c r="T140" i="5"/>
  <c r="S140" i="5"/>
  <c r="R140" i="5"/>
  <c r="Q140" i="5"/>
  <c r="P140" i="5"/>
  <c r="V140" i="5" s="1"/>
  <c r="X139" i="5"/>
  <c r="V139" i="5"/>
  <c r="U139" i="5"/>
  <c r="T139" i="5"/>
  <c r="S139" i="5"/>
  <c r="R139" i="5"/>
  <c r="Q139" i="5"/>
  <c r="P139" i="5"/>
  <c r="X138" i="5"/>
  <c r="AQ138" i="5" s="1"/>
  <c r="U138" i="5"/>
  <c r="T138" i="5"/>
  <c r="S138" i="5"/>
  <c r="R138" i="5"/>
  <c r="Q138" i="5"/>
  <c r="P138" i="5"/>
  <c r="V138" i="5" s="1"/>
  <c r="X137" i="5"/>
  <c r="AQ137" i="5" s="1"/>
  <c r="U137" i="5"/>
  <c r="T137" i="5"/>
  <c r="S137" i="5"/>
  <c r="R137" i="5"/>
  <c r="Q137" i="5"/>
  <c r="P137" i="5"/>
  <c r="V137" i="5" s="1"/>
  <c r="AQ136" i="5"/>
  <c r="X136" i="5"/>
  <c r="U136" i="5"/>
  <c r="T136" i="5"/>
  <c r="S136" i="5"/>
  <c r="R136" i="5"/>
  <c r="Q136" i="5"/>
  <c r="P136" i="5"/>
  <c r="V136" i="5" s="1"/>
  <c r="X135" i="5"/>
  <c r="V135" i="5"/>
  <c r="U135" i="5"/>
  <c r="T135" i="5"/>
  <c r="S135" i="5"/>
  <c r="R135" i="5"/>
  <c r="Q135" i="5"/>
  <c r="P135" i="5"/>
  <c r="X134" i="5"/>
  <c r="U134" i="5"/>
  <c r="T134" i="5"/>
  <c r="S134" i="5"/>
  <c r="R134" i="5"/>
  <c r="Q134" i="5"/>
  <c r="P134" i="5"/>
  <c r="V134" i="5" s="1"/>
  <c r="X133" i="5"/>
  <c r="U133" i="5"/>
  <c r="T133" i="5"/>
  <c r="S133" i="5"/>
  <c r="R133" i="5"/>
  <c r="Q133" i="5"/>
  <c r="P133" i="5"/>
  <c r="V133" i="5" s="1"/>
  <c r="X132" i="5"/>
  <c r="AQ132" i="5" s="1"/>
  <c r="U132" i="5"/>
  <c r="T132" i="5"/>
  <c r="S132" i="5"/>
  <c r="R132" i="5"/>
  <c r="Q132" i="5"/>
  <c r="P132" i="5"/>
  <c r="V132" i="5" s="1"/>
  <c r="AQ131" i="5"/>
  <c r="X131" i="5"/>
  <c r="U131" i="5"/>
  <c r="T131" i="5"/>
  <c r="S131" i="5"/>
  <c r="R131" i="5"/>
  <c r="Q131" i="5"/>
  <c r="P131" i="5"/>
  <c r="V131" i="5" s="1"/>
  <c r="AQ130" i="5"/>
  <c r="X130" i="5"/>
  <c r="U130" i="5"/>
  <c r="T130" i="5"/>
  <c r="S130" i="5"/>
  <c r="R130" i="5"/>
  <c r="Q130" i="5"/>
  <c r="P130" i="5"/>
  <c r="V130" i="5" s="1"/>
  <c r="X129" i="5"/>
  <c r="AQ129" i="5" s="1"/>
  <c r="V129" i="5"/>
  <c r="U129" i="5"/>
  <c r="T129" i="5"/>
  <c r="S129" i="5"/>
  <c r="R129" i="5"/>
  <c r="Q129" i="5"/>
  <c r="P129" i="5"/>
  <c r="X128" i="5"/>
  <c r="AQ128" i="5" s="1"/>
  <c r="V128" i="5"/>
  <c r="U128" i="5"/>
  <c r="T128" i="5"/>
  <c r="S128" i="5"/>
  <c r="R128" i="5"/>
  <c r="Q128" i="5"/>
  <c r="P128" i="5"/>
  <c r="X127" i="5"/>
  <c r="U127" i="5"/>
  <c r="T127" i="5"/>
  <c r="S127" i="5"/>
  <c r="R127" i="5"/>
  <c r="Q127" i="5"/>
  <c r="P127" i="5"/>
  <c r="V127" i="5" s="1"/>
  <c r="AQ126" i="5"/>
  <c r="AD126" i="5"/>
  <c r="X126" i="5"/>
  <c r="U126" i="5"/>
  <c r="T126" i="5"/>
  <c r="S126" i="5"/>
  <c r="R126" i="5"/>
  <c r="Q126" i="5"/>
  <c r="P126" i="5"/>
  <c r="V126" i="5" s="1"/>
  <c r="X125" i="5"/>
  <c r="AQ125" i="5" s="1"/>
  <c r="U125" i="5"/>
  <c r="T125" i="5"/>
  <c r="S125" i="5"/>
  <c r="R125" i="5"/>
  <c r="Q125" i="5"/>
  <c r="P125" i="5"/>
  <c r="V125" i="5" s="1"/>
  <c r="X124" i="5"/>
  <c r="U124" i="5"/>
  <c r="T124" i="5"/>
  <c r="S124" i="5"/>
  <c r="R124" i="5"/>
  <c r="Q124" i="5"/>
  <c r="P124" i="5"/>
  <c r="V124" i="5" s="1"/>
  <c r="AA123" i="5"/>
  <c r="X123" i="5"/>
  <c r="U123" i="5"/>
  <c r="T123" i="5"/>
  <c r="S123" i="5"/>
  <c r="R123" i="5"/>
  <c r="Q123" i="5"/>
  <c r="P123" i="5"/>
  <c r="V123" i="5" s="1"/>
  <c r="X122" i="5"/>
  <c r="V122" i="5"/>
  <c r="U122" i="5"/>
  <c r="T122" i="5"/>
  <c r="S122" i="5"/>
  <c r="R122" i="5"/>
  <c r="Q122" i="5"/>
  <c r="P122" i="5"/>
  <c r="X121" i="5"/>
  <c r="V121" i="5"/>
  <c r="U121" i="5"/>
  <c r="T121" i="5"/>
  <c r="S121" i="5"/>
  <c r="R121" i="5"/>
  <c r="Q121" i="5"/>
  <c r="P121" i="5"/>
  <c r="X120" i="5"/>
  <c r="U120" i="5"/>
  <c r="T120" i="5"/>
  <c r="S120" i="5"/>
  <c r="R120" i="5"/>
  <c r="Q120" i="5"/>
  <c r="P120" i="5"/>
  <c r="V120" i="5" s="1"/>
  <c r="AQ119" i="5"/>
  <c r="X119" i="5"/>
  <c r="U119" i="5"/>
  <c r="T119" i="5"/>
  <c r="S119" i="5"/>
  <c r="R119" i="5"/>
  <c r="Q119" i="5"/>
  <c r="P119" i="5"/>
  <c r="V119" i="5" s="1"/>
  <c r="X118" i="5"/>
  <c r="U118" i="5"/>
  <c r="T118" i="5"/>
  <c r="S118" i="5"/>
  <c r="R118" i="5"/>
  <c r="Q118" i="5"/>
  <c r="P118" i="5"/>
  <c r="V118" i="5" s="1"/>
  <c r="X117" i="5"/>
  <c r="U117" i="5"/>
  <c r="T117" i="5"/>
  <c r="S117" i="5"/>
  <c r="R117" i="5"/>
  <c r="Q117" i="5"/>
  <c r="P117" i="5"/>
  <c r="V117" i="5" s="1"/>
  <c r="X116" i="5"/>
  <c r="V116" i="5"/>
  <c r="U116" i="5"/>
  <c r="T116" i="5"/>
  <c r="S116" i="5"/>
  <c r="R116" i="5"/>
  <c r="Q116" i="5"/>
  <c r="P116" i="5"/>
  <c r="X115" i="5"/>
  <c r="V115" i="5"/>
  <c r="U115" i="5"/>
  <c r="T115" i="5"/>
  <c r="S115" i="5"/>
  <c r="R115" i="5"/>
  <c r="Q115" i="5"/>
  <c r="P115" i="5"/>
  <c r="X114" i="5"/>
  <c r="AQ114" i="5" s="1"/>
  <c r="U114" i="5"/>
  <c r="T114" i="5"/>
  <c r="S114" i="5"/>
  <c r="R114" i="5"/>
  <c r="Q114" i="5"/>
  <c r="P114" i="5"/>
  <c r="V114" i="5" s="1"/>
  <c r="AQ113" i="5"/>
  <c r="X113" i="5"/>
  <c r="U113" i="5"/>
  <c r="T113" i="5"/>
  <c r="S113" i="5"/>
  <c r="R113" i="5"/>
  <c r="Q113" i="5"/>
  <c r="P113" i="5"/>
  <c r="V113" i="5" s="1"/>
  <c r="X112" i="5"/>
  <c r="V112" i="5"/>
  <c r="U112" i="5"/>
  <c r="T112" i="5"/>
  <c r="S112" i="5"/>
  <c r="R112" i="5"/>
  <c r="Q112" i="5"/>
  <c r="P112" i="5"/>
  <c r="X111" i="5"/>
  <c r="U111" i="5"/>
  <c r="T111" i="5"/>
  <c r="S111" i="5"/>
  <c r="R111" i="5"/>
  <c r="Q111" i="5"/>
  <c r="P111" i="5"/>
  <c r="V111" i="5" s="1"/>
  <c r="AQ110" i="5"/>
  <c r="X110" i="5"/>
  <c r="U110" i="5"/>
  <c r="T110" i="5"/>
  <c r="S110" i="5"/>
  <c r="R110" i="5"/>
  <c r="Q110" i="5"/>
  <c r="P110" i="5"/>
  <c r="V110" i="5" s="1"/>
  <c r="X109" i="5"/>
  <c r="V109" i="5"/>
  <c r="U109" i="5"/>
  <c r="T109" i="5"/>
  <c r="S109" i="5"/>
  <c r="R109" i="5"/>
  <c r="Q109" i="5"/>
  <c r="P109" i="5"/>
  <c r="X108" i="5"/>
  <c r="U108" i="5"/>
  <c r="T108" i="5"/>
  <c r="S108" i="5"/>
  <c r="R108" i="5"/>
  <c r="Q108" i="5"/>
  <c r="P108" i="5"/>
  <c r="V108" i="5" s="1"/>
  <c r="AQ107" i="5"/>
  <c r="X107" i="5"/>
  <c r="AE117" i="5" s="1"/>
  <c r="U107" i="5"/>
  <c r="T107" i="5"/>
  <c r="S107" i="5"/>
  <c r="R107" i="5"/>
  <c r="Q107" i="5"/>
  <c r="P107" i="5"/>
  <c r="V107" i="5" s="1"/>
  <c r="X106" i="5"/>
  <c r="AQ106" i="5" s="1"/>
  <c r="U106" i="5"/>
  <c r="T106" i="5"/>
  <c r="S106" i="5"/>
  <c r="R106" i="5"/>
  <c r="Q106" i="5"/>
  <c r="P106" i="5"/>
  <c r="V106" i="5" s="1"/>
  <c r="X105" i="5"/>
  <c r="AQ105" i="5" s="1"/>
  <c r="U105" i="5"/>
  <c r="T105" i="5"/>
  <c r="S105" i="5"/>
  <c r="R105" i="5"/>
  <c r="Q105" i="5"/>
  <c r="P105" i="5"/>
  <c r="V105" i="5" s="1"/>
  <c r="X104" i="5"/>
  <c r="U104" i="5"/>
  <c r="T104" i="5"/>
  <c r="S104" i="5"/>
  <c r="R104" i="5"/>
  <c r="Q104" i="5"/>
  <c r="P104" i="5"/>
  <c r="V104" i="5" s="1"/>
  <c r="X103" i="5"/>
  <c r="AB113" i="5" s="1"/>
  <c r="AO113" i="5" s="1"/>
  <c r="AP113" i="5" s="1"/>
  <c r="U103" i="5"/>
  <c r="T103" i="5"/>
  <c r="S103" i="5"/>
  <c r="R103" i="5"/>
  <c r="Q103" i="5"/>
  <c r="P103" i="5"/>
  <c r="V103" i="5" s="1"/>
  <c r="X102" i="5"/>
  <c r="V102" i="5"/>
  <c r="U102" i="5"/>
  <c r="T102" i="5"/>
  <c r="S102" i="5"/>
  <c r="R102" i="5"/>
  <c r="Q102" i="5"/>
  <c r="P102" i="5"/>
  <c r="X101" i="5"/>
  <c r="V101" i="5"/>
  <c r="U101" i="5"/>
  <c r="T101" i="5"/>
  <c r="S101" i="5"/>
  <c r="R101" i="5"/>
  <c r="Q101" i="5"/>
  <c r="P101" i="5"/>
  <c r="X100" i="5"/>
  <c r="U100" i="5"/>
  <c r="T100" i="5"/>
  <c r="S100" i="5"/>
  <c r="R100" i="5"/>
  <c r="Q100" i="5"/>
  <c r="P100" i="5"/>
  <c r="V100" i="5" s="1"/>
  <c r="AQ99" i="5"/>
  <c r="X99" i="5"/>
  <c r="U99" i="5"/>
  <c r="T99" i="5"/>
  <c r="S99" i="5"/>
  <c r="R99" i="5"/>
  <c r="Q99" i="5"/>
  <c r="P99" i="5"/>
  <c r="V99" i="5" s="1"/>
  <c r="X98" i="5"/>
  <c r="AB108" i="5" s="1"/>
  <c r="U98" i="5"/>
  <c r="T98" i="5"/>
  <c r="S98" i="5"/>
  <c r="R98" i="5"/>
  <c r="Q98" i="5"/>
  <c r="P98" i="5"/>
  <c r="V98" i="5" s="1"/>
  <c r="X97" i="5"/>
  <c r="U97" i="5"/>
  <c r="T97" i="5"/>
  <c r="S97" i="5"/>
  <c r="R97" i="5"/>
  <c r="Q97" i="5"/>
  <c r="P97" i="5"/>
  <c r="V97" i="5" s="1"/>
  <c r="AQ96" i="5"/>
  <c r="X96" i="5"/>
  <c r="U96" i="5"/>
  <c r="T96" i="5"/>
  <c r="S96" i="5"/>
  <c r="R96" i="5"/>
  <c r="Q96" i="5"/>
  <c r="P96" i="5"/>
  <c r="V96" i="5" s="1"/>
  <c r="X95" i="5"/>
  <c r="AE105" i="5" s="1"/>
  <c r="V95" i="5"/>
  <c r="U95" i="5"/>
  <c r="T95" i="5"/>
  <c r="S95" i="5"/>
  <c r="R95" i="5"/>
  <c r="Q95" i="5"/>
  <c r="P95" i="5"/>
  <c r="X94" i="5"/>
  <c r="V94" i="5"/>
  <c r="U94" i="5"/>
  <c r="T94" i="5"/>
  <c r="S94" i="5"/>
  <c r="R94" i="5"/>
  <c r="Q94" i="5"/>
  <c r="P94" i="5"/>
  <c r="X93" i="5"/>
  <c r="U93" i="5"/>
  <c r="T93" i="5"/>
  <c r="S93" i="5"/>
  <c r="R93" i="5"/>
  <c r="Q93" i="5"/>
  <c r="P93" i="5"/>
  <c r="V93" i="5" s="1"/>
  <c r="X92" i="5"/>
  <c r="AE102" i="5" s="1"/>
  <c r="V92" i="5"/>
  <c r="U92" i="5"/>
  <c r="T92" i="5"/>
  <c r="S92" i="5"/>
  <c r="R92" i="5"/>
  <c r="Q92" i="5"/>
  <c r="P92" i="5"/>
  <c r="X91" i="5"/>
  <c r="AQ91" i="5" s="1"/>
  <c r="V91" i="5"/>
  <c r="U91" i="5"/>
  <c r="T91" i="5"/>
  <c r="S91" i="5"/>
  <c r="R91" i="5"/>
  <c r="Q91" i="5"/>
  <c r="P91" i="5"/>
  <c r="AQ90" i="5"/>
  <c r="X90" i="5"/>
  <c r="U90" i="5"/>
  <c r="T90" i="5"/>
  <c r="S90" i="5"/>
  <c r="R90" i="5"/>
  <c r="Q90" i="5"/>
  <c r="P90" i="5"/>
  <c r="V90" i="5" s="1"/>
  <c r="X89" i="5"/>
  <c r="U89" i="5"/>
  <c r="T89" i="5"/>
  <c r="S89" i="5"/>
  <c r="R89" i="5"/>
  <c r="Q89" i="5"/>
  <c r="P89" i="5"/>
  <c r="V89" i="5" s="1"/>
  <c r="X88" i="5"/>
  <c r="U88" i="5"/>
  <c r="T88" i="5"/>
  <c r="S88" i="5"/>
  <c r="R88" i="5"/>
  <c r="Q88" i="5"/>
  <c r="P88" i="5"/>
  <c r="V88" i="5" s="1"/>
  <c r="X87" i="5"/>
  <c r="AB97" i="5" s="1"/>
  <c r="AO97" i="5" s="1"/>
  <c r="AP97" i="5" s="1"/>
  <c r="U87" i="5"/>
  <c r="T87" i="5"/>
  <c r="S87" i="5"/>
  <c r="R87" i="5"/>
  <c r="Q87" i="5"/>
  <c r="P87" i="5"/>
  <c r="V87" i="5" s="1"/>
  <c r="AQ86" i="5"/>
  <c r="X86" i="5"/>
  <c r="U86" i="5"/>
  <c r="T86" i="5"/>
  <c r="S86" i="5"/>
  <c r="R86" i="5"/>
  <c r="Q86" i="5"/>
  <c r="P86" i="5"/>
  <c r="V86" i="5" s="1"/>
  <c r="X85" i="5"/>
  <c r="U85" i="5"/>
  <c r="T85" i="5"/>
  <c r="S85" i="5"/>
  <c r="R85" i="5"/>
  <c r="Q85" i="5"/>
  <c r="P85" i="5"/>
  <c r="V85" i="5" s="1"/>
  <c r="X84" i="5"/>
  <c r="AQ84" i="5" s="1"/>
  <c r="V84" i="5"/>
  <c r="U84" i="5"/>
  <c r="T84" i="5"/>
  <c r="S84" i="5"/>
  <c r="R84" i="5"/>
  <c r="Q84" i="5"/>
  <c r="P84" i="5"/>
  <c r="X83" i="5"/>
  <c r="U83" i="5"/>
  <c r="T83" i="5"/>
  <c r="S83" i="5"/>
  <c r="R83" i="5"/>
  <c r="Q83" i="5"/>
  <c r="P83" i="5"/>
  <c r="V83" i="5" s="1"/>
  <c r="X82" i="5"/>
  <c r="Z92" i="5" s="1"/>
  <c r="V82" i="5"/>
  <c r="U82" i="5"/>
  <c r="T82" i="5"/>
  <c r="S82" i="5"/>
  <c r="R82" i="5"/>
  <c r="Q82" i="5"/>
  <c r="P82" i="5"/>
  <c r="X81" i="5"/>
  <c r="AQ81" i="5" s="1"/>
  <c r="U81" i="5"/>
  <c r="T81" i="5"/>
  <c r="S81" i="5"/>
  <c r="R81" i="5"/>
  <c r="Q81" i="5"/>
  <c r="P81" i="5"/>
  <c r="V81" i="5" s="1"/>
  <c r="AQ80" i="5"/>
  <c r="X80" i="5"/>
  <c r="U80" i="5"/>
  <c r="T80" i="5"/>
  <c r="S80" i="5"/>
  <c r="R80" i="5"/>
  <c r="Q80" i="5"/>
  <c r="P80" i="5"/>
  <c r="V80" i="5" s="1"/>
  <c r="AB79" i="5"/>
  <c r="AO79" i="5" s="1"/>
  <c r="AP79" i="5" s="1"/>
  <c r="X79" i="5"/>
  <c r="AD89" i="5" s="1"/>
  <c r="U79" i="5"/>
  <c r="T79" i="5"/>
  <c r="S79" i="5"/>
  <c r="R79" i="5"/>
  <c r="Q79" i="5"/>
  <c r="P79" i="5"/>
  <c r="V79" i="5" s="1"/>
  <c r="X78" i="5"/>
  <c r="AQ78" i="5" s="1"/>
  <c r="U78" i="5"/>
  <c r="T78" i="5"/>
  <c r="S78" i="5"/>
  <c r="R78" i="5"/>
  <c r="Q78" i="5"/>
  <c r="P78" i="5"/>
  <c r="V78" i="5" s="1"/>
  <c r="X77" i="5"/>
  <c r="AQ77" i="5" s="1"/>
  <c r="U77" i="5"/>
  <c r="T77" i="5"/>
  <c r="S77" i="5"/>
  <c r="R77" i="5"/>
  <c r="Q77" i="5"/>
  <c r="P77" i="5"/>
  <c r="V77" i="5" s="1"/>
  <c r="X76" i="5"/>
  <c r="U76" i="5"/>
  <c r="T76" i="5"/>
  <c r="S76" i="5"/>
  <c r="R76" i="5"/>
  <c r="Q76" i="5"/>
  <c r="P76" i="5"/>
  <c r="V76" i="5" s="1"/>
  <c r="X75" i="5"/>
  <c r="V75" i="5"/>
  <c r="U75" i="5"/>
  <c r="T75" i="5"/>
  <c r="S75" i="5"/>
  <c r="R75" i="5"/>
  <c r="Q75" i="5"/>
  <c r="P75" i="5"/>
  <c r="AQ74" i="5"/>
  <c r="X74" i="5"/>
  <c r="U74" i="5"/>
  <c r="T74" i="5"/>
  <c r="S74" i="5"/>
  <c r="R74" i="5"/>
  <c r="Q74" i="5"/>
  <c r="P74" i="5"/>
  <c r="V74" i="5" s="1"/>
  <c r="AQ73" i="5"/>
  <c r="X73" i="5"/>
  <c r="U73" i="5"/>
  <c r="T73" i="5"/>
  <c r="S73" i="5"/>
  <c r="R73" i="5"/>
  <c r="Q73" i="5"/>
  <c r="P73" i="5"/>
  <c r="V73" i="5" s="1"/>
  <c r="X72" i="5"/>
  <c r="V72" i="5"/>
  <c r="U72" i="5"/>
  <c r="T72" i="5"/>
  <c r="S72" i="5"/>
  <c r="R72" i="5"/>
  <c r="Q72" i="5"/>
  <c r="P72" i="5"/>
  <c r="X71" i="5"/>
  <c r="U71" i="5"/>
  <c r="T71" i="5"/>
  <c r="S71" i="5"/>
  <c r="R71" i="5"/>
  <c r="Q71" i="5"/>
  <c r="P71" i="5"/>
  <c r="V71" i="5" s="1"/>
  <c r="AQ70" i="5"/>
  <c r="X70" i="5"/>
  <c r="U70" i="5"/>
  <c r="T70" i="5"/>
  <c r="S70" i="5"/>
  <c r="R70" i="5"/>
  <c r="Q70" i="5"/>
  <c r="P70" i="5"/>
  <c r="V70" i="5" s="1"/>
  <c r="AQ69" i="5"/>
  <c r="X69" i="5"/>
  <c r="U69" i="5"/>
  <c r="T69" i="5"/>
  <c r="S69" i="5"/>
  <c r="R69" i="5"/>
  <c r="Q69" i="5"/>
  <c r="P69" i="5"/>
  <c r="V69" i="5" s="1"/>
  <c r="X68" i="5"/>
  <c r="V68" i="5"/>
  <c r="U68" i="5"/>
  <c r="T68" i="5"/>
  <c r="S68" i="5"/>
  <c r="R68" i="5"/>
  <c r="Q68" i="5"/>
  <c r="P68" i="5"/>
  <c r="X67" i="5"/>
  <c r="AQ67" i="5" s="1"/>
  <c r="U67" i="5"/>
  <c r="T67" i="5"/>
  <c r="S67" i="5"/>
  <c r="R67" i="5"/>
  <c r="Q67" i="5"/>
  <c r="P67" i="5"/>
  <c r="V67" i="5" s="1"/>
  <c r="X66" i="5"/>
  <c r="U66" i="5"/>
  <c r="T66" i="5"/>
  <c r="S66" i="5"/>
  <c r="R66" i="5"/>
  <c r="Q66" i="5"/>
  <c r="P66" i="5"/>
  <c r="V66" i="5" s="1"/>
  <c r="X65" i="5"/>
  <c r="AA72" i="5" s="1"/>
  <c r="U65" i="5"/>
  <c r="T65" i="5"/>
  <c r="S65" i="5"/>
  <c r="R65" i="5"/>
  <c r="Q65" i="5"/>
  <c r="P65" i="5"/>
  <c r="V65" i="5" s="1"/>
  <c r="X64" i="5"/>
  <c r="AQ64" i="5" s="1"/>
  <c r="V64" i="5"/>
  <c r="U64" i="5"/>
  <c r="T64" i="5"/>
  <c r="S64" i="5"/>
  <c r="R64" i="5"/>
  <c r="Q64" i="5"/>
  <c r="P64" i="5"/>
  <c r="X63" i="5"/>
  <c r="U63" i="5"/>
  <c r="T63" i="5"/>
  <c r="S63" i="5"/>
  <c r="R63" i="5"/>
  <c r="Q63" i="5"/>
  <c r="P63" i="5"/>
  <c r="V63" i="5" s="1"/>
  <c r="AQ62" i="5"/>
  <c r="X62" i="5"/>
  <c r="U62" i="5"/>
  <c r="T62" i="5"/>
  <c r="S62" i="5"/>
  <c r="R62" i="5"/>
  <c r="Q62" i="5"/>
  <c r="P62" i="5"/>
  <c r="V62" i="5" s="1"/>
  <c r="X61" i="5"/>
  <c r="AA68" i="5" s="1"/>
  <c r="U61" i="5"/>
  <c r="T61" i="5"/>
  <c r="S61" i="5"/>
  <c r="R61" i="5"/>
  <c r="Q61" i="5"/>
  <c r="P61" i="5"/>
  <c r="V61" i="5" s="1"/>
  <c r="X60" i="5"/>
  <c r="V60" i="5"/>
  <c r="U60" i="5"/>
  <c r="T60" i="5"/>
  <c r="S60" i="5"/>
  <c r="R60" i="5"/>
  <c r="Q60" i="5"/>
  <c r="P60" i="5"/>
  <c r="X59" i="5"/>
  <c r="U59" i="5"/>
  <c r="T59" i="5"/>
  <c r="S59" i="5"/>
  <c r="R59" i="5"/>
  <c r="Q59" i="5"/>
  <c r="P59" i="5"/>
  <c r="V59" i="5" s="1"/>
  <c r="AQ58" i="5"/>
  <c r="AC58" i="5"/>
  <c r="X58" i="5"/>
  <c r="U58" i="5"/>
  <c r="T58" i="5"/>
  <c r="S58" i="5"/>
  <c r="R58" i="5"/>
  <c r="Q58" i="5"/>
  <c r="P58" i="5"/>
  <c r="V58" i="5" s="1"/>
  <c r="AQ57" i="5"/>
  <c r="X57" i="5"/>
  <c r="U57" i="5"/>
  <c r="T57" i="5"/>
  <c r="S57" i="5"/>
  <c r="R57" i="5"/>
  <c r="Q57" i="5"/>
  <c r="P57" i="5"/>
  <c r="V57" i="5" s="1"/>
  <c r="X56" i="5"/>
  <c r="AQ56" i="5" s="1"/>
  <c r="V56" i="5"/>
  <c r="U56" i="5"/>
  <c r="T56" i="5"/>
  <c r="S56" i="5"/>
  <c r="R56" i="5"/>
  <c r="Q56" i="5"/>
  <c r="P56" i="5"/>
  <c r="AQ55" i="5"/>
  <c r="X55" i="5"/>
  <c r="U55" i="5"/>
  <c r="T55" i="5"/>
  <c r="S55" i="5"/>
  <c r="R55" i="5"/>
  <c r="Q55" i="5"/>
  <c r="P55" i="5"/>
  <c r="V55" i="5" s="1"/>
  <c r="X54" i="5"/>
  <c r="U54" i="5"/>
  <c r="T54" i="5"/>
  <c r="S54" i="5"/>
  <c r="R54" i="5"/>
  <c r="Q54" i="5"/>
  <c r="P54" i="5"/>
  <c r="V54" i="5" s="1"/>
  <c r="AQ53" i="5"/>
  <c r="X53" i="5"/>
  <c r="U53" i="5"/>
  <c r="T53" i="5"/>
  <c r="S53" i="5"/>
  <c r="R53" i="5"/>
  <c r="Q53" i="5"/>
  <c r="P53" i="5"/>
  <c r="V53" i="5" s="1"/>
  <c r="X52" i="5"/>
  <c r="V52" i="5"/>
  <c r="U52" i="5"/>
  <c r="T52" i="5"/>
  <c r="S52" i="5"/>
  <c r="R52" i="5"/>
  <c r="Q52" i="5"/>
  <c r="P52" i="5"/>
  <c r="X51" i="5"/>
  <c r="AQ51" i="5" s="1"/>
  <c r="U51" i="5"/>
  <c r="T51" i="5"/>
  <c r="S51" i="5"/>
  <c r="R51" i="5"/>
  <c r="Q51" i="5"/>
  <c r="P51" i="5"/>
  <c r="V51" i="5" s="1"/>
  <c r="AQ50" i="5"/>
  <c r="AE50" i="5"/>
  <c r="X50" i="5"/>
  <c r="AE60" i="5" s="1"/>
  <c r="U50" i="5"/>
  <c r="T50" i="5"/>
  <c r="S50" i="5"/>
  <c r="R50" i="5"/>
  <c r="Q50" i="5"/>
  <c r="P50" i="5"/>
  <c r="V50" i="5" s="1"/>
  <c r="X49" i="5"/>
  <c r="U49" i="5"/>
  <c r="T49" i="5"/>
  <c r="S49" i="5"/>
  <c r="R49" i="5"/>
  <c r="Q49" i="5"/>
  <c r="P49" i="5"/>
  <c r="V49" i="5" s="1"/>
  <c r="X48" i="5"/>
  <c r="U48" i="5"/>
  <c r="T48" i="5"/>
  <c r="S48" i="5"/>
  <c r="R48" i="5"/>
  <c r="Q48" i="5"/>
  <c r="P48" i="5"/>
  <c r="V48" i="5" s="1"/>
  <c r="X47" i="5"/>
  <c r="AA54" i="5" s="1"/>
  <c r="U47" i="5"/>
  <c r="T47" i="5"/>
  <c r="S47" i="5"/>
  <c r="R47" i="5"/>
  <c r="Q47" i="5"/>
  <c r="P47" i="5"/>
  <c r="V47" i="5" s="1"/>
  <c r="X46" i="5"/>
  <c r="V46" i="5"/>
  <c r="U46" i="5"/>
  <c r="T46" i="5"/>
  <c r="S46" i="5"/>
  <c r="R46" i="5"/>
  <c r="Q46" i="5"/>
  <c r="P46" i="5"/>
  <c r="AQ45" i="5"/>
  <c r="X45" i="5"/>
  <c r="U45" i="5"/>
  <c r="T45" i="5"/>
  <c r="S45" i="5"/>
  <c r="R45" i="5"/>
  <c r="Q45" i="5"/>
  <c r="P45" i="5"/>
  <c r="V45" i="5" s="1"/>
  <c r="AQ44" i="5"/>
  <c r="X44" i="5"/>
  <c r="U44" i="5"/>
  <c r="T44" i="5"/>
  <c r="S44" i="5"/>
  <c r="R44" i="5"/>
  <c r="Q44" i="5"/>
  <c r="P44" i="5"/>
  <c r="V44" i="5" s="1"/>
  <c r="X43" i="5"/>
  <c r="U43" i="5"/>
  <c r="T43" i="5"/>
  <c r="S43" i="5"/>
  <c r="R43" i="5"/>
  <c r="Q43" i="5"/>
  <c r="P43" i="5"/>
  <c r="V43" i="5" s="1"/>
  <c r="X42" i="5"/>
  <c r="V42" i="5"/>
  <c r="U42" i="5"/>
  <c r="T42" i="5"/>
  <c r="S42" i="5"/>
  <c r="R42" i="5"/>
  <c r="Q42" i="5"/>
  <c r="P42" i="5"/>
  <c r="X41" i="5"/>
  <c r="U41" i="5"/>
  <c r="T41" i="5"/>
  <c r="S41" i="5"/>
  <c r="R41" i="5"/>
  <c r="Q41" i="5"/>
  <c r="P41" i="5"/>
  <c r="V41" i="5" s="1"/>
  <c r="X40" i="5"/>
  <c r="V40" i="5"/>
  <c r="U40" i="5"/>
  <c r="T40" i="5"/>
  <c r="S40" i="5"/>
  <c r="R40" i="5"/>
  <c r="Q40" i="5"/>
  <c r="P40" i="5"/>
  <c r="X39" i="5"/>
  <c r="AQ39" i="5" s="1"/>
  <c r="U39" i="5"/>
  <c r="T39" i="5"/>
  <c r="S39" i="5"/>
  <c r="R39" i="5"/>
  <c r="Q39" i="5"/>
  <c r="P39" i="5"/>
  <c r="V39" i="5" s="1"/>
  <c r="X38" i="5"/>
  <c r="AQ38" i="5" s="1"/>
  <c r="U38" i="5"/>
  <c r="T38" i="5"/>
  <c r="S38" i="5"/>
  <c r="R38" i="5"/>
  <c r="Q38" i="5"/>
  <c r="P38" i="5"/>
  <c r="V38" i="5" s="1"/>
  <c r="X37" i="5"/>
  <c r="U37" i="5"/>
  <c r="T37" i="5"/>
  <c r="S37" i="5"/>
  <c r="R37" i="5"/>
  <c r="Q37" i="5"/>
  <c r="P37" i="5"/>
  <c r="V37" i="5" s="1"/>
  <c r="X36" i="5"/>
  <c r="U36" i="5"/>
  <c r="T36" i="5"/>
  <c r="S36" i="5"/>
  <c r="R36" i="5"/>
  <c r="Q36" i="5"/>
  <c r="X35" i="5"/>
  <c r="X34" i="5"/>
  <c r="AP98" i="6" l="1"/>
  <c r="AR47" i="6"/>
  <c r="AP91" i="6"/>
  <c r="AS138" i="6"/>
  <c r="AT197" i="6"/>
  <c r="AT202" i="6"/>
  <c r="AS60" i="6"/>
  <c r="AO161" i="6"/>
  <c r="AR225" i="6"/>
  <c r="AR88" i="6"/>
  <c r="AQ113" i="6"/>
  <c r="AW113" i="6" s="1"/>
  <c r="AX113" i="6" s="1"/>
  <c r="AT181" i="6"/>
  <c r="AP228" i="6"/>
  <c r="AO127" i="6"/>
  <c r="AO198" i="6"/>
  <c r="AQ220" i="6"/>
  <c r="AW220" i="6" s="1"/>
  <c r="AX220" i="6" s="1"/>
  <c r="AP249" i="6"/>
  <c r="AP299" i="6"/>
  <c r="AT98" i="6"/>
  <c r="AP189" i="6"/>
  <c r="AP276" i="6"/>
  <c r="AS286" i="6"/>
  <c r="AO224" i="6"/>
  <c r="AO34" i="6"/>
  <c r="AU34" i="6" s="1"/>
  <c r="AT155" i="6"/>
  <c r="AR191" i="6"/>
  <c r="AY214" i="6"/>
  <c r="AT230" i="6"/>
  <c r="AO237" i="6"/>
  <c r="AP240" i="6"/>
  <c r="AP282" i="6"/>
  <c r="AO287" i="6"/>
  <c r="AY81" i="6"/>
  <c r="AP94" i="6"/>
  <c r="AP175" i="6"/>
  <c r="AO98" i="6"/>
  <c r="AU98" i="6" s="1"/>
  <c r="AT142" i="6"/>
  <c r="AQ227" i="6"/>
  <c r="AW227" i="6" s="1"/>
  <c r="AX227" i="6" s="1"/>
  <c r="AZ227" i="6" s="1"/>
  <c r="BA227" i="6" s="1"/>
  <c r="BG227" i="6" s="1"/>
  <c r="AQ88" i="6"/>
  <c r="AW88" i="6" s="1"/>
  <c r="AX88" i="6" s="1"/>
  <c r="AS65" i="6"/>
  <c r="AY78" i="6"/>
  <c r="AO76" i="6"/>
  <c r="AU76" i="6" s="1"/>
  <c r="AR147" i="6"/>
  <c r="AP201" i="6"/>
  <c r="AT300" i="6"/>
  <c r="AS64" i="6"/>
  <c r="AO142" i="6"/>
  <c r="AS254" i="6"/>
  <c r="AT41" i="6"/>
  <c r="AR64" i="6"/>
  <c r="AS126" i="6"/>
  <c r="AT180" i="6"/>
  <c r="AT183" i="6"/>
  <c r="AP203" i="6"/>
  <c r="AP265" i="6"/>
  <c r="AR286" i="6"/>
  <c r="AO68" i="6"/>
  <c r="AS114" i="6"/>
  <c r="AR173" i="6"/>
  <c r="AS253" i="6"/>
  <c r="AQ42" i="6"/>
  <c r="AW42" i="6" s="1"/>
  <c r="AX42" i="6" s="1"/>
  <c r="AO61" i="6"/>
  <c r="AU61" i="6" s="1"/>
  <c r="AS284" i="6"/>
  <c r="AR42" i="6"/>
  <c r="AQ53" i="6"/>
  <c r="AW53" i="6" s="1"/>
  <c r="AX53" i="6" s="1"/>
  <c r="AT92" i="6"/>
  <c r="AY116" i="6"/>
  <c r="AT149" i="6"/>
  <c r="AO208" i="6"/>
  <c r="AT236" i="6"/>
  <c r="AO285" i="6"/>
  <c r="AQ91" i="6"/>
  <c r="AW91" i="6" s="1"/>
  <c r="AX91" i="6" s="1"/>
  <c r="AZ91" i="6" s="1"/>
  <c r="BA91" i="6" s="1"/>
  <c r="BG91" i="6" s="1"/>
  <c r="AR60" i="6"/>
  <c r="AY128" i="6"/>
  <c r="AY179" i="6"/>
  <c r="AT43" i="6"/>
  <c r="AY67" i="6"/>
  <c r="AR144" i="6"/>
  <c r="AO203" i="6"/>
  <c r="AT223" i="6"/>
  <c r="AP234" i="6"/>
  <c r="AP222" i="6"/>
  <c r="AR234" i="6"/>
  <c r="AY255" i="6"/>
  <c r="AU255" i="6" s="1"/>
  <c r="AT51" i="6"/>
  <c r="AY79" i="6"/>
  <c r="AQ101" i="6"/>
  <c r="AW101" i="6" s="1"/>
  <c r="AX101" i="6" s="1"/>
  <c r="AT234" i="6"/>
  <c r="AT42" i="6"/>
  <c r="AO88" i="6"/>
  <c r="AP126" i="6"/>
  <c r="AO130" i="6"/>
  <c r="AR161" i="6"/>
  <c r="AY218" i="6"/>
  <c r="AP288" i="6"/>
  <c r="AO94" i="6"/>
  <c r="AS52" i="6"/>
  <c r="AP124" i="6"/>
  <c r="AY134" i="6"/>
  <c r="AT46" i="6"/>
  <c r="AP101" i="6"/>
  <c r="AP127" i="6"/>
  <c r="AO126" i="6"/>
  <c r="AR44" i="6"/>
  <c r="AY41" i="6"/>
  <c r="AY42" i="6"/>
  <c r="AS130" i="6"/>
  <c r="AQ152" i="6"/>
  <c r="AW152" i="6" s="1"/>
  <c r="AX152" i="6" s="1"/>
  <c r="AR177" i="6"/>
  <c r="AP198" i="6"/>
  <c r="AQ208" i="6"/>
  <c r="AW208" i="6" s="1"/>
  <c r="AX208" i="6" s="1"/>
  <c r="AP241" i="6"/>
  <c r="AQ254" i="6"/>
  <c r="AW254" i="6" s="1"/>
  <c r="AX254" i="6" s="1"/>
  <c r="AT47" i="6"/>
  <c r="AO179" i="6"/>
  <c r="AU179" i="6" s="1"/>
  <c r="AY86" i="6"/>
  <c r="AO144" i="6"/>
  <c r="AO111" i="6"/>
  <c r="AQ238" i="6"/>
  <c r="AW238" i="6" s="1"/>
  <c r="AX238" i="6" s="1"/>
  <c r="AY267" i="6"/>
  <c r="AY104" i="6"/>
  <c r="AR178" i="6"/>
  <c r="AY230" i="6"/>
  <c r="AS285" i="6"/>
  <c r="AS147" i="6"/>
  <c r="AQ222" i="6"/>
  <c r="AW222" i="6" s="1"/>
  <c r="AX222" i="6" s="1"/>
  <c r="AT93" i="6"/>
  <c r="AT113" i="6"/>
  <c r="AT126" i="6"/>
  <c r="AT130" i="6"/>
  <c r="AP253" i="6"/>
  <c r="AT254" i="6"/>
  <c r="AO279" i="6"/>
  <c r="AQ282" i="6"/>
  <c r="AW282" i="6" s="1"/>
  <c r="AX282" i="6" s="1"/>
  <c r="AR91" i="6"/>
  <c r="AO196" i="6"/>
  <c r="AQ281" i="6"/>
  <c r="AW281" i="6" s="1"/>
  <c r="AX281" i="6" s="1"/>
  <c r="AZ281" i="6" s="1"/>
  <c r="BA281" i="6" s="1"/>
  <c r="BG281" i="6" s="1"/>
  <c r="AY274" i="6"/>
  <c r="AQ148" i="6"/>
  <c r="AW148" i="6" s="1"/>
  <c r="AX148" i="6" s="1"/>
  <c r="AZ148" i="6" s="1"/>
  <c r="BA148" i="6" s="1"/>
  <c r="BG148" i="6" s="1"/>
  <c r="AT60" i="6"/>
  <c r="AY175" i="6"/>
  <c r="AP231" i="6"/>
  <c r="AS202" i="6"/>
  <c r="AY215" i="6"/>
  <c r="AP284" i="6"/>
  <c r="AR282" i="6"/>
  <c r="AQ34" i="6"/>
  <c r="AP142" i="6"/>
  <c r="AO171" i="6"/>
  <c r="AY181" i="6"/>
  <c r="AU181" i="6" s="1"/>
  <c r="AY243" i="6"/>
  <c r="AQ253" i="6"/>
  <c r="AW253" i="6" s="1"/>
  <c r="AX253" i="6" s="1"/>
  <c r="AZ253" i="6" s="1"/>
  <c r="BA253" i="6" s="1"/>
  <c r="BG253" i="6" s="1"/>
  <c r="AY269" i="6"/>
  <c r="AY272" i="6"/>
  <c r="AT44" i="6"/>
  <c r="AS281" i="6"/>
  <c r="AS186" i="6"/>
  <c r="AY289" i="6"/>
  <c r="AP137" i="6"/>
  <c r="AR239" i="6"/>
  <c r="AQ50" i="6"/>
  <c r="AW50" i="6" s="1"/>
  <c r="AX50" i="6" s="1"/>
  <c r="AY88" i="6"/>
  <c r="AZ88" i="6" s="1"/>
  <c r="BA88" i="6" s="1"/>
  <c r="BG88" i="6" s="1"/>
  <c r="AQ105" i="6"/>
  <c r="AW105" i="6" s="1"/>
  <c r="AX105" i="6" s="1"/>
  <c r="AZ105" i="6" s="1"/>
  <c r="BA105" i="6" s="1"/>
  <c r="BG105" i="6" s="1"/>
  <c r="AT109" i="6"/>
  <c r="AP187" i="6"/>
  <c r="AO200" i="6"/>
  <c r="AU200" i="6" s="1"/>
  <c r="AS234" i="6"/>
  <c r="AO291" i="6"/>
  <c r="AU291" i="6" s="1"/>
  <c r="AO282" i="6"/>
  <c r="AT222" i="6"/>
  <c r="AY82" i="6"/>
  <c r="AS44" i="6"/>
  <c r="AO51" i="6"/>
  <c r="AU51" i="6" s="1"/>
  <c r="AS86" i="6"/>
  <c r="AQ145" i="6"/>
  <c r="AW145" i="6" s="1"/>
  <c r="AX145" i="6" s="1"/>
  <c r="AP148" i="6"/>
  <c r="AY170" i="6"/>
  <c r="AQ187" i="6"/>
  <c r="AW187" i="6" s="1"/>
  <c r="AX187" i="6" s="1"/>
  <c r="AO281" i="6"/>
  <c r="AU281" i="6" s="1"/>
  <c r="AQ85" i="6"/>
  <c r="AW85" i="6" s="1"/>
  <c r="AX85" i="6" s="1"/>
  <c r="AZ85" i="6" s="1"/>
  <c r="BA85" i="6" s="1"/>
  <c r="BG85" i="6" s="1"/>
  <c r="AP85" i="6"/>
  <c r="AY75" i="6"/>
  <c r="AT84" i="6"/>
  <c r="AR85" i="6"/>
  <c r="AO85" i="6"/>
  <c r="AU85" i="6" s="1"/>
  <c r="AS83" i="6"/>
  <c r="AT83" i="6"/>
  <c r="AS84" i="6"/>
  <c r="AQ84" i="6"/>
  <c r="AW84" i="6" s="1"/>
  <c r="AX84" i="6" s="1"/>
  <c r="AT85" i="6"/>
  <c r="AR84" i="6"/>
  <c r="AS85" i="6"/>
  <c r="AP84" i="6"/>
  <c r="AO84" i="6"/>
  <c r="AR83" i="6"/>
  <c r="AQ83" i="6"/>
  <c r="AW83" i="6" s="1"/>
  <c r="AX83" i="6" s="1"/>
  <c r="AZ83" i="6" s="1"/>
  <c r="BA83" i="6" s="1"/>
  <c r="BG83" i="6" s="1"/>
  <c r="AP83" i="6"/>
  <c r="AP78" i="6"/>
  <c r="AY68" i="6"/>
  <c r="AO78" i="6"/>
  <c r="AR78" i="6"/>
  <c r="AT78" i="6"/>
  <c r="AS78" i="6"/>
  <c r="AR76" i="6"/>
  <c r="AQ78" i="6"/>
  <c r="AW78" i="6" s="1"/>
  <c r="AX78" i="6" s="1"/>
  <c r="AO75" i="6"/>
  <c r="AT72" i="6"/>
  <c r="AP71" i="6"/>
  <c r="AP76" i="6"/>
  <c r="AT218" i="6"/>
  <c r="AS218" i="6"/>
  <c r="AR218" i="6"/>
  <c r="AP216" i="6"/>
  <c r="AP218" i="6"/>
  <c r="AY208" i="6"/>
  <c r="AQ218" i="6"/>
  <c r="AW218" i="6" s="1"/>
  <c r="AX218" i="6" s="1"/>
  <c r="AO218" i="6"/>
  <c r="AR217" i="6"/>
  <c r="AT214" i="6"/>
  <c r="AQ217" i="6"/>
  <c r="AW217" i="6" s="1"/>
  <c r="AX217" i="6" s="1"/>
  <c r="AZ217" i="6" s="1"/>
  <c r="BA217" i="6" s="1"/>
  <c r="BG217" i="6" s="1"/>
  <c r="AS214" i="6"/>
  <c r="AP217" i="6"/>
  <c r="AR214" i="6"/>
  <c r="AT216" i="6"/>
  <c r="AS216" i="6"/>
  <c r="AT217" i="6"/>
  <c r="AO217" i="6"/>
  <c r="AU217" i="6" s="1"/>
  <c r="AP210" i="6"/>
  <c r="AP34" i="6"/>
  <c r="AP69" i="6"/>
  <c r="AT82" i="6"/>
  <c r="AS82" i="6"/>
  <c r="AO82" i="6"/>
  <c r="AR81" i="6"/>
  <c r="AY72" i="6"/>
  <c r="AQ81" i="6"/>
  <c r="AW81" i="6" s="1"/>
  <c r="AX81" i="6" s="1"/>
  <c r="AT81" i="6"/>
  <c r="AS81" i="6"/>
  <c r="AP81" i="6"/>
  <c r="AR82" i="6"/>
  <c r="AO81" i="6"/>
  <c r="AQ82" i="6"/>
  <c r="AW82" i="6" s="1"/>
  <c r="AX82" i="6" s="1"/>
  <c r="AQ79" i="6"/>
  <c r="AW79" i="6" s="1"/>
  <c r="AX79" i="6" s="1"/>
  <c r="AP82" i="6"/>
  <c r="AP79" i="6"/>
  <c r="AQ35" i="6"/>
  <c r="AW35" i="6" s="1"/>
  <c r="AX35" i="6" s="1"/>
  <c r="AS35" i="6"/>
  <c r="AT35" i="6"/>
  <c r="AP63" i="6"/>
  <c r="AQ56" i="6"/>
  <c r="AW56" i="6" s="1"/>
  <c r="AX56" i="6" s="1"/>
  <c r="AO63" i="6"/>
  <c r="AU63" i="6" s="1"/>
  <c r="AP61" i="6"/>
  <c r="AQ69" i="6"/>
  <c r="AW69" i="6" s="1"/>
  <c r="AX69" i="6" s="1"/>
  <c r="AZ69" i="6" s="1"/>
  <c r="BA69" i="6" s="1"/>
  <c r="BG69" i="6" s="1"/>
  <c r="AQ72" i="6"/>
  <c r="AW72" i="6" s="1"/>
  <c r="AX72" i="6" s="1"/>
  <c r="AO77" i="6"/>
  <c r="AT133" i="6"/>
  <c r="AO131" i="6"/>
  <c r="AZ183" i="6"/>
  <c r="BA183" i="6" s="1"/>
  <c r="BG183" i="6" s="1"/>
  <c r="AT166" i="6"/>
  <c r="AS166" i="6"/>
  <c r="AP166" i="6"/>
  <c r="AO166" i="6"/>
  <c r="AQ166" i="6"/>
  <c r="AW166" i="6" s="1"/>
  <c r="AX166" i="6" s="1"/>
  <c r="AT165" i="6"/>
  <c r="AS165" i="6"/>
  <c r="AR165" i="6"/>
  <c r="AY156" i="6"/>
  <c r="AR166" i="6"/>
  <c r="AT36" i="6"/>
  <c r="AS36" i="6"/>
  <c r="AR36" i="6"/>
  <c r="AQ36" i="6"/>
  <c r="AW36" i="6" s="1"/>
  <c r="AX36" i="6" s="1"/>
  <c r="AT64" i="6"/>
  <c r="AQ64" i="6"/>
  <c r="AW64" i="6" s="1"/>
  <c r="AX64" i="6" s="1"/>
  <c r="AO64" i="6"/>
  <c r="AY54" i="6"/>
  <c r="AO66" i="6"/>
  <c r="AU66" i="6" s="1"/>
  <c r="AT66" i="6"/>
  <c r="AR65" i="6"/>
  <c r="AS66" i="6"/>
  <c r="AQ65" i="6"/>
  <c r="AW65" i="6" s="1"/>
  <c r="AX65" i="6" s="1"/>
  <c r="AZ65" i="6" s="1"/>
  <c r="BA65" i="6" s="1"/>
  <c r="BG65" i="6" s="1"/>
  <c r="AR66" i="6"/>
  <c r="AQ66" i="6"/>
  <c r="AW66" i="6" s="1"/>
  <c r="AX66" i="6" s="1"/>
  <c r="AZ66" i="6" s="1"/>
  <c r="BA66" i="6" s="1"/>
  <c r="BG66" i="6" s="1"/>
  <c r="AP66" i="6"/>
  <c r="AR72" i="6"/>
  <c r="AP77" i="6"/>
  <c r="AT123" i="6"/>
  <c r="AQ123" i="6"/>
  <c r="AW123" i="6" s="1"/>
  <c r="AX123" i="6" s="1"/>
  <c r="AZ123" i="6" s="1"/>
  <c r="BA123" i="6" s="1"/>
  <c r="BG123" i="6" s="1"/>
  <c r="AP123" i="6"/>
  <c r="AY113" i="6"/>
  <c r="AO123" i="6"/>
  <c r="AU123" i="6" s="1"/>
  <c r="AP122" i="6"/>
  <c r="AO122" i="6"/>
  <c r="AU122" i="6" s="1"/>
  <c r="AR123" i="6"/>
  <c r="AP121" i="6"/>
  <c r="AT122" i="6"/>
  <c r="AT119" i="6"/>
  <c r="AS123" i="6"/>
  <c r="AS119" i="6"/>
  <c r="AO119" i="6"/>
  <c r="AT140" i="6"/>
  <c r="AS140" i="6"/>
  <c r="AP140" i="6"/>
  <c r="AY130" i="6"/>
  <c r="AO140" i="6"/>
  <c r="AR139" i="6"/>
  <c r="AP138" i="6"/>
  <c r="AQ139" i="6"/>
  <c r="AW139" i="6" s="1"/>
  <c r="AX139" i="6" s="1"/>
  <c r="AQ140" i="6"/>
  <c r="AW140" i="6" s="1"/>
  <c r="AX140" i="6" s="1"/>
  <c r="AT136" i="6"/>
  <c r="AP139" i="6"/>
  <c r="AO139" i="6"/>
  <c r="AS136" i="6"/>
  <c r="AO137" i="6"/>
  <c r="AT138" i="6"/>
  <c r="AR135" i="6"/>
  <c r="AS139" i="6"/>
  <c r="AR136" i="6"/>
  <c r="AQ136" i="6"/>
  <c r="AW136" i="6" s="1"/>
  <c r="AX136" i="6" s="1"/>
  <c r="AR140" i="6"/>
  <c r="AO132" i="6"/>
  <c r="AS135" i="6"/>
  <c r="AT164" i="6"/>
  <c r="AR164" i="6"/>
  <c r="AQ164" i="6"/>
  <c r="AW164" i="6" s="1"/>
  <c r="AX164" i="6" s="1"/>
  <c r="AO164" i="6"/>
  <c r="AY154" i="6"/>
  <c r="AS164" i="6"/>
  <c r="AP164" i="6"/>
  <c r="AT163" i="6"/>
  <c r="AS163" i="6"/>
  <c r="AP163" i="6"/>
  <c r="AO156" i="6"/>
  <c r="AS161" i="6"/>
  <c r="AT45" i="6"/>
  <c r="AS45" i="6"/>
  <c r="AP45" i="6"/>
  <c r="AR45" i="6"/>
  <c r="AQ45" i="6"/>
  <c r="AW45" i="6" s="1"/>
  <c r="AX45" i="6" s="1"/>
  <c r="AO45" i="6"/>
  <c r="AO56" i="6"/>
  <c r="AT69" i="6"/>
  <c r="AR77" i="6"/>
  <c r="AT115" i="6"/>
  <c r="AO115" i="6"/>
  <c r="AP38" i="6"/>
  <c r="AO35" i="6"/>
  <c r="AP56" i="6"/>
  <c r="AS67" i="6"/>
  <c r="AT67" i="6"/>
  <c r="AR67" i="6"/>
  <c r="AQ67" i="6"/>
  <c r="AW67" i="6" s="1"/>
  <c r="AX67" i="6" s="1"/>
  <c r="AP67" i="6"/>
  <c r="AO67" i="6"/>
  <c r="AP62" i="6"/>
  <c r="AS77" i="6"/>
  <c r="AR117" i="6"/>
  <c r="AO216" i="6"/>
  <c r="AR39" i="6"/>
  <c r="AP35" i="6"/>
  <c r="AO46" i="6"/>
  <c r="AU46" i="6" s="1"/>
  <c r="AS46" i="6"/>
  <c r="AR46" i="6"/>
  <c r="AQ46" i="6"/>
  <c r="AW46" i="6" s="1"/>
  <c r="AX46" i="6" s="1"/>
  <c r="AZ46" i="6" s="1"/>
  <c r="BA46" i="6" s="1"/>
  <c r="BG46" i="6" s="1"/>
  <c r="AP46" i="6"/>
  <c r="AY36" i="6"/>
  <c r="AY53" i="6"/>
  <c r="AO57" i="6"/>
  <c r="AT68" i="6"/>
  <c r="AQ62" i="6"/>
  <c r="AW62" i="6" s="1"/>
  <c r="AX62" i="6" s="1"/>
  <c r="AO95" i="6"/>
  <c r="AU95" i="6" s="1"/>
  <c r="AS117" i="6"/>
  <c r="AO134" i="6"/>
  <c r="AU134" i="6" s="1"/>
  <c r="AP161" i="6"/>
  <c r="AS34" i="6"/>
  <c r="AT34" i="6"/>
  <c r="AQ76" i="6"/>
  <c r="AW76" i="6" s="1"/>
  <c r="AX76" i="6" s="1"/>
  <c r="AZ76" i="6" s="1"/>
  <c r="BA76" i="6" s="1"/>
  <c r="BG76" i="6" s="1"/>
  <c r="AR34" i="6"/>
  <c r="AQ61" i="6"/>
  <c r="AW61" i="6" s="1"/>
  <c r="AX61" i="6" s="1"/>
  <c r="AZ61" i="6" s="1"/>
  <c r="BA61" i="6" s="1"/>
  <c r="BG61" i="6" s="1"/>
  <c r="AS69" i="6"/>
  <c r="AO80" i="6"/>
  <c r="AS109" i="6"/>
  <c r="AR109" i="6"/>
  <c r="AO109" i="6"/>
  <c r="AQ108" i="6"/>
  <c r="AW108" i="6" s="1"/>
  <c r="AX108" i="6" s="1"/>
  <c r="AZ108" i="6" s="1"/>
  <c r="BA108" i="6" s="1"/>
  <c r="BG108" i="6" s="1"/>
  <c r="AP108" i="6"/>
  <c r="AP109" i="6"/>
  <c r="AR108" i="6"/>
  <c r="AO108" i="6"/>
  <c r="AU108" i="6" s="1"/>
  <c r="AY99" i="6"/>
  <c r="AS106" i="6"/>
  <c r="AP106" i="6"/>
  <c r="AO106" i="6"/>
  <c r="AQ137" i="6"/>
  <c r="AW137" i="6" s="1"/>
  <c r="AX137" i="6" s="1"/>
  <c r="AR61" i="6"/>
  <c r="AS72" i="6"/>
  <c r="AP80" i="6"/>
  <c r="AT137" i="6"/>
  <c r="AO36" i="6"/>
  <c r="AP58" i="6"/>
  <c r="AT104" i="6"/>
  <c r="AS104" i="6"/>
  <c r="AP104" i="6"/>
  <c r="AO104" i="6"/>
  <c r="AT101" i="6"/>
  <c r="AO101" i="6"/>
  <c r="AR104" i="6"/>
  <c r="AY94" i="6"/>
  <c r="AQ104" i="6"/>
  <c r="AW104" i="6" s="1"/>
  <c r="AX104" i="6" s="1"/>
  <c r="AS103" i="6"/>
  <c r="AP103" i="6"/>
  <c r="AO103" i="6"/>
  <c r="AT120" i="6"/>
  <c r="AT117" i="6"/>
  <c r="AP134" i="6"/>
  <c r="AP36" i="6"/>
  <c r="AY56" i="6"/>
  <c r="AQ58" i="6"/>
  <c r="AW58" i="6" s="1"/>
  <c r="AX58" i="6" s="1"/>
  <c r="AZ58" i="6" s="1"/>
  <c r="BA58" i="6" s="1"/>
  <c r="BG58" i="6" s="1"/>
  <c r="AR69" i="6"/>
  <c r="AY59" i="6"/>
  <c r="AO69" i="6"/>
  <c r="AU69" i="6" s="1"/>
  <c r="AS68" i="6"/>
  <c r="AP68" i="6"/>
  <c r="AR63" i="6"/>
  <c r="AP96" i="6"/>
  <c r="AS113" i="6"/>
  <c r="AR113" i="6"/>
  <c r="AP113" i="6"/>
  <c r="AO113" i="6"/>
  <c r="AT112" i="6"/>
  <c r="AS112" i="6"/>
  <c r="AR112" i="6"/>
  <c r="AQ112" i="6"/>
  <c r="AW112" i="6" s="1"/>
  <c r="AX112" i="6" s="1"/>
  <c r="AZ112" i="6" s="1"/>
  <c r="BA112" i="6" s="1"/>
  <c r="BG112" i="6" s="1"/>
  <c r="AY103" i="6"/>
  <c r="AQ110" i="6"/>
  <c r="AW110" i="6" s="1"/>
  <c r="AX110" i="6" s="1"/>
  <c r="AZ110" i="6" s="1"/>
  <c r="BA110" i="6" s="1"/>
  <c r="BG110" i="6" s="1"/>
  <c r="AO110" i="6"/>
  <c r="AU110" i="6" s="1"/>
  <c r="AQ122" i="6"/>
  <c r="AW122" i="6" s="1"/>
  <c r="AX122" i="6" s="1"/>
  <c r="AZ122" i="6" s="1"/>
  <c r="BA122" i="6" s="1"/>
  <c r="BG122" i="6" s="1"/>
  <c r="AS134" i="6"/>
  <c r="AO55" i="6"/>
  <c r="AR35" i="6"/>
  <c r="AT62" i="6"/>
  <c r="AS39" i="6"/>
  <c r="AS40" i="6"/>
  <c r="AY57" i="6"/>
  <c r="AO59" i="6"/>
  <c r="AQ70" i="6"/>
  <c r="AW70" i="6" s="1"/>
  <c r="AX70" i="6" s="1"/>
  <c r="AZ70" i="6" s="1"/>
  <c r="BA70" i="6" s="1"/>
  <c r="BG70" i="6" s="1"/>
  <c r="AS63" i="6"/>
  <c r="AT73" i="6"/>
  <c r="AQ100" i="6"/>
  <c r="AW100" i="6" s="1"/>
  <c r="AX100" i="6" s="1"/>
  <c r="AZ100" i="6" s="1"/>
  <c r="BA100" i="6" s="1"/>
  <c r="BG100" i="6" s="1"/>
  <c r="AS125" i="6"/>
  <c r="AR125" i="6"/>
  <c r="AT124" i="6"/>
  <c r="AS124" i="6"/>
  <c r="AP125" i="6"/>
  <c r="AT125" i="6"/>
  <c r="AY115" i="6"/>
  <c r="AO125" i="6"/>
  <c r="AQ125" i="6"/>
  <c r="AW125" i="6" s="1"/>
  <c r="AX125" i="6" s="1"/>
  <c r="AR124" i="6"/>
  <c r="AQ124" i="6"/>
  <c r="AW124" i="6" s="1"/>
  <c r="AX124" i="6" s="1"/>
  <c r="AZ124" i="6" s="1"/>
  <c r="BA124" i="6" s="1"/>
  <c r="BG124" i="6" s="1"/>
  <c r="AQ121" i="6"/>
  <c r="AW121" i="6" s="1"/>
  <c r="AX121" i="6" s="1"/>
  <c r="AR122" i="6"/>
  <c r="AQ63" i="6"/>
  <c r="AW63" i="6" s="1"/>
  <c r="AX63" i="6" s="1"/>
  <c r="AZ63" i="6" s="1"/>
  <c r="BA63" i="6" s="1"/>
  <c r="BG63" i="6" s="1"/>
  <c r="AO43" i="6"/>
  <c r="AY35" i="6"/>
  <c r="AT39" i="6"/>
  <c r="AT40" i="6"/>
  <c r="AS41" i="6"/>
  <c r="AP59" i="6"/>
  <c r="AO60" i="6"/>
  <c r="AT63" i="6"/>
  <c r="AP64" i="6"/>
  <c r="AQ109" i="6"/>
  <c r="AW109" i="6" s="1"/>
  <c r="AX109" i="6" s="1"/>
  <c r="AT121" i="6"/>
  <c r="AS122" i="6"/>
  <c r="AS62" i="6"/>
  <c r="AR62" i="6"/>
  <c r="AO62" i="6"/>
  <c r="AT61" i="6"/>
  <c r="AR58" i="6"/>
  <c r="AS61" i="6"/>
  <c r="AT89" i="6"/>
  <c r="AQ89" i="6"/>
  <c r="AW89" i="6" s="1"/>
  <c r="AX89" i="6" s="1"/>
  <c r="AP89" i="6"/>
  <c r="AP160" i="6"/>
  <c r="AR154" i="6"/>
  <c r="AQ154" i="6"/>
  <c r="AW154" i="6" s="1"/>
  <c r="AX154" i="6" s="1"/>
  <c r="AP154" i="6"/>
  <c r="AO154" i="6"/>
  <c r="AT154" i="6"/>
  <c r="AS154" i="6"/>
  <c r="AO54" i="6"/>
  <c r="AS97" i="6"/>
  <c r="AR97" i="6"/>
  <c r="AT97" i="6"/>
  <c r="AQ97" i="6"/>
  <c r="AW97" i="6" s="1"/>
  <c r="AX97" i="6" s="1"/>
  <c r="AY87" i="6"/>
  <c r="AP97" i="6"/>
  <c r="AO97" i="6"/>
  <c r="AT116" i="6"/>
  <c r="AS116" i="6"/>
  <c r="AP116" i="6"/>
  <c r="AY106" i="6"/>
  <c r="AO116" i="6"/>
  <c r="AR115" i="6"/>
  <c r="AR116" i="6"/>
  <c r="AQ116" i="6"/>
  <c r="AW116" i="6" s="1"/>
  <c r="AX116" i="6" s="1"/>
  <c r="AT114" i="6"/>
  <c r="AO114" i="6"/>
  <c r="AO129" i="6"/>
  <c r="AU129" i="6" s="1"/>
  <c r="AS129" i="6"/>
  <c r="AR129" i="6"/>
  <c r="AT129" i="6"/>
  <c r="AQ129" i="6"/>
  <c r="AW129" i="6" s="1"/>
  <c r="AX129" i="6" s="1"/>
  <c r="AZ129" i="6" s="1"/>
  <c r="BA129" i="6" s="1"/>
  <c r="BG129" i="6" s="1"/>
  <c r="AO37" i="6"/>
  <c r="AO58" i="6"/>
  <c r="AU58" i="6" s="1"/>
  <c r="AR59" i="6"/>
  <c r="AQ60" i="6"/>
  <c r="AW60" i="6" s="1"/>
  <c r="AX60" i="6" s="1"/>
  <c r="AP60" i="6"/>
  <c r="AY50" i="6"/>
  <c r="AP51" i="6"/>
  <c r="AO52" i="6"/>
  <c r="AR53" i="6"/>
  <c r="AP54" i="6"/>
  <c r="AS55" i="6"/>
  <c r="AR56" i="6"/>
  <c r="AR57" i="6"/>
  <c r="AS58" i="6"/>
  <c r="AS59" i="6"/>
  <c r="AT77" i="6"/>
  <c r="AQ77" i="6"/>
  <c r="AW77" i="6" s="1"/>
  <c r="AX77" i="6" s="1"/>
  <c r="AQ71" i="6"/>
  <c r="AW71" i="6" s="1"/>
  <c r="AX71" i="6" s="1"/>
  <c r="AZ71" i="6" s="1"/>
  <c r="BA71" i="6" s="1"/>
  <c r="BG71" i="6" s="1"/>
  <c r="AO74" i="6"/>
  <c r="AU74" i="6" s="1"/>
  <c r="AP75" i="6"/>
  <c r="AS76" i="6"/>
  <c r="AO87" i="6"/>
  <c r="AS90" i="6"/>
  <c r="AT91" i="6"/>
  <c r="AR94" i="6"/>
  <c r="AQ96" i="6"/>
  <c r="AW96" i="6" s="1"/>
  <c r="AX96" i="6" s="1"/>
  <c r="AR99" i="6"/>
  <c r="AP115" i="6"/>
  <c r="AR142" i="6"/>
  <c r="AQ142" i="6"/>
  <c r="AW142" i="6" s="1"/>
  <c r="AX142" i="6" s="1"/>
  <c r="AS142" i="6"/>
  <c r="AO150" i="6"/>
  <c r="AT161" i="6"/>
  <c r="AT160" i="6"/>
  <c r="AS160" i="6"/>
  <c r="AQ161" i="6"/>
  <c r="AW161" i="6" s="1"/>
  <c r="AX161" i="6" s="1"/>
  <c r="AR160" i="6"/>
  <c r="AR158" i="6"/>
  <c r="AP158" i="6"/>
  <c r="AR156" i="6"/>
  <c r="AO158" i="6"/>
  <c r="AU158" i="6" s="1"/>
  <c r="AP156" i="6"/>
  <c r="AP157" i="6"/>
  <c r="AP37" i="6"/>
  <c r="AQ48" i="6"/>
  <c r="AW48" i="6" s="1"/>
  <c r="AX48" i="6" s="1"/>
  <c r="AZ48" i="6" s="1"/>
  <c r="BA48" i="6" s="1"/>
  <c r="BG48" i="6" s="1"/>
  <c r="AP48" i="6"/>
  <c r="AO48" i="6"/>
  <c r="AU48" i="6" s="1"/>
  <c r="AO49" i="6"/>
  <c r="AY49" i="6"/>
  <c r="AP50" i="6"/>
  <c r="AQ51" i="6"/>
  <c r="AW51" i="6" s="1"/>
  <c r="AX51" i="6" s="1"/>
  <c r="AZ51" i="6" s="1"/>
  <c r="BA51" i="6" s="1"/>
  <c r="BG51" i="6" s="1"/>
  <c r="AP52" i="6"/>
  <c r="AS53" i="6"/>
  <c r="AQ54" i="6"/>
  <c r="AW54" i="6" s="1"/>
  <c r="AX54" i="6" s="1"/>
  <c r="AT55" i="6"/>
  <c r="AS56" i="6"/>
  <c r="AT58" i="6"/>
  <c r="AT59" i="6"/>
  <c r="AT76" i="6"/>
  <c r="AT71" i="6"/>
  <c r="AP74" i="6"/>
  <c r="AQ75" i="6"/>
  <c r="AW75" i="6" s="1"/>
  <c r="AX75" i="6" s="1"/>
  <c r="AO91" i="6"/>
  <c r="AU91" i="6" s="1"/>
  <c r="AT96" i="6"/>
  <c r="AS96" i="6"/>
  <c r="AO96" i="6"/>
  <c r="AQ87" i="6"/>
  <c r="AW87" i="6" s="1"/>
  <c r="AX87" i="6" s="1"/>
  <c r="AT90" i="6"/>
  <c r="AO93" i="6"/>
  <c r="AS94" i="6"/>
  <c r="AR96" i="6"/>
  <c r="AS99" i="6"/>
  <c r="AT110" i="6"/>
  <c r="AO117" i="6"/>
  <c r="AU117" i="6" s="1"/>
  <c r="AQ115" i="6"/>
  <c r="AW115" i="6" s="1"/>
  <c r="AX115" i="6" s="1"/>
  <c r="AR150" i="6"/>
  <c r="AQ150" i="6"/>
  <c r="AW150" i="6" s="1"/>
  <c r="AX150" i="6" s="1"/>
  <c r="AP150" i="6"/>
  <c r="AQ149" i="6"/>
  <c r="AW149" i="6" s="1"/>
  <c r="AX149" i="6" s="1"/>
  <c r="AY140" i="6"/>
  <c r="AT148" i="6"/>
  <c r="AS148" i="6"/>
  <c r="AS150" i="6"/>
  <c r="AS151" i="6"/>
  <c r="AQ157" i="6"/>
  <c r="AW157" i="6" s="1"/>
  <c r="AX157" i="6" s="1"/>
  <c r="AO183" i="6"/>
  <c r="AU183" i="6" s="1"/>
  <c r="AS183" i="6"/>
  <c r="AR183" i="6"/>
  <c r="AQ183" i="6"/>
  <c r="AW183" i="6" s="1"/>
  <c r="AX183" i="6" s="1"/>
  <c r="AP183" i="6"/>
  <c r="AY173" i="6"/>
  <c r="AQ40" i="6"/>
  <c r="AW40" i="6" s="1"/>
  <c r="AX40" i="6" s="1"/>
  <c r="AQ37" i="6"/>
  <c r="AW37" i="6" s="1"/>
  <c r="AX37" i="6" s="1"/>
  <c r="AY37" i="6"/>
  <c r="AO38" i="6"/>
  <c r="AT49" i="6"/>
  <c r="AS54" i="6"/>
  <c r="AT57" i="6"/>
  <c r="AS57" i="6"/>
  <c r="AP57" i="6"/>
  <c r="AY47" i="6"/>
  <c r="AR48" i="6"/>
  <c r="AP49" i="6"/>
  <c r="AR51" i="6"/>
  <c r="AR52" i="6"/>
  <c r="AT53" i="6"/>
  <c r="AR54" i="6"/>
  <c r="AT56" i="6"/>
  <c r="AQ74" i="6"/>
  <c r="AW74" i="6" s="1"/>
  <c r="AX74" i="6" s="1"/>
  <c r="AZ74" i="6" s="1"/>
  <c r="BA74" i="6" s="1"/>
  <c r="BG74" i="6" s="1"/>
  <c r="AT75" i="6"/>
  <c r="AT79" i="6"/>
  <c r="AO86" i="6"/>
  <c r="AT87" i="6"/>
  <c r="AP93" i="6"/>
  <c r="AT94" i="6"/>
  <c r="AS105" i="6"/>
  <c r="AS115" i="6"/>
  <c r="AR126" i="6"/>
  <c r="AQ126" i="6"/>
  <c r="AW126" i="6" s="1"/>
  <c r="AX126" i="6" s="1"/>
  <c r="AR130" i="6"/>
  <c r="AQ130" i="6"/>
  <c r="AW130" i="6" s="1"/>
  <c r="AX130" i="6" s="1"/>
  <c r="AP130" i="6"/>
  <c r="AR128" i="6"/>
  <c r="AP132" i="6"/>
  <c r="AR146" i="6"/>
  <c r="AY136" i="6"/>
  <c r="AT146" i="6"/>
  <c r="AS146" i="6"/>
  <c r="AT156" i="6"/>
  <c r="AT150" i="6"/>
  <c r="AT157" i="6"/>
  <c r="AQ158" i="6"/>
  <c r="AW158" i="6" s="1"/>
  <c r="AX158" i="6" s="1"/>
  <c r="AZ158" i="6" s="1"/>
  <c r="BA158" i="6" s="1"/>
  <c r="BG158" i="6" s="1"/>
  <c r="AU224" i="6"/>
  <c r="AT275" i="6"/>
  <c r="AR275" i="6"/>
  <c r="AS275" i="6"/>
  <c r="AP275" i="6"/>
  <c r="AO275" i="6"/>
  <c r="AY265" i="6"/>
  <c r="AP272" i="6"/>
  <c r="AR266" i="6"/>
  <c r="AT274" i="6"/>
  <c r="AQ275" i="6"/>
  <c r="AW275" i="6" s="1"/>
  <c r="AX275" i="6" s="1"/>
  <c r="AQ274" i="6"/>
  <c r="AW274" i="6" s="1"/>
  <c r="AX274" i="6" s="1"/>
  <c r="AZ274" i="6" s="1"/>
  <c r="BA274" i="6" s="1"/>
  <c r="BG274" i="6" s="1"/>
  <c r="AS273" i="6"/>
  <c r="AP267" i="6"/>
  <c r="AQ271" i="6"/>
  <c r="AW271" i="6" s="1"/>
  <c r="AX271" i="6" s="1"/>
  <c r="AP41" i="6"/>
  <c r="AO41" i="6"/>
  <c r="AR37" i="6"/>
  <c r="AY38" i="6"/>
  <c r="AO39" i="6"/>
  <c r="AS50" i="6"/>
  <c r="AR50" i="6"/>
  <c r="AO50" i="6"/>
  <c r="AP53" i="6"/>
  <c r="AO44" i="6"/>
  <c r="AY44" i="6"/>
  <c r="AR55" i="6"/>
  <c r="AQ55" i="6"/>
  <c r="AW55" i="6" s="1"/>
  <c r="AX55" i="6" s="1"/>
  <c r="AY45" i="6"/>
  <c r="AO47" i="6"/>
  <c r="AS48" i="6"/>
  <c r="AQ49" i="6"/>
  <c r="AW49" i="6" s="1"/>
  <c r="AX49" i="6" s="1"/>
  <c r="AT50" i="6"/>
  <c r="AS51" i="6"/>
  <c r="AT54" i="6"/>
  <c r="AR80" i="6"/>
  <c r="AQ80" i="6"/>
  <c r="AW80" i="6" s="1"/>
  <c r="AX80" i="6" s="1"/>
  <c r="AT80" i="6"/>
  <c r="AS80" i="6"/>
  <c r="AR74" i="6"/>
  <c r="AT88" i="6"/>
  <c r="AS88" i="6"/>
  <c r="AP88" i="6"/>
  <c r="AP86" i="6"/>
  <c r="AT99" i="6"/>
  <c r="AQ99" i="6"/>
  <c r="AW99" i="6" s="1"/>
  <c r="AX99" i="6" s="1"/>
  <c r="AP99" i="6"/>
  <c r="AY89" i="6"/>
  <c r="AS98" i="6"/>
  <c r="AS102" i="6"/>
  <c r="AQ93" i="6"/>
  <c r="AW93" i="6" s="1"/>
  <c r="AX93" i="6" s="1"/>
  <c r="AQ107" i="6"/>
  <c r="AW107" i="6" s="1"/>
  <c r="AX107" i="6" s="1"/>
  <c r="AP107" i="6"/>
  <c r="AY97" i="6"/>
  <c r="AR107" i="6"/>
  <c r="AO107" i="6"/>
  <c r="AT107" i="6"/>
  <c r="AS107" i="6"/>
  <c r="AR105" i="6"/>
  <c r="AP105" i="6"/>
  <c r="AT106" i="6"/>
  <c r="AS121" i="6"/>
  <c r="AR121" i="6"/>
  <c r="AO121" i="6"/>
  <c r="AQ120" i="6"/>
  <c r="AW120" i="6" s="1"/>
  <c r="AX120" i="6" s="1"/>
  <c r="AZ120" i="6" s="1"/>
  <c r="BA120" i="6" s="1"/>
  <c r="BG120" i="6" s="1"/>
  <c r="AR119" i="6"/>
  <c r="AR120" i="6"/>
  <c r="AP120" i="6"/>
  <c r="AO120" i="6"/>
  <c r="AU120" i="6" s="1"/>
  <c r="AY111" i="6"/>
  <c r="AQ132" i="6"/>
  <c r="AW132" i="6" s="1"/>
  <c r="AX132" i="6" s="1"/>
  <c r="AR141" i="6"/>
  <c r="AY144" i="6"/>
  <c r="AO146" i="6"/>
  <c r="AU146" i="6" s="1"/>
  <c r="AT162" i="6"/>
  <c r="AR162" i="6"/>
  <c r="AP162" i="6"/>
  <c r="AO162" i="6"/>
  <c r="AY152" i="6"/>
  <c r="AS162" i="6"/>
  <c r="AQ162" i="6"/>
  <c r="AW162" i="6" s="1"/>
  <c r="AX162" i="6" s="1"/>
  <c r="AQ168" i="6"/>
  <c r="AW168" i="6" s="1"/>
  <c r="AX168" i="6" s="1"/>
  <c r="AO219" i="6"/>
  <c r="AU219" i="6" s="1"/>
  <c r="AT219" i="6"/>
  <c r="AS219" i="6"/>
  <c r="AR219" i="6"/>
  <c r="AY209" i="6"/>
  <c r="AP219" i="6"/>
  <c r="AQ219" i="6"/>
  <c r="AW219" i="6" s="1"/>
  <c r="AX219" i="6" s="1"/>
  <c r="AZ219" i="6" s="1"/>
  <c r="BA219" i="6" s="1"/>
  <c r="BG219" i="6" s="1"/>
  <c r="AT269" i="6"/>
  <c r="AT186" i="6"/>
  <c r="AR186" i="6"/>
  <c r="AP186" i="6"/>
  <c r="AO186" i="6"/>
  <c r="AY176" i="6"/>
  <c r="AO185" i="6"/>
  <c r="AO212" i="6"/>
  <c r="AU212" i="6" s="1"/>
  <c r="AY52" i="6"/>
  <c r="AP55" i="6"/>
  <c r="AQ38" i="6"/>
  <c r="AW38" i="6" s="1"/>
  <c r="AX38" i="6" s="1"/>
  <c r="AS42" i="6"/>
  <c r="AS37" i="6"/>
  <c r="AR38" i="6"/>
  <c r="AP39" i="6"/>
  <c r="AY39" i="6"/>
  <c r="AO40" i="6"/>
  <c r="AY40" i="6"/>
  <c r="AT52" i="6"/>
  <c r="AQ52" i="6"/>
  <c r="AW52" i="6" s="1"/>
  <c r="AX52" i="6" s="1"/>
  <c r="AP44" i="6"/>
  <c r="AP47" i="6"/>
  <c r="AT48" i="6"/>
  <c r="AR49" i="6"/>
  <c r="AS75" i="6"/>
  <c r="AR75" i="6"/>
  <c r="AP70" i="6"/>
  <c r="AR73" i="6"/>
  <c r="AS74" i="6"/>
  <c r="AQ95" i="6"/>
  <c r="AW95" i="6" s="1"/>
  <c r="AX95" i="6" s="1"/>
  <c r="AZ95" i="6" s="1"/>
  <c r="BA95" i="6" s="1"/>
  <c r="BG95" i="6" s="1"/>
  <c r="AP95" i="6"/>
  <c r="AQ86" i="6"/>
  <c r="AW86" i="6" s="1"/>
  <c r="AX86" i="6" s="1"/>
  <c r="AO89" i="6"/>
  <c r="AO92" i="6"/>
  <c r="AR93" i="6"/>
  <c r="AR95" i="6"/>
  <c r="AR118" i="6"/>
  <c r="AQ118" i="6"/>
  <c r="AW118" i="6" s="1"/>
  <c r="AX118" i="6" s="1"/>
  <c r="AP118" i="6"/>
  <c r="AO118" i="6"/>
  <c r="AT118" i="6"/>
  <c r="AS118" i="6"/>
  <c r="AP129" i="6"/>
  <c r="AT141" i="6"/>
  <c r="AP146" i="6"/>
  <c r="AR153" i="6"/>
  <c r="AT173" i="6"/>
  <c r="AS173" i="6"/>
  <c r="AP173" i="6"/>
  <c r="AY163" i="6"/>
  <c r="AO173" i="6"/>
  <c r="AQ173" i="6"/>
  <c r="AW173" i="6" s="1"/>
  <c r="AX173" i="6" s="1"/>
  <c r="AQ177" i="6"/>
  <c r="AW177" i="6" s="1"/>
  <c r="AX177" i="6" s="1"/>
  <c r="AZ177" i="6" s="1"/>
  <c r="BA177" i="6" s="1"/>
  <c r="BG177" i="6" s="1"/>
  <c r="AZ168" i="6"/>
  <c r="BA168" i="6" s="1"/>
  <c r="BG168" i="6" s="1"/>
  <c r="AP181" i="6"/>
  <c r="AR181" i="6"/>
  <c r="AQ181" i="6"/>
  <c r="AW181" i="6" s="1"/>
  <c r="AX181" i="6" s="1"/>
  <c r="AO181" i="6"/>
  <c r="AY171" i="6"/>
  <c r="AO180" i="6"/>
  <c r="AU180" i="6" s="1"/>
  <c r="AS181" i="6"/>
  <c r="AT177" i="6"/>
  <c r="AS177" i="6"/>
  <c r="AO178" i="6"/>
  <c r="AT172" i="6"/>
  <c r="AR148" i="6"/>
  <c r="AQ57" i="6"/>
  <c r="AW57" i="6" s="1"/>
  <c r="AX57" i="6" s="1"/>
  <c r="AQ59" i="6"/>
  <c r="AW59" i="6" s="1"/>
  <c r="AX59" i="6" s="1"/>
  <c r="AP100" i="6"/>
  <c r="AO100" i="6"/>
  <c r="AU100" i="6" s="1"/>
  <c r="AT100" i="6"/>
  <c r="AS100" i="6"/>
  <c r="AR100" i="6"/>
  <c r="AS91" i="6"/>
  <c r="AQ94" i="6"/>
  <c r="AW94" i="6" s="1"/>
  <c r="AX94" i="6" s="1"/>
  <c r="AO99" i="6"/>
  <c r="AR43" i="6"/>
  <c r="AQ43" i="6"/>
  <c r="AW43" i="6" s="1"/>
  <c r="AX43" i="6" s="1"/>
  <c r="AT37" i="6"/>
  <c r="AS38" i="6"/>
  <c r="AQ39" i="6"/>
  <c r="AW39" i="6" s="1"/>
  <c r="AX39" i="6" s="1"/>
  <c r="AP40" i="6"/>
  <c r="AQ41" i="6"/>
  <c r="AW41" i="6" s="1"/>
  <c r="AX41" i="6" s="1"/>
  <c r="AO42" i="6"/>
  <c r="AP43" i="6"/>
  <c r="AQ44" i="6"/>
  <c r="AW44" i="6" s="1"/>
  <c r="AX44" i="6" s="1"/>
  <c r="AQ47" i="6"/>
  <c r="AW47" i="6" s="1"/>
  <c r="AX47" i="6" s="1"/>
  <c r="AS49" i="6"/>
  <c r="AY60" i="6"/>
  <c r="AY64" i="6"/>
  <c r="AS79" i="6"/>
  <c r="AR79" i="6"/>
  <c r="AO79" i="6"/>
  <c r="AS73" i="6"/>
  <c r="AT74" i="6"/>
  <c r="AY77" i="6"/>
  <c r="AY84" i="6"/>
  <c r="AR89" i="6"/>
  <c r="AP92" i="6"/>
  <c r="AS93" i="6"/>
  <c r="AS95" i="6"/>
  <c r="AT111" i="6"/>
  <c r="AQ111" i="6"/>
  <c r="AW111" i="6" s="1"/>
  <c r="AX111" i="6" s="1"/>
  <c r="AP111" i="6"/>
  <c r="AY101" i="6"/>
  <c r="AR110" i="6"/>
  <c r="AR111" i="6"/>
  <c r="AP117" i="6"/>
  <c r="AY119" i="6"/>
  <c r="AQ131" i="6"/>
  <c r="AW131" i="6" s="1"/>
  <c r="AX131" i="6" s="1"/>
  <c r="AT135" i="6"/>
  <c r="AQ135" i="6"/>
  <c r="AW135" i="6" s="1"/>
  <c r="AX135" i="6" s="1"/>
  <c r="AZ135" i="6" s="1"/>
  <c r="BA135" i="6" s="1"/>
  <c r="BG135" i="6" s="1"/>
  <c r="AP135" i="6"/>
  <c r="AY125" i="6"/>
  <c r="AO135" i="6"/>
  <c r="AU135" i="6" s="1"/>
  <c r="AQ133" i="6"/>
  <c r="AW133" i="6" s="1"/>
  <c r="AX133" i="6" s="1"/>
  <c r="AT131" i="6"/>
  <c r="AS131" i="6"/>
  <c r="AR131" i="6"/>
  <c r="AT134" i="6"/>
  <c r="AR132" i="6"/>
  <c r="AY132" i="6"/>
  <c r="AQ146" i="6"/>
  <c r="AW146" i="6" s="1"/>
  <c r="AX146" i="6" s="1"/>
  <c r="AZ146" i="6" s="1"/>
  <c r="BA146" i="6" s="1"/>
  <c r="BG146" i="6" s="1"/>
  <c r="AS153" i="6"/>
  <c r="AR159" i="6"/>
  <c r="AQ160" i="6"/>
  <c r="AW160" i="6" s="1"/>
  <c r="AX160" i="6" s="1"/>
  <c r="AT176" i="6"/>
  <c r="AR176" i="6"/>
  <c r="AQ176" i="6"/>
  <c r="AW176" i="6" s="1"/>
  <c r="AX176" i="6" s="1"/>
  <c r="AP176" i="6"/>
  <c r="AO176" i="6"/>
  <c r="AY166" i="6"/>
  <c r="AS176" i="6"/>
  <c r="AT175" i="6"/>
  <c r="AS175" i="6"/>
  <c r="AR185" i="6"/>
  <c r="AQ197" i="6"/>
  <c r="AW197" i="6" s="1"/>
  <c r="AX197" i="6" s="1"/>
  <c r="AZ197" i="6" s="1"/>
  <c r="BA197" i="6" s="1"/>
  <c r="BG197" i="6" s="1"/>
  <c r="AP197" i="6"/>
  <c r="AY187" i="6"/>
  <c r="AO197" i="6"/>
  <c r="AU197" i="6" s="1"/>
  <c r="AS197" i="6"/>
  <c r="AR197" i="6"/>
  <c r="AO193" i="6"/>
  <c r="AR193" i="6"/>
  <c r="AQ193" i="6"/>
  <c r="AW193" i="6" s="1"/>
  <c r="AX193" i="6" s="1"/>
  <c r="AS195" i="6"/>
  <c r="AP193" i="6"/>
  <c r="AR188" i="6"/>
  <c r="AP191" i="6"/>
  <c r="AP268" i="6"/>
  <c r="AT38" i="6"/>
  <c r="AR40" i="6"/>
  <c r="AR41" i="6"/>
  <c r="AP42" i="6"/>
  <c r="AS43" i="6"/>
  <c r="AS47" i="6"/>
  <c r="AT70" i="6"/>
  <c r="AS70" i="6"/>
  <c r="AR70" i="6"/>
  <c r="AO70" i="6"/>
  <c r="AU70" i="6" s="1"/>
  <c r="AO71" i="6"/>
  <c r="AU71" i="6" s="1"/>
  <c r="AS71" i="6"/>
  <c r="AR71" i="6"/>
  <c r="AP72" i="6"/>
  <c r="AO72" i="6"/>
  <c r="AY62" i="6"/>
  <c r="AS87" i="6"/>
  <c r="AR87" i="6"/>
  <c r="AP87" i="6"/>
  <c r="AR86" i="6"/>
  <c r="AT86" i="6"/>
  <c r="AR98" i="6"/>
  <c r="AS89" i="6"/>
  <c r="AS92" i="6"/>
  <c r="AT95" i="6"/>
  <c r="AT108" i="6"/>
  <c r="AY107" i="6"/>
  <c r="AS111" i="6"/>
  <c r="AQ117" i="6"/>
  <c r="AW117" i="6" s="1"/>
  <c r="AX117" i="6" s="1"/>
  <c r="AZ117" i="6" s="1"/>
  <c r="BA117" i="6" s="1"/>
  <c r="BG117" i="6" s="1"/>
  <c r="AT152" i="6"/>
  <c r="AS152" i="6"/>
  <c r="AP152" i="6"/>
  <c r="AY142" i="6"/>
  <c r="AO152" i="6"/>
  <c r="AR151" i="6"/>
  <c r="AQ151" i="6"/>
  <c r="AW151" i="6" s="1"/>
  <c r="AX151" i="6" s="1"/>
  <c r="AP151" i="6"/>
  <c r="AO151" i="6"/>
  <c r="AR152" i="6"/>
  <c r="AY151" i="6"/>
  <c r="AT153" i="6"/>
  <c r="AS159" i="6"/>
  <c r="AS171" i="6"/>
  <c r="AR171" i="6"/>
  <c r="AT171" i="6"/>
  <c r="AQ171" i="6"/>
  <c r="AW171" i="6" s="1"/>
  <c r="AX171" i="6" s="1"/>
  <c r="AO169" i="6"/>
  <c r="AU169" i="6" s="1"/>
  <c r="AR168" i="6"/>
  <c r="AP168" i="6"/>
  <c r="AY161" i="6"/>
  <c r="AO168" i="6"/>
  <c r="AU168" i="6" s="1"/>
  <c r="AP171" i="6"/>
  <c r="AQ186" i="6"/>
  <c r="AW186" i="6" s="1"/>
  <c r="AX186" i="6" s="1"/>
  <c r="AR250" i="6"/>
  <c r="AQ250" i="6"/>
  <c r="AW250" i="6" s="1"/>
  <c r="AX250" i="6" s="1"/>
  <c r="AZ250" i="6" s="1"/>
  <c r="BA250" i="6" s="1"/>
  <c r="BG250" i="6" s="1"/>
  <c r="AT250" i="6"/>
  <c r="AS250" i="6"/>
  <c r="AY240" i="6"/>
  <c r="AP250" i="6"/>
  <c r="AR249" i="6"/>
  <c r="AT249" i="6"/>
  <c r="AO250" i="6"/>
  <c r="AU250" i="6" s="1"/>
  <c r="AP207" i="6"/>
  <c r="AR213" i="6"/>
  <c r="AP248" i="6"/>
  <c r="AO248" i="6"/>
  <c r="AY238" i="6"/>
  <c r="AR248" i="6"/>
  <c r="AQ248" i="6"/>
  <c r="AW248" i="6" s="1"/>
  <c r="AX248" i="6" s="1"/>
  <c r="AP246" i="6"/>
  <c r="AO243" i="6"/>
  <c r="AS248" i="6"/>
  <c r="AP247" i="6"/>
  <c r="AS246" i="6"/>
  <c r="AR246" i="6"/>
  <c r="AT248" i="6"/>
  <c r="AT240" i="6"/>
  <c r="AR240" i="6"/>
  <c r="AT65" i="6"/>
  <c r="AP90" i="6"/>
  <c r="AY80" i="6"/>
  <c r="AO90" i="6"/>
  <c r="AU90" i="6" s="1"/>
  <c r="AP110" i="6"/>
  <c r="AO141" i="6"/>
  <c r="AU141" i="6" s="1"/>
  <c r="AY131" i="6"/>
  <c r="AS141" i="6"/>
  <c r="AR216" i="6"/>
  <c r="AP112" i="6"/>
  <c r="AT128" i="6"/>
  <c r="AS128" i="6"/>
  <c r="AP128" i="6"/>
  <c r="AY118" i="6"/>
  <c r="AO128" i="6"/>
  <c r="AQ128" i="6"/>
  <c r="AW128" i="6" s="1"/>
  <c r="AX128" i="6" s="1"/>
  <c r="AQ127" i="6"/>
  <c r="AW127" i="6" s="1"/>
  <c r="AX127" i="6" s="1"/>
  <c r="AT151" i="6"/>
  <c r="AO153" i="6"/>
  <c r="AU153" i="6" s="1"/>
  <c r="AY143" i="6"/>
  <c r="AQ155" i="6"/>
  <c r="AW155" i="6" s="1"/>
  <c r="AX155" i="6" s="1"/>
  <c r="AZ155" i="6" s="1"/>
  <c r="BA155" i="6" s="1"/>
  <c r="BG155" i="6" s="1"/>
  <c r="AQ165" i="6"/>
  <c r="AW165" i="6" s="1"/>
  <c r="AX165" i="6" s="1"/>
  <c r="AZ165" i="6" s="1"/>
  <c r="BA165" i="6" s="1"/>
  <c r="BG165" i="6" s="1"/>
  <c r="AP165" i="6"/>
  <c r="AO165" i="6"/>
  <c r="AU165" i="6" s="1"/>
  <c r="AT213" i="6"/>
  <c r="AS213" i="6"/>
  <c r="AQ213" i="6"/>
  <c r="AW213" i="6" s="1"/>
  <c r="AX213" i="6" s="1"/>
  <c r="AO213" i="6"/>
  <c r="AY203" i="6"/>
  <c r="AP213" i="6"/>
  <c r="AP212" i="6"/>
  <c r="AT205" i="6"/>
  <c r="AS204" i="6"/>
  <c r="AR205" i="6"/>
  <c r="AO53" i="6"/>
  <c r="AR68" i="6"/>
  <c r="AQ68" i="6"/>
  <c r="AW68" i="6" s="1"/>
  <c r="AX68" i="6" s="1"/>
  <c r="AO65" i="6"/>
  <c r="AU65" i="6" s="1"/>
  <c r="AO83" i="6"/>
  <c r="AU83" i="6" s="1"/>
  <c r="AY73" i="6"/>
  <c r="AR92" i="6"/>
  <c r="AQ92" i="6"/>
  <c r="AW92" i="6" s="1"/>
  <c r="AX92" i="6" s="1"/>
  <c r="AQ90" i="6"/>
  <c r="AW90" i="6" s="1"/>
  <c r="AX90" i="6" s="1"/>
  <c r="AZ90" i="6" s="1"/>
  <c r="BA90" i="6" s="1"/>
  <c r="BG90" i="6" s="1"/>
  <c r="AS101" i="6"/>
  <c r="AR101" i="6"/>
  <c r="AR106" i="6"/>
  <c r="AQ106" i="6"/>
  <c r="AW106" i="6" s="1"/>
  <c r="AX106" i="6" s="1"/>
  <c r="AY96" i="6"/>
  <c r="AQ119" i="6"/>
  <c r="AW119" i="6" s="1"/>
  <c r="AX119" i="6" s="1"/>
  <c r="AS110" i="6"/>
  <c r="AR127" i="6"/>
  <c r="AP141" i="6"/>
  <c r="AS143" i="6"/>
  <c r="AS157" i="6"/>
  <c r="AR157" i="6"/>
  <c r="AO157" i="6"/>
  <c r="AQ156" i="6"/>
  <c r="AW156" i="6" s="1"/>
  <c r="AX156" i="6" s="1"/>
  <c r="AR155" i="6"/>
  <c r="AT159" i="6"/>
  <c r="AQ159" i="6"/>
  <c r="AW159" i="6" s="1"/>
  <c r="AX159" i="6" s="1"/>
  <c r="AZ159" i="6" s="1"/>
  <c r="BA159" i="6" s="1"/>
  <c r="BG159" i="6" s="1"/>
  <c r="AP159" i="6"/>
  <c r="AY149" i="6"/>
  <c r="AO159" i="6"/>
  <c r="AU159" i="6" s="1"/>
  <c r="AP153" i="6"/>
  <c r="AO155" i="6"/>
  <c r="AU155" i="6" s="1"/>
  <c r="AS158" i="6"/>
  <c r="AP178" i="6"/>
  <c r="AT188" i="6"/>
  <c r="AP188" i="6"/>
  <c r="AQ188" i="6"/>
  <c r="AW188" i="6" s="1"/>
  <c r="AX188" i="6" s="1"/>
  <c r="AZ188" i="6" s="1"/>
  <c r="BA188" i="6" s="1"/>
  <c r="BG188" i="6" s="1"/>
  <c r="AO188" i="6"/>
  <c r="AU188" i="6" s="1"/>
  <c r="AS188" i="6"/>
  <c r="AY178" i="6"/>
  <c r="AT252" i="6"/>
  <c r="AS252" i="6"/>
  <c r="AP252" i="6"/>
  <c r="AY242" i="6"/>
  <c r="AT251" i="6"/>
  <c r="AR252" i="6"/>
  <c r="AP251" i="6"/>
  <c r="AO252" i="6"/>
  <c r="AU252" i="6" s="1"/>
  <c r="AQ252" i="6"/>
  <c r="AW252" i="6" s="1"/>
  <c r="AX252" i="6" s="1"/>
  <c r="AZ252" i="6" s="1"/>
  <c r="BA252" i="6" s="1"/>
  <c r="BG252" i="6" s="1"/>
  <c r="AR251" i="6"/>
  <c r="AQ251" i="6"/>
  <c r="AW251" i="6" s="1"/>
  <c r="AX251" i="6" s="1"/>
  <c r="AO251" i="6"/>
  <c r="AY43" i="6"/>
  <c r="AY55" i="6"/>
  <c r="AQ73" i="6"/>
  <c r="AW73" i="6" s="1"/>
  <c r="AX73" i="6" s="1"/>
  <c r="AP73" i="6"/>
  <c r="AP65" i="6"/>
  <c r="AO73" i="6"/>
  <c r="AR90" i="6"/>
  <c r="AR102" i="6"/>
  <c r="AQ102" i="6"/>
  <c r="AW102" i="6" s="1"/>
  <c r="AX102" i="6" s="1"/>
  <c r="AP102" i="6"/>
  <c r="AY92" i="6"/>
  <c r="AO102" i="6"/>
  <c r="AT103" i="6"/>
  <c r="AR103" i="6"/>
  <c r="AQ103" i="6"/>
  <c r="AW103" i="6" s="1"/>
  <c r="AX103" i="6" s="1"/>
  <c r="AY93" i="6"/>
  <c r="AO105" i="6"/>
  <c r="AU105" i="6" s="1"/>
  <c r="AT102" i="6"/>
  <c r="AR114" i="6"/>
  <c r="AQ114" i="6"/>
  <c r="AW114" i="6" s="1"/>
  <c r="AX114" i="6" s="1"/>
  <c r="AP114" i="6"/>
  <c r="AT105" i="6"/>
  <c r="AR134" i="6"/>
  <c r="AP136" i="6"/>
  <c r="AS127" i="6"/>
  <c r="AS145" i="6"/>
  <c r="AR145" i="6"/>
  <c r="AO145" i="6"/>
  <c r="AQ144" i="6"/>
  <c r="AW144" i="6" s="1"/>
  <c r="AX144" i="6" s="1"/>
  <c r="AR143" i="6"/>
  <c r="AP144" i="6"/>
  <c r="AO143" i="6"/>
  <c r="AP145" i="6"/>
  <c r="AT147" i="6"/>
  <c r="AQ147" i="6"/>
  <c r="AW147" i="6" s="1"/>
  <c r="AX147" i="6" s="1"/>
  <c r="AZ147" i="6" s="1"/>
  <c r="BA147" i="6" s="1"/>
  <c r="BG147" i="6" s="1"/>
  <c r="AP147" i="6"/>
  <c r="AY137" i="6"/>
  <c r="AQ141" i="6"/>
  <c r="AW141" i="6" s="1"/>
  <c r="AX141" i="6" s="1"/>
  <c r="AZ141" i="6" s="1"/>
  <c r="BA141" i="6" s="1"/>
  <c r="BG141" i="6" s="1"/>
  <c r="AT143" i="6"/>
  <c r="AT145" i="6"/>
  <c r="AO147" i="6"/>
  <c r="AU147" i="6" s="1"/>
  <c r="AQ153" i="6"/>
  <c r="AW153" i="6" s="1"/>
  <c r="AX153" i="6" s="1"/>
  <c r="AZ153" i="6" s="1"/>
  <c r="BA153" i="6" s="1"/>
  <c r="BG153" i="6" s="1"/>
  <c r="AS155" i="6"/>
  <c r="AT158" i="6"/>
  <c r="AS280" i="6"/>
  <c r="AQ280" i="6"/>
  <c r="AW280" i="6" s="1"/>
  <c r="AX280" i="6" s="1"/>
  <c r="AZ280" i="6" s="1"/>
  <c r="BA280" i="6" s="1"/>
  <c r="BG280" i="6" s="1"/>
  <c r="AT280" i="6"/>
  <c r="AR279" i="6"/>
  <c r="AP280" i="6"/>
  <c r="AP279" i="6"/>
  <c r="AS277" i="6"/>
  <c r="AQ279" i="6"/>
  <c r="AW279" i="6" s="1"/>
  <c r="AX279" i="6" s="1"/>
  <c r="AZ279" i="6" s="1"/>
  <c r="BA279" i="6" s="1"/>
  <c r="BG279" i="6" s="1"/>
  <c r="AT276" i="6"/>
  <c r="AY270" i="6"/>
  <c r="AT279" i="6"/>
  <c r="AS279" i="6"/>
  <c r="AP278" i="6"/>
  <c r="AR277" i="6"/>
  <c r="AO280" i="6"/>
  <c r="AU280" i="6" s="1"/>
  <c r="AR278" i="6"/>
  <c r="AO277" i="6"/>
  <c r="AU277" i="6" s="1"/>
  <c r="AR280" i="6"/>
  <c r="AS276" i="6"/>
  <c r="AT139" i="6"/>
  <c r="AT144" i="6"/>
  <c r="AS149" i="6"/>
  <c r="AR149" i="6"/>
  <c r="AY139" i="6"/>
  <c r="AP170" i="6"/>
  <c r="AY160" i="6"/>
  <c r="AO170" i="6"/>
  <c r="AT170" i="6"/>
  <c r="AQ170" i="6"/>
  <c r="AW170" i="6" s="1"/>
  <c r="AX170" i="6" s="1"/>
  <c r="AR169" i="6"/>
  <c r="AQ207" i="6"/>
  <c r="AW207" i="6" s="1"/>
  <c r="AX207" i="6" s="1"/>
  <c r="AZ207" i="6" s="1"/>
  <c r="BA207" i="6" s="1"/>
  <c r="BG207" i="6" s="1"/>
  <c r="AQ98" i="6"/>
  <c r="AW98" i="6" s="1"/>
  <c r="AX98" i="6" s="1"/>
  <c r="AZ98" i="6" s="1"/>
  <c r="BA98" i="6" s="1"/>
  <c r="BG98" i="6" s="1"/>
  <c r="AS133" i="6"/>
  <c r="AR133" i="6"/>
  <c r="AO133" i="6"/>
  <c r="AR138" i="6"/>
  <c r="AQ138" i="6"/>
  <c r="AW138" i="6" s="1"/>
  <c r="AX138" i="6" s="1"/>
  <c r="AQ143" i="6"/>
  <c r="AW143" i="6" s="1"/>
  <c r="AX143" i="6" s="1"/>
  <c r="AQ134" i="6"/>
  <c r="AW134" i="6" s="1"/>
  <c r="AX134" i="6" s="1"/>
  <c r="AO138" i="6"/>
  <c r="AO149" i="6"/>
  <c r="AT169" i="6"/>
  <c r="AS169" i="6"/>
  <c r="AQ169" i="6"/>
  <c r="AW169" i="6" s="1"/>
  <c r="AX169" i="6" s="1"/>
  <c r="AZ169" i="6" s="1"/>
  <c r="BA169" i="6" s="1"/>
  <c r="BG169" i="6" s="1"/>
  <c r="AP169" i="6"/>
  <c r="AR170" i="6"/>
  <c r="AR184" i="6"/>
  <c r="AP184" i="6"/>
  <c r="AQ184" i="6"/>
  <c r="AW184" i="6" s="1"/>
  <c r="AX184" i="6" s="1"/>
  <c r="AS184" i="6"/>
  <c r="AO184" i="6"/>
  <c r="AY174" i="6"/>
  <c r="AT184" i="6"/>
  <c r="AP192" i="6"/>
  <c r="AT127" i="6"/>
  <c r="AT132" i="6"/>
  <c r="AS137" i="6"/>
  <c r="AR137" i="6"/>
  <c r="AY127" i="6"/>
  <c r="AP133" i="6"/>
  <c r="AP149" i="6"/>
  <c r="AT168" i="6"/>
  <c r="AR172" i="6"/>
  <c r="AQ172" i="6"/>
  <c r="AW172" i="6" s="1"/>
  <c r="AX172" i="6" s="1"/>
  <c r="AP172" i="6"/>
  <c r="AY162" i="6"/>
  <c r="AS172" i="6"/>
  <c r="AO172" i="6"/>
  <c r="AO175" i="6"/>
  <c r="AR175" i="6"/>
  <c r="AQ175" i="6"/>
  <c r="AW175" i="6" s="1"/>
  <c r="AX175" i="6" s="1"/>
  <c r="AT178" i="6"/>
  <c r="AS170" i="6"/>
  <c r="AQ174" i="6"/>
  <c r="AW174" i="6" s="1"/>
  <c r="AX174" i="6" s="1"/>
  <c r="AT200" i="6"/>
  <c r="AS200" i="6"/>
  <c r="AR200" i="6"/>
  <c r="AQ200" i="6"/>
  <c r="AW200" i="6" s="1"/>
  <c r="AX200" i="6" s="1"/>
  <c r="AZ200" i="6" s="1"/>
  <c r="BA200" i="6" s="1"/>
  <c r="BG200" i="6" s="1"/>
  <c r="AP200" i="6"/>
  <c r="AT199" i="6"/>
  <c r="AS198" i="6"/>
  <c r="AQ198" i="6"/>
  <c r="AW198" i="6" s="1"/>
  <c r="AX198" i="6" s="1"/>
  <c r="AY190" i="6"/>
  <c r="AS108" i="6"/>
  <c r="AS120" i="6"/>
  <c r="AS132" i="6"/>
  <c r="AS144" i="6"/>
  <c r="AS156" i="6"/>
  <c r="AS167" i="6"/>
  <c r="AR167" i="6"/>
  <c r="AQ167" i="6"/>
  <c r="AW167" i="6" s="1"/>
  <c r="AX167" i="6" s="1"/>
  <c r="AZ167" i="6" s="1"/>
  <c r="BA167" i="6" s="1"/>
  <c r="BG167" i="6" s="1"/>
  <c r="AO167" i="6"/>
  <c r="AU167" i="6" s="1"/>
  <c r="AT174" i="6"/>
  <c r="AS174" i="6"/>
  <c r="AR174" i="6"/>
  <c r="AP174" i="6"/>
  <c r="AY164" i="6"/>
  <c r="AO174" i="6"/>
  <c r="AP167" i="6"/>
  <c r="AS168" i="6"/>
  <c r="AR179" i="6"/>
  <c r="AT195" i="6"/>
  <c r="AT167" i="6"/>
  <c r="AR192" i="6"/>
  <c r="AT208" i="6"/>
  <c r="AR208" i="6"/>
  <c r="AP208" i="6"/>
  <c r="AY198" i="6"/>
  <c r="AR209" i="6"/>
  <c r="AS208" i="6"/>
  <c r="AY109" i="6"/>
  <c r="AO112" i="6"/>
  <c r="AU112" i="6" s="1"/>
  <c r="AP119" i="6"/>
  <c r="AY121" i="6"/>
  <c r="AO124" i="6"/>
  <c r="AU124" i="6" s="1"/>
  <c r="AP131" i="6"/>
  <c r="AY133" i="6"/>
  <c r="AO136" i="6"/>
  <c r="AP143" i="6"/>
  <c r="AY145" i="6"/>
  <c r="AO148" i="6"/>
  <c r="AU148" i="6" s="1"/>
  <c r="AO163" i="6"/>
  <c r="AP155" i="6"/>
  <c r="AY157" i="6"/>
  <c r="AO160" i="6"/>
  <c r="AQ163" i="6"/>
  <c r="AW163" i="6" s="1"/>
  <c r="AX163" i="6" s="1"/>
  <c r="AT201" i="6"/>
  <c r="AQ201" i="6"/>
  <c r="AW201" i="6" s="1"/>
  <c r="AX201" i="6" s="1"/>
  <c r="AO201" i="6"/>
  <c r="AS201" i="6"/>
  <c r="AY191" i="6"/>
  <c r="AR201" i="6"/>
  <c r="AY102" i="6"/>
  <c r="AY114" i="6"/>
  <c r="AY126" i="6"/>
  <c r="AY138" i="6"/>
  <c r="AY150" i="6"/>
  <c r="AR163" i="6"/>
  <c r="AT179" i="6"/>
  <c r="AS179" i="6"/>
  <c r="AQ179" i="6"/>
  <c r="AW179" i="6" s="1"/>
  <c r="AX179" i="6" s="1"/>
  <c r="AP179" i="6"/>
  <c r="AS187" i="6"/>
  <c r="AR187" i="6"/>
  <c r="AO187" i="6"/>
  <c r="AT187" i="6"/>
  <c r="AQ178" i="6"/>
  <c r="AW178" i="6" s="1"/>
  <c r="AX178" i="6" s="1"/>
  <c r="AO195" i="6"/>
  <c r="AU195" i="6" s="1"/>
  <c r="AR195" i="6"/>
  <c r="AQ195" i="6"/>
  <c r="AW195" i="6" s="1"/>
  <c r="AX195" i="6" s="1"/>
  <c r="AZ195" i="6" s="1"/>
  <c r="BA195" i="6" s="1"/>
  <c r="BG195" i="6" s="1"/>
  <c r="AP195" i="6"/>
  <c r="AR194" i="6"/>
  <c r="AT192" i="6"/>
  <c r="AQ194" i="6"/>
  <c r="AW194" i="6" s="1"/>
  <c r="AX194" i="6" s="1"/>
  <c r="AZ194" i="6" s="1"/>
  <c r="BA194" i="6" s="1"/>
  <c r="BG194" i="6" s="1"/>
  <c r="AS192" i="6"/>
  <c r="AY185" i="6"/>
  <c r="AO192" i="6"/>
  <c r="AT193" i="6"/>
  <c r="AT191" i="6"/>
  <c r="AO191" i="6"/>
  <c r="AS211" i="6"/>
  <c r="AR211" i="6"/>
  <c r="AQ211" i="6"/>
  <c r="AW211" i="6" s="1"/>
  <c r="AX211" i="6" s="1"/>
  <c r="AO211" i="6"/>
  <c r="AP211" i="6"/>
  <c r="AT211" i="6"/>
  <c r="AS210" i="6"/>
  <c r="AY201" i="6"/>
  <c r="AQ210" i="6"/>
  <c r="AW210" i="6" s="1"/>
  <c r="AX210" i="6" s="1"/>
  <c r="AO210" i="6"/>
  <c r="AP202" i="6"/>
  <c r="AT206" i="6"/>
  <c r="AS206" i="6"/>
  <c r="AP206" i="6"/>
  <c r="AY196" i="6"/>
  <c r="AQ205" i="6"/>
  <c r="AW205" i="6" s="1"/>
  <c r="AX205" i="6" s="1"/>
  <c r="AP204" i="6"/>
  <c r="AR206" i="6"/>
  <c r="AP205" i="6"/>
  <c r="AO204" i="6"/>
  <c r="AQ206" i="6"/>
  <c r="AW206" i="6" s="1"/>
  <c r="AX206" i="6" s="1"/>
  <c r="AZ206" i="6" s="1"/>
  <c r="BA206" i="6" s="1"/>
  <c r="BG206" i="6" s="1"/>
  <c r="AO205" i="6"/>
  <c r="AO206" i="6"/>
  <c r="AU206" i="6" s="1"/>
  <c r="AR203" i="6"/>
  <c r="AT220" i="6"/>
  <c r="AR220" i="6"/>
  <c r="AP220" i="6"/>
  <c r="AY210" i="6"/>
  <c r="AS223" i="6"/>
  <c r="AR223" i="6"/>
  <c r="AQ223" i="6"/>
  <c r="AW223" i="6" s="1"/>
  <c r="AX223" i="6" s="1"/>
  <c r="AO223" i="6"/>
  <c r="AP223" i="6"/>
  <c r="AS222" i="6"/>
  <c r="AS230" i="6"/>
  <c r="AQ230" i="6"/>
  <c r="AW230" i="6" s="1"/>
  <c r="AX230" i="6" s="1"/>
  <c r="AZ230" i="6" s="1"/>
  <c r="BA230" i="6" s="1"/>
  <c r="BG230" i="6" s="1"/>
  <c r="AP230" i="6"/>
  <c r="AO230" i="6"/>
  <c r="AY220" i="6"/>
  <c r="AT229" i="6"/>
  <c r="AS229" i="6"/>
  <c r="AR229" i="6"/>
  <c r="AQ226" i="6"/>
  <c r="AW226" i="6" s="1"/>
  <c r="AX226" i="6" s="1"/>
  <c r="AQ229" i="6"/>
  <c r="AW229" i="6" s="1"/>
  <c r="AX229" i="6" s="1"/>
  <c r="AZ229" i="6" s="1"/>
  <c r="BA229" i="6" s="1"/>
  <c r="BG229" i="6" s="1"/>
  <c r="AR235" i="6"/>
  <c r="AP235" i="6"/>
  <c r="AY225" i="6"/>
  <c r="AT235" i="6"/>
  <c r="AS235" i="6"/>
  <c r="AQ235" i="6"/>
  <c r="AW235" i="6" s="1"/>
  <c r="AX235" i="6" s="1"/>
  <c r="AO235" i="6"/>
  <c r="AS227" i="6"/>
  <c r="AT182" i="6"/>
  <c r="AS182" i="6"/>
  <c r="AP182" i="6"/>
  <c r="AP190" i="6"/>
  <c r="AO190" i="6"/>
  <c r="AR189" i="6"/>
  <c r="AT190" i="6"/>
  <c r="AS190" i="6"/>
  <c r="AT203" i="6"/>
  <c r="AS217" i="6"/>
  <c r="AO220" i="6"/>
  <c r="AP225" i="6"/>
  <c r="AS238" i="6"/>
  <c r="AR238" i="6"/>
  <c r="AO238" i="6"/>
  <c r="AS237" i="6"/>
  <c r="AQ237" i="6"/>
  <c r="AW237" i="6" s="1"/>
  <c r="AX237" i="6" s="1"/>
  <c r="AP237" i="6"/>
  <c r="AT238" i="6"/>
  <c r="AP238" i="6"/>
  <c r="AY228" i="6"/>
  <c r="AR230" i="6"/>
  <c r="AY286" i="6"/>
  <c r="AS296" i="6"/>
  <c r="AQ296" i="6"/>
  <c r="AW296" i="6" s="1"/>
  <c r="AX296" i="6" s="1"/>
  <c r="AZ296" i="6" s="1"/>
  <c r="BA296" i="6" s="1"/>
  <c r="BG296" i="6" s="1"/>
  <c r="AP296" i="6"/>
  <c r="AO296" i="6"/>
  <c r="AU296" i="6" s="1"/>
  <c r="AT295" i="6"/>
  <c r="AO293" i="6"/>
  <c r="AU293" i="6" s="1"/>
  <c r="AQ291" i="6"/>
  <c r="AW291" i="6" s="1"/>
  <c r="AX291" i="6" s="1"/>
  <c r="AZ291" i="6" s="1"/>
  <c r="BA291" i="6" s="1"/>
  <c r="BG291" i="6" s="1"/>
  <c r="AT292" i="6"/>
  <c r="AR296" i="6"/>
  <c r="AR291" i="6"/>
  <c r="AO295" i="6"/>
  <c r="AU295" i="6" s="1"/>
  <c r="AP291" i="6"/>
  <c r="AP290" i="6"/>
  <c r="AP294" i="6"/>
  <c r="AP289" i="6"/>
  <c r="AS287" i="6"/>
  <c r="AP287" i="6"/>
  <c r="AR292" i="6"/>
  <c r="AT294" i="6"/>
  <c r="AP292" i="6"/>
  <c r="AO294" i="6"/>
  <c r="AU294" i="6" s="1"/>
  <c r="AT293" i="6"/>
  <c r="AO292" i="6"/>
  <c r="AU292" i="6" s="1"/>
  <c r="AT296" i="6"/>
  <c r="AS291" i="6"/>
  <c r="AQ287" i="6"/>
  <c r="AW287" i="6" s="1"/>
  <c r="AX287" i="6" s="1"/>
  <c r="AS180" i="6"/>
  <c r="AO177" i="6"/>
  <c r="AU177" i="6" s="1"/>
  <c r="AP180" i="6"/>
  <c r="AO182" i="6"/>
  <c r="AU182" i="6" s="1"/>
  <c r="AR196" i="6"/>
  <c r="AP196" i="6"/>
  <c r="AY186" i="6"/>
  <c r="AT196" i="6"/>
  <c r="AS196" i="6"/>
  <c r="AQ196" i="6"/>
  <c r="AW196" i="6" s="1"/>
  <c r="AX196" i="6" s="1"/>
  <c r="AQ190" i="6"/>
  <c r="AW190" i="6" s="1"/>
  <c r="AX190" i="6" s="1"/>
  <c r="AT212" i="6"/>
  <c r="AS212" i="6"/>
  <c r="AR212" i="6"/>
  <c r="AQ212" i="6"/>
  <c r="AW212" i="6" s="1"/>
  <c r="AX212" i="6" s="1"/>
  <c r="AZ212" i="6" s="1"/>
  <c r="BA212" i="6" s="1"/>
  <c r="BG212" i="6" s="1"/>
  <c r="AT204" i="6"/>
  <c r="AS221" i="6"/>
  <c r="AS220" i="6"/>
  <c r="AR228" i="6"/>
  <c r="AQ185" i="6"/>
  <c r="AW185" i="6" s="1"/>
  <c r="AX185" i="6" s="1"/>
  <c r="AP185" i="6"/>
  <c r="AT185" i="6"/>
  <c r="AS185" i="6"/>
  <c r="AP177" i="6"/>
  <c r="AQ180" i="6"/>
  <c r="AW180" i="6" s="1"/>
  <c r="AX180" i="6" s="1"/>
  <c r="AZ180" i="6" s="1"/>
  <c r="BA180" i="6" s="1"/>
  <c r="BG180" i="6" s="1"/>
  <c r="AQ182" i="6"/>
  <c r="AW182" i="6" s="1"/>
  <c r="AX182" i="6" s="1"/>
  <c r="AZ182" i="6" s="1"/>
  <c r="BA182" i="6" s="1"/>
  <c r="BG182" i="6" s="1"/>
  <c r="AR190" i="6"/>
  <c r="AO207" i="6"/>
  <c r="AU207" i="6" s="1"/>
  <c r="AT207" i="6"/>
  <c r="AS207" i="6"/>
  <c r="AQ202" i="6"/>
  <c r="AW202" i="6" s="1"/>
  <c r="AX202" i="6" s="1"/>
  <c r="AZ202" i="6" s="1"/>
  <c r="BA202" i="6" s="1"/>
  <c r="BG202" i="6" s="1"/>
  <c r="AR207" i="6"/>
  <c r="AS232" i="6"/>
  <c r="AT232" i="6"/>
  <c r="AR232" i="6"/>
  <c r="AQ232" i="6"/>
  <c r="AW232" i="6" s="1"/>
  <c r="AX232" i="6" s="1"/>
  <c r="AZ232" i="6" s="1"/>
  <c r="BA232" i="6" s="1"/>
  <c r="BG232" i="6" s="1"/>
  <c r="AO232" i="6"/>
  <c r="AU232" i="6" s="1"/>
  <c r="AY222" i="6"/>
  <c r="AP232" i="6"/>
  <c r="AO233" i="6"/>
  <c r="AU233" i="6" s="1"/>
  <c r="AU279" i="6"/>
  <c r="AS178" i="6"/>
  <c r="AY172" i="6"/>
  <c r="AR180" i="6"/>
  <c r="AR182" i="6"/>
  <c r="AT210" i="6"/>
  <c r="AR202" i="6"/>
  <c r="AY213" i="6"/>
  <c r="AO222" i="6"/>
  <c r="AR233" i="6"/>
  <c r="AT225" i="6"/>
  <c r="AS225" i="6"/>
  <c r="AQ225" i="6"/>
  <c r="AW225" i="6" s="1"/>
  <c r="AX225" i="6" s="1"/>
  <c r="AO225" i="6"/>
  <c r="AR231" i="6"/>
  <c r="AQ231" i="6"/>
  <c r="AW231" i="6" s="1"/>
  <c r="AX231" i="6" s="1"/>
  <c r="AZ231" i="6" s="1"/>
  <c r="BA231" i="6" s="1"/>
  <c r="BG231" i="6" s="1"/>
  <c r="AT231" i="6"/>
  <c r="AS231" i="6"/>
  <c r="AO231" i="6"/>
  <c r="AU231" i="6" s="1"/>
  <c r="AP224" i="6"/>
  <c r="AQ236" i="6"/>
  <c r="AW236" i="6" s="1"/>
  <c r="AX236" i="6" s="1"/>
  <c r="AZ236" i="6" s="1"/>
  <c r="BA236" i="6" s="1"/>
  <c r="BG236" i="6" s="1"/>
  <c r="AP236" i="6"/>
  <c r="AY226" i="6"/>
  <c r="AR236" i="6"/>
  <c r="AO236" i="6"/>
  <c r="AU236" i="6" s="1"/>
  <c r="AR242" i="6"/>
  <c r="AP242" i="6"/>
  <c r="AO242" i="6"/>
  <c r="AT241" i="6"/>
  <c r="AQ241" i="6"/>
  <c r="AW241" i="6" s="1"/>
  <c r="AX241" i="6" s="1"/>
  <c r="AZ241" i="6" s="1"/>
  <c r="BA241" i="6" s="1"/>
  <c r="BG241" i="6" s="1"/>
  <c r="AS242" i="6"/>
  <c r="AS245" i="6"/>
  <c r="AR245" i="6"/>
  <c r="AO245" i="6"/>
  <c r="AT245" i="6"/>
  <c r="AY235" i="6"/>
  <c r="AQ245" i="6"/>
  <c r="AW245" i="6" s="1"/>
  <c r="AX245" i="6" s="1"/>
  <c r="AR243" i="6"/>
  <c r="AQ242" i="6"/>
  <c r="AW242" i="6" s="1"/>
  <c r="AX242" i="6" s="1"/>
  <c r="AP274" i="6"/>
  <c r="AY264" i="6"/>
  <c r="AO274" i="6"/>
  <c r="AR274" i="6"/>
  <c r="AS274" i="6"/>
  <c r="AS298" i="6"/>
  <c r="AQ299" i="6"/>
  <c r="AW299" i="6" s="1"/>
  <c r="AX299" i="6" s="1"/>
  <c r="AZ299" i="6" s="1"/>
  <c r="BA299" i="6" s="1"/>
  <c r="BG299" i="6" s="1"/>
  <c r="AS199" i="6"/>
  <c r="AR199" i="6"/>
  <c r="AO199" i="6"/>
  <c r="AS205" i="6"/>
  <c r="AS215" i="6"/>
  <c r="AQ215" i="6"/>
  <c r="AW215" i="6" s="1"/>
  <c r="AX215" i="6" s="1"/>
  <c r="AY205" i="6"/>
  <c r="AO215" i="6"/>
  <c r="AR221" i="6"/>
  <c r="AQ224" i="6"/>
  <c r="AW224" i="6" s="1"/>
  <c r="AX224" i="6" s="1"/>
  <c r="AZ224" i="6" s="1"/>
  <c r="BA224" i="6" s="1"/>
  <c r="BG224" i="6" s="1"/>
  <c r="AO239" i="6"/>
  <c r="AU239" i="6" s="1"/>
  <c r="AT242" i="6"/>
  <c r="AO244" i="6"/>
  <c r="AU244" i="6" s="1"/>
  <c r="AT265" i="6"/>
  <c r="AS265" i="6"/>
  <c r="AR265" i="6"/>
  <c r="AO265" i="6"/>
  <c r="AQ265" i="6"/>
  <c r="AW265" i="6" s="1"/>
  <c r="AX265" i="6" s="1"/>
  <c r="AT266" i="6"/>
  <c r="AS266" i="6"/>
  <c r="AQ266" i="6"/>
  <c r="AW266" i="6" s="1"/>
  <c r="AX266" i="6" s="1"/>
  <c r="AZ266" i="6" s="1"/>
  <c r="BA266" i="6" s="1"/>
  <c r="BG266" i="6" s="1"/>
  <c r="AO266" i="6"/>
  <c r="AU266" i="6" s="1"/>
  <c r="AY256" i="6"/>
  <c r="AP266" i="6"/>
  <c r="AO272" i="6"/>
  <c r="AY262" i="6"/>
  <c r="AS272" i="6"/>
  <c r="AR272" i="6"/>
  <c r="AT272" i="6"/>
  <c r="AQ272" i="6"/>
  <c r="AW272" i="6" s="1"/>
  <c r="AX272" i="6" s="1"/>
  <c r="AP264" i="6"/>
  <c r="AS300" i="6"/>
  <c r="AR300" i="6"/>
  <c r="AQ300" i="6"/>
  <c r="AW300" i="6" s="1"/>
  <c r="AX300" i="6" s="1"/>
  <c r="AZ300" i="6" s="1"/>
  <c r="BA300" i="6" s="1"/>
  <c r="BG300" i="6" s="1"/>
  <c r="AP300" i="6"/>
  <c r="AO300" i="6"/>
  <c r="AU300" i="6" s="1"/>
  <c r="AY290" i="6"/>
  <c r="AO297" i="6"/>
  <c r="AU297" i="6" s="1"/>
  <c r="AT298" i="6"/>
  <c r="AS191" i="6"/>
  <c r="AQ191" i="6"/>
  <c r="AW191" i="6" s="1"/>
  <c r="AX191" i="6" s="1"/>
  <c r="AT194" i="6"/>
  <c r="AS194" i="6"/>
  <c r="AP194" i="6"/>
  <c r="AY184" i="6"/>
  <c r="AT198" i="6"/>
  <c r="AQ209" i="6"/>
  <c r="AW209" i="6" s="1"/>
  <c r="AX209" i="6" s="1"/>
  <c r="AP209" i="6"/>
  <c r="AY199" i="6"/>
  <c r="AO209" i="6"/>
  <c r="AP214" i="6"/>
  <c r="AS209" i="6"/>
  <c r="AP215" i="6"/>
  <c r="AR224" i="6"/>
  <c r="AP239" i="6"/>
  <c r="AP244" i="6"/>
  <c r="AR264" i="6"/>
  <c r="AQ264" i="6"/>
  <c r="AW264" i="6" s="1"/>
  <c r="AX264" i="6" s="1"/>
  <c r="AO264" i="6"/>
  <c r="AY254" i="6"/>
  <c r="AS264" i="6"/>
  <c r="AO263" i="6"/>
  <c r="AS262" i="6"/>
  <c r="AO260" i="6"/>
  <c r="AU260" i="6" s="1"/>
  <c r="AT259" i="6"/>
  <c r="AT264" i="6"/>
  <c r="AP256" i="6"/>
  <c r="AT260" i="6"/>
  <c r="AS271" i="6"/>
  <c r="AR271" i="6"/>
  <c r="AP271" i="6"/>
  <c r="AY261" i="6"/>
  <c r="AR270" i="6"/>
  <c r="AS269" i="6"/>
  <c r="AP270" i="6"/>
  <c r="AO269" i="6"/>
  <c r="AQ270" i="6"/>
  <c r="AW270" i="6" s="1"/>
  <c r="AX270" i="6" s="1"/>
  <c r="AO270" i="6"/>
  <c r="AT271" i="6"/>
  <c r="AR269" i="6"/>
  <c r="AO268" i="6"/>
  <c r="AU268" i="6" s="1"/>
  <c r="AT267" i="6"/>
  <c r="AO271" i="6"/>
  <c r="AT270" i="6"/>
  <c r="AT262" i="6"/>
  <c r="AP263" i="6"/>
  <c r="AS297" i="6"/>
  <c r="AR204" i="6"/>
  <c r="AP199" i="6"/>
  <c r="AT209" i="6"/>
  <c r="AQ221" i="6"/>
  <c r="AW221" i="6" s="1"/>
  <c r="AX221" i="6" s="1"/>
  <c r="AZ221" i="6" s="1"/>
  <c r="BA221" i="6" s="1"/>
  <c r="BG221" i="6" s="1"/>
  <c r="AP221" i="6"/>
  <c r="AY211" i="6"/>
  <c r="AO221" i="6"/>
  <c r="AU221" i="6" s="1"/>
  <c r="AT224" i="6"/>
  <c r="AR215" i="6"/>
  <c r="AT221" i="6"/>
  <c r="AT233" i="6"/>
  <c r="AS233" i="6"/>
  <c r="AP233" i="6"/>
  <c r="AY223" i="6"/>
  <c r="AQ233" i="6"/>
  <c r="AW233" i="6" s="1"/>
  <c r="AX233" i="6" s="1"/>
  <c r="AZ233" i="6" s="1"/>
  <c r="BA233" i="6" s="1"/>
  <c r="BG233" i="6" s="1"/>
  <c r="AS224" i="6"/>
  <c r="AT237" i="6"/>
  <c r="AQ239" i="6"/>
  <c r="AW239" i="6" s="1"/>
  <c r="AX239" i="6" s="1"/>
  <c r="AZ239" i="6" s="1"/>
  <c r="BA239" i="6" s="1"/>
  <c r="BG239" i="6" s="1"/>
  <c r="AS244" i="6"/>
  <c r="AP245" i="6"/>
  <c r="AT256" i="6"/>
  <c r="AQ256" i="6"/>
  <c r="AW256" i="6" s="1"/>
  <c r="AX256" i="6" s="1"/>
  <c r="AP258" i="6"/>
  <c r="AO261" i="6"/>
  <c r="AT299" i="6"/>
  <c r="AS299" i="6"/>
  <c r="AR299" i="6"/>
  <c r="AO299" i="6"/>
  <c r="AU299" i="6" s="1"/>
  <c r="AQ297" i="6"/>
  <c r="AW297" i="6" s="1"/>
  <c r="AX297" i="6" s="1"/>
  <c r="AZ297" i="6" s="1"/>
  <c r="BA297" i="6" s="1"/>
  <c r="BG297" i="6" s="1"/>
  <c r="AT189" i="6"/>
  <c r="AQ189" i="6"/>
  <c r="AW189" i="6" s="1"/>
  <c r="AX189" i="6" s="1"/>
  <c r="AZ189" i="6" s="1"/>
  <c r="BA189" i="6" s="1"/>
  <c r="BG189" i="6" s="1"/>
  <c r="AO189" i="6"/>
  <c r="AU189" i="6" s="1"/>
  <c r="AS193" i="6"/>
  <c r="AS189" i="6"/>
  <c r="AS203" i="6"/>
  <c r="AQ203" i="6"/>
  <c r="AW203" i="6" s="1"/>
  <c r="AX203" i="6" s="1"/>
  <c r="AY193" i="6"/>
  <c r="AO194" i="6"/>
  <c r="AU194" i="6" s="1"/>
  <c r="AQ199" i="6"/>
  <c r="AW199" i="6" s="1"/>
  <c r="AX199" i="6" s="1"/>
  <c r="AQ214" i="6"/>
  <c r="AW214" i="6" s="1"/>
  <c r="AX214" i="6" s="1"/>
  <c r="AT215" i="6"/>
  <c r="AT227" i="6"/>
  <c r="AT226" i="6"/>
  <c r="AR227" i="6"/>
  <c r="AP227" i="6"/>
  <c r="AO227" i="6"/>
  <c r="AU227" i="6" s="1"/>
  <c r="AS236" i="6"/>
  <c r="AS239" i="6"/>
  <c r="AR257" i="6"/>
  <c r="AQ261" i="6"/>
  <c r="AW261" i="6" s="1"/>
  <c r="AX261" i="6" s="1"/>
  <c r="AR198" i="6"/>
  <c r="AR210" i="6"/>
  <c r="AT228" i="6"/>
  <c r="AQ228" i="6"/>
  <c r="AW228" i="6" s="1"/>
  <c r="AX228" i="6" s="1"/>
  <c r="AO228" i="6"/>
  <c r="AR222" i="6"/>
  <c r="AS228" i="6"/>
  <c r="AQ234" i="6"/>
  <c r="AW234" i="6" s="1"/>
  <c r="AX234" i="6" s="1"/>
  <c r="AZ234" i="6" s="1"/>
  <c r="BA234" i="6" s="1"/>
  <c r="BG234" i="6" s="1"/>
  <c r="AP257" i="6"/>
  <c r="AT257" i="6"/>
  <c r="AS257" i="6"/>
  <c r="AO257" i="6"/>
  <c r="AU257" i="6" s="1"/>
  <c r="AS256" i="6"/>
  <c r="AO256" i="6"/>
  <c r="AQ257" i="6"/>
  <c r="AW257" i="6" s="1"/>
  <c r="AX257" i="6" s="1"/>
  <c r="AZ257" i="6" s="1"/>
  <c r="BA257" i="6" s="1"/>
  <c r="BG257" i="6" s="1"/>
  <c r="AO254" i="6"/>
  <c r="AO267" i="6"/>
  <c r="AR267" i="6"/>
  <c r="AQ267" i="6"/>
  <c r="AW267" i="6" s="1"/>
  <c r="AX267" i="6" s="1"/>
  <c r="AS267" i="6"/>
  <c r="AS226" i="6"/>
  <c r="AR226" i="6"/>
  <c r="AO226" i="6"/>
  <c r="AP226" i="6"/>
  <c r="AT247" i="6"/>
  <c r="AQ247" i="6"/>
  <c r="AW247" i="6" s="1"/>
  <c r="AX247" i="6" s="1"/>
  <c r="AZ247" i="6" s="1"/>
  <c r="BA247" i="6" s="1"/>
  <c r="BG247" i="6" s="1"/>
  <c r="AO247" i="6"/>
  <c r="AU247" i="6" s="1"/>
  <c r="AR247" i="6"/>
  <c r="AY237" i="6"/>
  <c r="AR253" i="6"/>
  <c r="AS247" i="6"/>
  <c r="AS240" i="6"/>
  <c r="AQ240" i="6"/>
  <c r="AW240" i="6" s="1"/>
  <c r="AX240" i="6" s="1"/>
  <c r="AO240" i="6"/>
  <c r="AT246" i="6"/>
  <c r="AQ246" i="6"/>
  <c r="AW246" i="6" s="1"/>
  <c r="AX246" i="6" s="1"/>
  <c r="AZ246" i="6" s="1"/>
  <c r="BA246" i="6" s="1"/>
  <c r="BG246" i="6" s="1"/>
  <c r="AO246" i="6"/>
  <c r="AU246" i="6" s="1"/>
  <c r="AS258" i="6"/>
  <c r="AR258" i="6"/>
  <c r="AQ258" i="6"/>
  <c r="AW258" i="6" s="1"/>
  <c r="AX258" i="6" s="1"/>
  <c r="AO258" i="6"/>
  <c r="AY248" i="6"/>
  <c r="AO255" i="6"/>
  <c r="AT258" i="6"/>
  <c r="AT289" i="6"/>
  <c r="AQ192" i="6"/>
  <c r="AW192" i="6" s="1"/>
  <c r="AX192" i="6" s="1"/>
  <c r="AO202" i="6"/>
  <c r="AU202" i="6" s="1"/>
  <c r="AQ204" i="6"/>
  <c r="AW204" i="6" s="1"/>
  <c r="AX204" i="6" s="1"/>
  <c r="AO214" i="6"/>
  <c r="AQ216" i="6"/>
  <c r="AW216" i="6" s="1"/>
  <c r="AX216" i="6" s="1"/>
  <c r="AP229" i="6"/>
  <c r="AO229" i="6"/>
  <c r="AU229" i="6" s="1"/>
  <c r="AT255" i="6"/>
  <c r="AS270" i="6"/>
  <c r="AS294" i="6"/>
  <c r="AY192" i="6"/>
  <c r="AY204" i="6"/>
  <c r="AY216" i="6"/>
  <c r="AO234" i="6"/>
  <c r="AU234" i="6" s="1"/>
  <c r="AT239" i="6"/>
  <c r="AS283" i="6"/>
  <c r="AR283" i="6"/>
  <c r="AP283" i="6"/>
  <c r="AY273" i="6"/>
  <c r="AQ283" i="6"/>
  <c r="AW283" i="6" s="1"/>
  <c r="AX283" i="6" s="1"/>
  <c r="AO283" i="6"/>
  <c r="AT281" i="6"/>
  <c r="AR281" i="6"/>
  <c r="AR289" i="6"/>
  <c r="AT282" i="6"/>
  <c r="AT283" i="6"/>
  <c r="AQ243" i="6"/>
  <c r="AW243" i="6" s="1"/>
  <c r="AX243" i="6" s="1"/>
  <c r="AP243" i="6"/>
  <c r="AR237" i="6"/>
  <c r="AT261" i="6"/>
  <c r="AR261" i="6"/>
  <c r="AP261" i="6"/>
  <c r="AY251" i="6"/>
  <c r="AO259" i="6"/>
  <c r="AS261" i="6"/>
  <c r="AT277" i="6"/>
  <c r="AQ293" i="6"/>
  <c r="AW293" i="6" s="1"/>
  <c r="AX293" i="6" s="1"/>
  <c r="AZ293" i="6" s="1"/>
  <c r="BA293" i="6" s="1"/>
  <c r="BG293" i="6" s="1"/>
  <c r="AS288" i="6"/>
  <c r="AP301" i="6"/>
  <c r="AO241" i="6"/>
  <c r="AU241" i="6" s="1"/>
  <c r="AS251" i="6"/>
  <c r="AO253" i="6"/>
  <c r="AU253" i="6" s="1"/>
  <c r="AR254" i="6"/>
  <c r="AP254" i="6"/>
  <c r="AQ255" i="6"/>
  <c r="AW255" i="6" s="1"/>
  <c r="AX255" i="6" s="1"/>
  <c r="AP255" i="6"/>
  <c r="AY245" i="6"/>
  <c r="AT253" i="6"/>
  <c r="AT287" i="6"/>
  <c r="AR287" i="6"/>
  <c r="AT286" i="6"/>
  <c r="AQ286" i="6"/>
  <c r="AW286" i="6" s="1"/>
  <c r="AX286" i="6" s="1"/>
  <c r="AT244" i="6"/>
  <c r="AR241" i="6"/>
  <c r="AS243" i="6"/>
  <c r="AQ244" i="6"/>
  <c r="AW244" i="6" s="1"/>
  <c r="AX244" i="6" s="1"/>
  <c r="AZ244" i="6" s="1"/>
  <c r="BA244" i="6" s="1"/>
  <c r="BG244" i="6" s="1"/>
  <c r="AS259" i="6"/>
  <c r="AR259" i="6"/>
  <c r="AP259" i="6"/>
  <c r="AQ259" i="6"/>
  <c r="AW259" i="6" s="1"/>
  <c r="AX259" i="6" s="1"/>
  <c r="AR255" i="6"/>
  <c r="AP260" i="6"/>
  <c r="AT285" i="6"/>
  <c r="AR285" i="6"/>
  <c r="AP285" i="6"/>
  <c r="AY275" i="6"/>
  <c r="AQ285" i="6"/>
  <c r="AW285" i="6" s="1"/>
  <c r="AX285" i="6" s="1"/>
  <c r="AQ284" i="6"/>
  <c r="AW284" i="6" s="1"/>
  <c r="AX284" i="6" s="1"/>
  <c r="AZ284" i="6" s="1"/>
  <c r="BA284" i="6" s="1"/>
  <c r="BG284" i="6" s="1"/>
  <c r="AS249" i="6"/>
  <c r="AQ249" i="6"/>
  <c r="AW249" i="6" s="1"/>
  <c r="AX249" i="6" s="1"/>
  <c r="AZ249" i="6" s="1"/>
  <c r="BA249" i="6" s="1"/>
  <c r="BG249" i="6" s="1"/>
  <c r="AS241" i="6"/>
  <c r="AT243" i="6"/>
  <c r="AR244" i="6"/>
  <c r="AO249" i="6"/>
  <c r="AU249" i="6" s="1"/>
  <c r="AS255" i="6"/>
  <c r="AR260" i="6"/>
  <c r="AT290" i="6"/>
  <c r="AS290" i="6"/>
  <c r="AQ290" i="6"/>
  <c r="AW290" i="6" s="1"/>
  <c r="AX290" i="6" s="1"/>
  <c r="AO290" i="6"/>
  <c r="AQ289" i="6"/>
  <c r="AW289" i="6" s="1"/>
  <c r="AX289" i="6" s="1"/>
  <c r="AR290" i="6"/>
  <c r="AO289" i="6"/>
  <c r="AT284" i="6"/>
  <c r="AS289" i="6"/>
  <c r="AP262" i="6"/>
  <c r="AO262" i="6"/>
  <c r="AR256" i="6"/>
  <c r="AQ269" i="6"/>
  <c r="AW269" i="6" s="1"/>
  <c r="AX269" i="6" s="1"/>
  <c r="AQ260" i="6"/>
  <c r="AW260" i="6" s="1"/>
  <c r="AX260" i="6" s="1"/>
  <c r="AZ260" i="6" s="1"/>
  <c r="BA260" i="6" s="1"/>
  <c r="BG260" i="6" s="1"/>
  <c r="AS295" i="6"/>
  <c r="AR295" i="6"/>
  <c r="AP295" i="6"/>
  <c r="AY285" i="6"/>
  <c r="AT291" i="6"/>
  <c r="AS268" i="6"/>
  <c r="AQ268" i="6"/>
  <c r="AW268" i="6" s="1"/>
  <c r="AX268" i="6" s="1"/>
  <c r="AZ268" i="6" s="1"/>
  <c r="BA268" i="6" s="1"/>
  <c r="BG268" i="6" s="1"/>
  <c r="AY258" i="6"/>
  <c r="AS260" i="6"/>
  <c r="AT273" i="6"/>
  <c r="AR273" i="6"/>
  <c r="AP273" i="6"/>
  <c r="AY263" i="6"/>
  <c r="AT278" i="6"/>
  <c r="AS278" i="6"/>
  <c r="AQ278" i="6"/>
  <c r="AW278" i="6" s="1"/>
  <c r="AX278" i="6" s="1"/>
  <c r="AZ278" i="6" s="1"/>
  <c r="BA278" i="6" s="1"/>
  <c r="BG278" i="6" s="1"/>
  <c r="AO278" i="6"/>
  <c r="AU278" i="6" s="1"/>
  <c r="AR288" i="6"/>
  <c r="AQ288" i="6"/>
  <c r="AW288" i="6" s="1"/>
  <c r="AX288" i="6" s="1"/>
  <c r="AO288" i="6"/>
  <c r="AO284" i="6"/>
  <c r="AU284" i="6" s="1"/>
  <c r="AP298" i="6"/>
  <c r="AY288" i="6"/>
  <c r="AO298" i="6"/>
  <c r="AU298" i="6" s="1"/>
  <c r="AQ295" i="6"/>
  <c r="AW295" i="6" s="1"/>
  <c r="AX295" i="6" s="1"/>
  <c r="AZ295" i="6" s="1"/>
  <c r="BA295" i="6" s="1"/>
  <c r="BG295" i="6" s="1"/>
  <c r="AT263" i="6"/>
  <c r="AR263" i="6"/>
  <c r="AQ262" i="6"/>
  <c r="AW262" i="6" s="1"/>
  <c r="AX262" i="6" s="1"/>
  <c r="AQ263" i="6"/>
  <c r="AW263" i="6" s="1"/>
  <c r="AX263" i="6" s="1"/>
  <c r="AR268" i="6"/>
  <c r="AS282" i="6"/>
  <c r="AO273" i="6"/>
  <c r="AP277" i="6"/>
  <c r="AR284" i="6"/>
  <c r="AT288" i="6"/>
  <c r="AR293" i="6"/>
  <c r="AQ294" i="6"/>
  <c r="AW294" i="6" s="1"/>
  <c r="AX294" i="6" s="1"/>
  <c r="AZ294" i="6" s="1"/>
  <c r="BA294" i="6" s="1"/>
  <c r="BG294" i="6" s="1"/>
  <c r="AQ298" i="6"/>
  <c r="AW298" i="6" s="1"/>
  <c r="AX298" i="6" s="1"/>
  <c r="AZ298" i="6" s="1"/>
  <c r="BA298" i="6" s="1"/>
  <c r="BG298" i="6" s="1"/>
  <c r="AR262" i="6"/>
  <c r="AS263" i="6"/>
  <c r="AR276" i="6"/>
  <c r="AQ276" i="6"/>
  <c r="AW276" i="6" s="1"/>
  <c r="AX276" i="6" s="1"/>
  <c r="AO276" i="6"/>
  <c r="AT268" i="6"/>
  <c r="AQ273" i="6"/>
  <c r="AW273" i="6" s="1"/>
  <c r="AX273" i="6" s="1"/>
  <c r="AP286" i="6"/>
  <c r="AY276" i="6"/>
  <c r="AO286" i="6"/>
  <c r="AQ277" i="6"/>
  <c r="AW277" i="6" s="1"/>
  <c r="AX277" i="6" s="1"/>
  <c r="AZ277" i="6" s="1"/>
  <c r="BA277" i="6" s="1"/>
  <c r="BG277" i="6" s="1"/>
  <c r="AS292" i="6"/>
  <c r="AQ292" i="6"/>
  <c r="AW292" i="6" s="1"/>
  <c r="AX292" i="6" s="1"/>
  <c r="AZ292" i="6" s="1"/>
  <c r="BA292" i="6" s="1"/>
  <c r="BG292" i="6" s="1"/>
  <c r="AY282" i="6"/>
  <c r="AT297" i="6"/>
  <c r="AR297" i="6"/>
  <c r="AP297" i="6"/>
  <c r="AY287" i="6"/>
  <c r="AT302" i="6"/>
  <c r="AS302" i="6"/>
  <c r="AR302" i="6"/>
  <c r="AQ302" i="6"/>
  <c r="AW302" i="6" s="1"/>
  <c r="AX302" i="6" s="1"/>
  <c r="AZ302" i="6" s="1"/>
  <c r="BA302" i="6" s="1"/>
  <c r="BG302" i="6" s="1"/>
  <c r="AP302" i="6"/>
  <c r="AO302" i="6"/>
  <c r="AU302" i="6" s="1"/>
  <c r="AS293" i="6"/>
  <c r="AR294" i="6"/>
  <c r="AR298" i="6"/>
  <c r="AQ301" i="6"/>
  <c r="AW301" i="6" s="1"/>
  <c r="AX301" i="6" s="1"/>
  <c r="AZ301" i="6" s="1"/>
  <c r="BA301" i="6" s="1"/>
  <c r="BG301" i="6" s="1"/>
  <c r="AR301" i="6"/>
  <c r="AS301" i="6"/>
  <c r="AT301" i="6"/>
  <c r="AY259" i="6"/>
  <c r="AP269" i="6"/>
  <c r="AY271" i="6"/>
  <c r="AP281" i="6"/>
  <c r="AY283" i="6"/>
  <c r="AP293" i="6"/>
  <c r="AO301" i="6"/>
  <c r="AU301" i="6" s="1"/>
  <c r="AO282" i="5"/>
  <c r="AP282" i="5" s="1"/>
  <c r="AO164" i="5"/>
  <c r="AP164" i="5" s="1"/>
  <c r="AO108" i="5"/>
  <c r="AP108" i="5" s="1"/>
  <c r="AO296" i="5"/>
  <c r="AP296" i="5" s="1"/>
  <c r="AQ92" i="5"/>
  <c r="AE53" i="5"/>
  <c r="AQ61" i="5"/>
  <c r="AB103" i="5"/>
  <c r="AO103" i="5" s="1"/>
  <c r="AP103" i="5" s="1"/>
  <c r="AA106" i="5"/>
  <c r="AB226" i="5"/>
  <c r="AO226" i="5" s="1"/>
  <c r="AP226" i="5" s="1"/>
  <c r="AQ216" i="5"/>
  <c r="AC195" i="5"/>
  <c r="AA195" i="5"/>
  <c r="AB46" i="5"/>
  <c r="AO46" i="5" s="1"/>
  <c r="AP46" i="5" s="1"/>
  <c r="AR46" i="5" s="1"/>
  <c r="AS46" i="5" s="1"/>
  <c r="AY46" i="5" s="1"/>
  <c r="AQ36" i="5"/>
  <c r="AC69" i="5"/>
  <c r="AB82" i="5"/>
  <c r="AO82" i="5" s="1"/>
  <c r="AP82" i="5" s="1"/>
  <c r="AD103" i="5"/>
  <c r="AQ47" i="5"/>
  <c r="Z268" i="5"/>
  <c r="AC50" i="5"/>
  <c r="AE112" i="5"/>
  <c r="AQ102" i="5"/>
  <c r="AQ103" i="5"/>
  <c r="AE273" i="5"/>
  <c r="AA282" i="5"/>
  <c r="Z300" i="5"/>
  <c r="Z102" i="5"/>
  <c r="AE176" i="5"/>
  <c r="AA46" i="5"/>
  <c r="AE70" i="5"/>
  <c r="AA78" i="5"/>
  <c r="AQ68" i="5"/>
  <c r="AB102" i="5"/>
  <c r="AO102" i="5" s="1"/>
  <c r="AP102" i="5" s="1"/>
  <c r="AR102" i="5" s="1"/>
  <c r="AS102" i="5" s="1"/>
  <c r="AY102" i="5" s="1"/>
  <c r="AA163" i="5"/>
  <c r="AB270" i="5"/>
  <c r="AO270" i="5" s="1"/>
  <c r="AP270" i="5" s="1"/>
  <c r="AC279" i="5"/>
  <c r="AE295" i="5"/>
  <c r="AQ185" i="5"/>
  <c r="AD51" i="5"/>
  <c r="AQ154" i="5"/>
  <c r="AQ260" i="5"/>
  <c r="AA268" i="5"/>
  <c r="Z34" i="5"/>
  <c r="AB130" i="5"/>
  <c r="AO130" i="5" s="1"/>
  <c r="AP130" i="5" s="1"/>
  <c r="AR130" i="5" s="1"/>
  <c r="AS130" i="5" s="1"/>
  <c r="AY130" i="5" s="1"/>
  <c r="AC167" i="5"/>
  <c r="AQ157" i="5"/>
  <c r="AM157" i="5" s="1"/>
  <c r="AC63" i="5"/>
  <c r="AC75" i="5"/>
  <c r="AM92" i="5"/>
  <c r="AR113" i="5"/>
  <c r="AS113" i="5" s="1"/>
  <c r="AY113" i="5" s="1"/>
  <c r="Z275" i="5"/>
  <c r="AE299" i="5"/>
  <c r="AC129" i="5"/>
  <c r="Z277" i="5"/>
  <c r="Z56" i="5"/>
  <c r="AC265" i="5"/>
  <c r="AQ278" i="5"/>
  <c r="AC44" i="5"/>
  <c r="AE125" i="5"/>
  <c r="AE272" i="5"/>
  <c r="AE45" i="5"/>
  <c r="Z62" i="5"/>
  <c r="AM62" i="5" s="1"/>
  <c r="AC56" i="5"/>
  <c r="AE64" i="5"/>
  <c r="AC104" i="5"/>
  <c r="AE107" i="5"/>
  <c r="AE131" i="5"/>
  <c r="AA172" i="5"/>
  <c r="Z262" i="5"/>
  <c r="AQ35" i="5"/>
  <c r="AQ52" i="5"/>
  <c r="AA73" i="5"/>
  <c r="AQ87" i="5"/>
  <c r="AE100" i="5"/>
  <c r="AB169" i="5"/>
  <c r="AO169" i="5" s="1"/>
  <c r="AP169" i="5" s="1"/>
  <c r="AA262" i="5"/>
  <c r="AD276" i="5"/>
  <c r="AE279" i="5"/>
  <c r="AB276" i="5"/>
  <c r="AO276" i="5" s="1"/>
  <c r="AP276" i="5" s="1"/>
  <c r="AB288" i="5"/>
  <c r="AO288" i="5" s="1"/>
  <c r="AP288" i="5" s="1"/>
  <c r="AE59" i="5"/>
  <c r="AB182" i="5"/>
  <c r="AO182" i="5" s="1"/>
  <c r="AP182" i="5" s="1"/>
  <c r="AA56" i="5"/>
  <c r="Z101" i="5"/>
  <c r="AE137" i="5"/>
  <c r="AC288" i="5"/>
  <c r="AE121" i="5"/>
  <c r="AC124" i="5"/>
  <c r="AE144" i="5"/>
  <c r="AC137" i="5"/>
  <c r="AC202" i="5"/>
  <c r="Z211" i="5"/>
  <c r="AQ41" i="5"/>
  <c r="AA58" i="5"/>
  <c r="AQ63" i="5"/>
  <c r="AM63" i="5" s="1"/>
  <c r="AA103" i="5"/>
  <c r="AQ97" i="5"/>
  <c r="AR97" i="5" s="1"/>
  <c r="AS97" i="5" s="1"/>
  <c r="AY97" i="5" s="1"/>
  <c r="AQ111" i="5"/>
  <c r="AM111" i="5" s="1"/>
  <c r="AE159" i="5"/>
  <c r="AC196" i="5"/>
  <c r="AA245" i="5"/>
  <c r="AQ290" i="5"/>
  <c r="AD179" i="5"/>
  <c r="AQ206" i="5"/>
  <c r="AD269" i="5"/>
  <c r="AE51" i="5"/>
  <c r="AQ46" i="5"/>
  <c r="AE74" i="5"/>
  <c r="Z174" i="5"/>
  <c r="AQ262" i="5"/>
  <c r="AC276" i="5"/>
  <c r="AB44" i="5"/>
  <c r="AO44" i="5" s="1"/>
  <c r="AP44" i="5" s="1"/>
  <c r="AC59" i="5"/>
  <c r="AE72" i="5"/>
  <c r="AD76" i="5"/>
  <c r="AD83" i="5"/>
  <c r="AB93" i="5"/>
  <c r="AO93" i="5" s="1"/>
  <c r="AP93" i="5" s="1"/>
  <c r="AQ93" i="5"/>
  <c r="AD106" i="5"/>
  <c r="AE114" i="5"/>
  <c r="AQ120" i="5"/>
  <c r="AQ149" i="5"/>
  <c r="AQ186" i="5"/>
  <c r="AQ195" i="5"/>
  <c r="AQ236" i="5"/>
  <c r="AC278" i="5"/>
  <c r="AB269" i="5"/>
  <c r="AO269" i="5" s="1"/>
  <c r="AP269" i="5" s="1"/>
  <c r="AD272" i="5"/>
  <c r="AQ253" i="5"/>
  <c r="AE166" i="5"/>
  <c r="AQ259" i="5"/>
  <c r="AR259" i="5" s="1"/>
  <c r="AS259" i="5" s="1"/>
  <c r="AY259" i="5" s="1"/>
  <c r="AE44" i="5"/>
  <c r="AA62" i="5"/>
  <c r="AE79" i="5"/>
  <c r="AA109" i="5"/>
  <c r="AD104" i="5"/>
  <c r="AC120" i="5"/>
  <c r="AC136" i="5"/>
  <c r="AE146" i="5"/>
  <c r="Z168" i="5"/>
  <c r="AD170" i="5"/>
  <c r="AB211" i="5"/>
  <c r="AO211" i="5" s="1"/>
  <c r="AP211" i="5" s="1"/>
  <c r="AR211" i="5" s="1"/>
  <c r="AS211" i="5" s="1"/>
  <c r="AY211" i="5" s="1"/>
  <c r="AD252" i="5"/>
  <c r="AB275" i="5"/>
  <c r="AO275" i="5" s="1"/>
  <c r="AP275" i="5" s="1"/>
  <c r="AB41" i="5"/>
  <c r="AO41" i="5" s="1"/>
  <c r="AP41" i="5" s="1"/>
  <c r="AR41" i="5" s="1"/>
  <c r="AS41" i="5" s="1"/>
  <c r="AY41" i="5" s="1"/>
  <c r="AA41" i="5"/>
  <c r="AE41" i="5"/>
  <c r="AD41" i="5"/>
  <c r="AC41" i="5"/>
  <c r="Z41" i="5"/>
  <c r="AM41" i="5" s="1"/>
  <c r="AM34" i="5"/>
  <c r="AB34" i="5"/>
  <c r="AA34" i="5"/>
  <c r="AD38" i="5"/>
  <c r="AB38" i="5"/>
  <c r="AO38" i="5" s="1"/>
  <c r="AP38" i="5" s="1"/>
  <c r="AR38" i="5" s="1"/>
  <c r="AS38" i="5" s="1"/>
  <c r="AY38" i="5" s="1"/>
  <c r="AA38" i="5"/>
  <c r="Z38" i="5"/>
  <c r="AM38" i="5" s="1"/>
  <c r="AE38" i="5"/>
  <c r="AC38" i="5"/>
  <c r="AE39" i="5"/>
  <c r="AD39" i="5"/>
  <c r="AB39" i="5"/>
  <c r="AO39" i="5" s="1"/>
  <c r="AP39" i="5" s="1"/>
  <c r="AR39" i="5" s="1"/>
  <c r="AS39" i="5" s="1"/>
  <c r="AY39" i="5" s="1"/>
  <c r="Z39" i="5"/>
  <c r="AM39" i="5" s="1"/>
  <c r="AB37" i="5"/>
  <c r="AO37" i="5" s="1"/>
  <c r="AP37" i="5" s="1"/>
  <c r="AE37" i="5"/>
  <c r="AD37" i="5"/>
  <c r="AC37" i="5"/>
  <c r="AA37" i="5"/>
  <c r="Z37" i="5"/>
  <c r="AC34" i="5"/>
  <c r="AD34" i="5"/>
  <c r="AB35" i="5"/>
  <c r="AA35" i="5"/>
  <c r="Z35" i="5"/>
  <c r="AD35" i="5"/>
  <c r="AC35" i="5"/>
  <c r="AD36" i="5"/>
  <c r="AC36" i="5"/>
  <c r="AB36" i="5"/>
  <c r="AO36" i="5" s="1"/>
  <c r="AP36" i="5" s="1"/>
  <c r="AA36" i="5"/>
  <c r="Z36" i="5"/>
  <c r="AM36" i="5" s="1"/>
  <c r="AE36" i="5"/>
  <c r="AE34" i="5"/>
  <c r="AD42" i="5"/>
  <c r="AC42" i="5"/>
  <c r="Z42" i="5"/>
  <c r="AB42" i="5"/>
  <c r="AO42" i="5" s="1"/>
  <c r="AP42" i="5" s="1"/>
  <c r="AA42" i="5"/>
  <c r="AE42" i="5"/>
  <c r="AB47" i="5"/>
  <c r="AO47" i="5" s="1"/>
  <c r="AP47" i="5" s="1"/>
  <c r="AR47" i="5" s="1"/>
  <c r="AS47" i="5" s="1"/>
  <c r="AY47" i="5" s="1"/>
  <c r="AA47" i="5"/>
  <c r="AE47" i="5"/>
  <c r="AD47" i="5"/>
  <c r="AC47" i="5"/>
  <c r="Z47" i="5"/>
  <c r="AM47" i="5" s="1"/>
  <c r="AQ37" i="5"/>
  <c r="AA39" i="5"/>
  <c r="AA45" i="5"/>
  <c r="AE35" i="5"/>
  <c r="AC39" i="5"/>
  <c r="AC45" i="5"/>
  <c r="AE43" i="5"/>
  <c r="AB43" i="5"/>
  <c r="AO43" i="5" s="1"/>
  <c r="AP43" i="5" s="1"/>
  <c r="AE49" i="5"/>
  <c r="AB49" i="5"/>
  <c r="AO49" i="5" s="1"/>
  <c r="AP49" i="5" s="1"/>
  <c r="AA43" i="5"/>
  <c r="Z44" i="5"/>
  <c r="AR44" i="5"/>
  <c r="AS44" i="5" s="1"/>
  <c r="AY44" i="5" s="1"/>
  <c r="AE55" i="5"/>
  <c r="AD55" i="5"/>
  <c r="AB55" i="5"/>
  <c r="AO55" i="5" s="1"/>
  <c r="AP55" i="5" s="1"/>
  <c r="AR55" i="5" s="1"/>
  <c r="AS55" i="5" s="1"/>
  <c r="AY55" i="5" s="1"/>
  <c r="AD49" i="5"/>
  <c r="AB50" i="5"/>
  <c r="AO50" i="5" s="1"/>
  <c r="AP50" i="5" s="1"/>
  <c r="AR50" i="5" s="1"/>
  <c r="AS50" i="5" s="1"/>
  <c r="AY50" i="5" s="1"/>
  <c r="AA51" i="5"/>
  <c r="AE52" i="5"/>
  <c r="Z68" i="5"/>
  <c r="AM68" i="5" s="1"/>
  <c r="AA75" i="5"/>
  <c r="AD74" i="5"/>
  <c r="AQ65" i="5"/>
  <c r="AE75" i="5"/>
  <c r="AD75" i="5"/>
  <c r="AB75" i="5"/>
  <c r="AO75" i="5" s="1"/>
  <c r="AP75" i="5" s="1"/>
  <c r="AE81" i="5"/>
  <c r="AA81" i="5"/>
  <c r="AQ71" i="5"/>
  <c r="AD81" i="5"/>
  <c r="AB81" i="5"/>
  <c r="AO81" i="5" s="1"/>
  <c r="AP81" i="5" s="1"/>
  <c r="AR81" i="5" s="1"/>
  <c r="AS81" i="5" s="1"/>
  <c r="AY81" i="5" s="1"/>
  <c r="AC43" i="5"/>
  <c r="AA44" i="5"/>
  <c r="Z45" i="5"/>
  <c r="AM45" i="5" s="1"/>
  <c r="AC51" i="5"/>
  <c r="AD64" i="5"/>
  <c r="AC64" i="5"/>
  <c r="AB64" i="5"/>
  <c r="AO64" i="5" s="1"/>
  <c r="AP64" i="5" s="1"/>
  <c r="AR64" i="5" s="1"/>
  <c r="AS64" i="5" s="1"/>
  <c r="AY64" i="5" s="1"/>
  <c r="AA64" i="5"/>
  <c r="Z64" i="5"/>
  <c r="AQ54" i="5"/>
  <c r="AE66" i="5"/>
  <c r="AD66" i="5"/>
  <c r="AC66" i="5"/>
  <c r="AB66" i="5"/>
  <c r="AO66" i="5" s="1"/>
  <c r="AP66" i="5" s="1"/>
  <c r="Z66" i="5"/>
  <c r="AE89" i="5"/>
  <c r="AC89" i="5"/>
  <c r="AB89" i="5"/>
  <c r="AO89" i="5" s="1"/>
  <c r="AP89" i="5" s="1"/>
  <c r="AE88" i="5"/>
  <c r="AD88" i="5"/>
  <c r="AB88" i="5"/>
  <c r="AO88" i="5" s="1"/>
  <c r="AP88" i="5" s="1"/>
  <c r="AA89" i="5"/>
  <c r="AQ79" i="5"/>
  <c r="AE157" i="5"/>
  <c r="AB157" i="5"/>
  <c r="AO157" i="5" s="1"/>
  <c r="AP157" i="5" s="1"/>
  <c r="AR157" i="5" s="1"/>
  <c r="AS157" i="5" s="1"/>
  <c r="AY157" i="5" s="1"/>
  <c r="AA157" i="5"/>
  <c r="Z157" i="5"/>
  <c r="AD157" i="5"/>
  <c r="AQ147" i="5"/>
  <c r="AC157" i="5"/>
  <c r="AC154" i="5"/>
  <c r="AB45" i="5"/>
  <c r="AO45" i="5" s="1"/>
  <c r="AP45" i="5" s="1"/>
  <c r="AR45" i="5" s="1"/>
  <c r="AS45" i="5" s="1"/>
  <c r="AY45" i="5" s="1"/>
  <c r="AE54" i="5"/>
  <c r="AB56" i="5"/>
  <c r="AO56" i="5" s="1"/>
  <c r="AP56" i="5" s="1"/>
  <c r="AR56" i="5" s="1"/>
  <c r="AS56" i="5" s="1"/>
  <c r="AY56" i="5" s="1"/>
  <c r="AE58" i="5"/>
  <c r="AB69" i="5"/>
  <c r="AO69" i="5" s="1"/>
  <c r="AP69" i="5" s="1"/>
  <c r="AR69" i="5" s="1"/>
  <c r="AS69" i="5" s="1"/>
  <c r="AY69" i="5" s="1"/>
  <c r="AA69" i="5"/>
  <c r="Z69" i="5"/>
  <c r="AM69" i="5" s="1"/>
  <c r="AD69" i="5"/>
  <c r="AB68" i="5"/>
  <c r="AO68" i="5" s="1"/>
  <c r="AP68" i="5" s="1"/>
  <c r="AR68" i="5" s="1"/>
  <c r="AS68" i="5" s="1"/>
  <c r="AY68" i="5" s="1"/>
  <c r="AE63" i="5"/>
  <c r="AE69" i="5"/>
  <c r="Z75" i="5"/>
  <c r="AD79" i="5"/>
  <c r="Z83" i="5"/>
  <c r="Z86" i="5"/>
  <c r="AM86" i="5" s="1"/>
  <c r="Z89" i="5"/>
  <c r="AD50" i="5"/>
  <c r="AQ40" i="5"/>
  <c r="AD45" i="5"/>
  <c r="AB57" i="5"/>
  <c r="AO57" i="5" s="1"/>
  <c r="AP57" i="5" s="1"/>
  <c r="AR57" i="5" s="1"/>
  <c r="AS57" i="5" s="1"/>
  <c r="AY57" i="5" s="1"/>
  <c r="Z57" i="5"/>
  <c r="AM57" i="5" s="1"/>
  <c r="AB63" i="5"/>
  <c r="AO63" i="5" s="1"/>
  <c r="AP63" i="5" s="1"/>
  <c r="AA63" i="5"/>
  <c r="Z63" i="5"/>
  <c r="AD63" i="5"/>
  <c r="AB62" i="5"/>
  <c r="AO62" i="5" s="1"/>
  <c r="AP62" i="5" s="1"/>
  <c r="AR62" i="5" s="1"/>
  <c r="AS62" i="5" s="1"/>
  <c r="AY62" i="5" s="1"/>
  <c r="AE56" i="5"/>
  <c r="AE71" i="5"/>
  <c r="AD71" i="5"/>
  <c r="AC71" i="5"/>
  <c r="AB71" i="5"/>
  <c r="AO71" i="5" s="1"/>
  <c r="AP71" i="5" s="1"/>
  <c r="AA71" i="5"/>
  <c r="Z71" i="5"/>
  <c r="AC62" i="5"/>
  <c r="AE77" i="5"/>
  <c r="AD77" i="5"/>
  <c r="AC77" i="5"/>
  <c r="AB77" i="5"/>
  <c r="AO77" i="5" s="1"/>
  <c r="AP77" i="5" s="1"/>
  <c r="AR77" i="5" s="1"/>
  <c r="AS77" i="5" s="1"/>
  <c r="AY77" i="5" s="1"/>
  <c r="Z77" i="5"/>
  <c r="AM77" i="5" s="1"/>
  <c r="AC68" i="5"/>
  <c r="AB73" i="5"/>
  <c r="AO73" i="5" s="1"/>
  <c r="AP73" i="5" s="1"/>
  <c r="AR73" i="5" s="1"/>
  <c r="AS73" i="5" s="1"/>
  <c r="AY73" i="5" s="1"/>
  <c r="AD78" i="5"/>
  <c r="AC92" i="5"/>
  <c r="AA92" i="5"/>
  <c r="AQ82" i="5"/>
  <c r="AE92" i="5"/>
  <c r="AD92" i="5"/>
  <c r="AB92" i="5"/>
  <c r="AO92" i="5" s="1"/>
  <c r="AP92" i="5" s="1"/>
  <c r="AR92" i="5" s="1"/>
  <c r="AS92" i="5" s="1"/>
  <c r="AY92" i="5" s="1"/>
  <c r="AD154" i="5"/>
  <c r="Z40" i="5"/>
  <c r="Z46" i="5"/>
  <c r="AM46" i="5" s="1"/>
  <c r="AA40" i="5"/>
  <c r="AC46" i="5"/>
  <c r="AC53" i="5"/>
  <c r="AE67" i="5"/>
  <c r="AD67" i="5"/>
  <c r="AB67" i="5"/>
  <c r="AO67" i="5" s="1"/>
  <c r="AP67" i="5" s="1"/>
  <c r="AR67" i="5" s="1"/>
  <c r="AS67" i="5" s="1"/>
  <c r="AY67" i="5" s="1"/>
  <c r="Z67" i="5"/>
  <c r="AM67" i="5" s="1"/>
  <c r="AD70" i="5"/>
  <c r="AC70" i="5"/>
  <c r="AB70" i="5"/>
  <c r="AO70" i="5" s="1"/>
  <c r="AP70" i="5" s="1"/>
  <c r="AR70" i="5" s="1"/>
  <c r="AS70" i="5" s="1"/>
  <c r="AY70" i="5" s="1"/>
  <c r="AA70" i="5"/>
  <c r="Z70" i="5"/>
  <c r="AM70" i="5" s="1"/>
  <c r="AQ60" i="5"/>
  <c r="AA61" i="5"/>
  <c r="AE62" i="5"/>
  <c r="AA67" i="5"/>
  <c r="AE68" i="5"/>
  <c r="AD73" i="5"/>
  <c r="AE94" i="5"/>
  <c r="AD94" i="5"/>
  <c r="AE95" i="5"/>
  <c r="AD95" i="5"/>
  <c r="AB94" i="5"/>
  <c r="AO94" i="5" s="1"/>
  <c r="AP94" i="5" s="1"/>
  <c r="AC95" i="5"/>
  <c r="AB95" i="5"/>
  <c r="AO95" i="5" s="1"/>
  <c r="AP95" i="5" s="1"/>
  <c r="AA95" i="5"/>
  <c r="Z95" i="5"/>
  <c r="AQ85" i="5"/>
  <c r="AC98" i="5"/>
  <c r="AB98" i="5"/>
  <c r="AO98" i="5" s="1"/>
  <c r="AP98" i="5" s="1"/>
  <c r="AA98" i="5"/>
  <c r="Z98" i="5"/>
  <c r="AQ88" i="5"/>
  <c r="AC96" i="5"/>
  <c r="AE98" i="5"/>
  <c r="AC97" i="5"/>
  <c r="AA96" i="5"/>
  <c r="AD98" i="5"/>
  <c r="AB96" i="5"/>
  <c r="AO96" i="5" s="1"/>
  <c r="AP96" i="5" s="1"/>
  <c r="AR96" i="5" s="1"/>
  <c r="AS96" i="5" s="1"/>
  <c r="AY96" i="5" s="1"/>
  <c r="Z96" i="5"/>
  <c r="AM96" i="5" s="1"/>
  <c r="AD97" i="5"/>
  <c r="AB40" i="5"/>
  <c r="AO40" i="5" s="1"/>
  <c r="AP40" i="5" s="1"/>
  <c r="AB51" i="5"/>
  <c r="AO51" i="5" s="1"/>
  <c r="AP51" i="5" s="1"/>
  <c r="AR51" i="5" s="1"/>
  <c r="AS51" i="5" s="1"/>
  <c r="AY51" i="5" s="1"/>
  <c r="AD46" i="5"/>
  <c r="AD58" i="5"/>
  <c r="AB58" i="5"/>
  <c r="AO58" i="5" s="1"/>
  <c r="AP58" i="5" s="1"/>
  <c r="AR58" i="5" s="1"/>
  <c r="AS58" i="5" s="1"/>
  <c r="AY58" i="5" s="1"/>
  <c r="Z58" i="5"/>
  <c r="AM58" i="5" s="1"/>
  <c r="AQ48" i="5"/>
  <c r="AD53" i="5"/>
  <c r="AE65" i="5"/>
  <c r="AD65" i="5"/>
  <c r="AC65" i="5"/>
  <c r="AB65" i="5"/>
  <c r="AO65" i="5" s="1"/>
  <c r="AP65" i="5" s="1"/>
  <c r="AA65" i="5"/>
  <c r="Z65" i="5"/>
  <c r="AA57" i="5"/>
  <c r="AA60" i="5"/>
  <c r="AC61" i="5"/>
  <c r="AC67" i="5"/>
  <c r="AD91" i="5"/>
  <c r="Z93" i="5"/>
  <c r="AD48" i="5"/>
  <c r="AC48" i="5"/>
  <c r="Z48" i="5"/>
  <c r="AC40" i="5"/>
  <c r="AE46" i="5"/>
  <c r="AA48" i="5"/>
  <c r="AD59" i="5"/>
  <c r="AB59" i="5"/>
  <c r="AO59" i="5" s="1"/>
  <c r="AP59" i="5" s="1"/>
  <c r="AA59" i="5"/>
  <c r="Z59" i="5"/>
  <c r="AQ49" i="5"/>
  <c r="Z55" i="5"/>
  <c r="AM55" i="5" s="1"/>
  <c r="AC57" i="5"/>
  <c r="Z81" i="5"/>
  <c r="AM81" i="5" s="1"/>
  <c r="AD40" i="5"/>
  <c r="AD52" i="5"/>
  <c r="Z52" i="5"/>
  <c r="AQ42" i="5"/>
  <c r="AM44" i="5"/>
  <c r="AB48" i="5"/>
  <c r="AO48" i="5" s="1"/>
  <c r="AP48" i="5" s="1"/>
  <c r="Z49" i="5"/>
  <c r="AD60" i="5"/>
  <c r="AC60" i="5"/>
  <c r="AB60" i="5"/>
  <c r="AO60" i="5" s="1"/>
  <c r="AP60" i="5" s="1"/>
  <c r="Z60" i="5"/>
  <c r="AA52" i="5"/>
  <c r="AA55" i="5"/>
  <c r="AD57" i="5"/>
  <c r="AQ59" i="5"/>
  <c r="AC76" i="5"/>
  <c r="AB76" i="5"/>
  <c r="AO76" i="5" s="1"/>
  <c r="AP76" i="5" s="1"/>
  <c r="AA76" i="5"/>
  <c r="Z76" i="5"/>
  <c r="AQ66" i="5"/>
  <c r="AE76" i="5"/>
  <c r="AC82" i="5"/>
  <c r="Z82" i="5"/>
  <c r="AE82" i="5"/>
  <c r="AD82" i="5"/>
  <c r="AQ72" i="5"/>
  <c r="AA82" i="5"/>
  <c r="AE87" i="5"/>
  <c r="AA87" i="5"/>
  <c r="AD87" i="5"/>
  <c r="AC87" i="5"/>
  <c r="AB87" i="5"/>
  <c r="AO87" i="5" s="1"/>
  <c r="AP87" i="5" s="1"/>
  <c r="Z87" i="5"/>
  <c r="AC81" i="5"/>
  <c r="AB90" i="5"/>
  <c r="AO90" i="5" s="1"/>
  <c r="AP90" i="5" s="1"/>
  <c r="AR90" i="5" s="1"/>
  <c r="AS90" i="5" s="1"/>
  <c r="AY90" i="5" s="1"/>
  <c r="AD44" i="5"/>
  <c r="AE40" i="5"/>
  <c r="AB53" i="5"/>
  <c r="AO53" i="5" s="1"/>
  <c r="AP53" i="5" s="1"/>
  <c r="AR53" i="5" s="1"/>
  <c r="AS53" i="5" s="1"/>
  <c r="AY53" i="5" s="1"/>
  <c r="AA53" i="5"/>
  <c r="Z53" i="5"/>
  <c r="AM53" i="5" s="1"/>
  <c r="AQ43" i="5"/>
  <c r="AE48" i="5"/>
  <c r="AA49" i="5"/>
  <c r="Z50" i="5"/>
  <c r="AM50" i="5" s="1"/>
  <c r="AE61" i="5"/>
  <c r="AD61" i="5"/>
  <c r="AB61" i="5"/>
  <c r="AO61" i="5" s="1"/>
  <c r="AP61" i="5" s="1"/>
  <c r="AR61" i="5" s="1"/>
  <c r="AS61" i="5" s="1"/>
  <c r="AY61" i="5" s="1"/>
  <c r="Z61" i="5"/>
  <c r="AB52" i="5"/>
  <c r="AO52" i="5" s="1"/>
  <c r="AP52" i="5" s="1"/>
  <c r="AC55" i="5"/>
  <c r="AM56" i="5"/>
  <c r="AE57" i="5"/>
  <c r="AM61" i="5"/>
  <c r="AA66" i="5"/>
  <c r="AA77" i="5"/>
  <c r="Z43" i="5"/>
  <c r="AD54" i="5"/>
  <c r="AC54" i="5"/>
  <c r="AB54" i="5"/>
  <c r="AO54" i="5" s="1"/>
  <c r="AP54" i="5" s="1"/>
  <c r="Z54" i="5"/>
  <c r="AC49" i="5"/>
  <c r="AA50" i="5"/>
  <c r="Z51" i="5"/>
  <c r="AM51" i="5" s="1"/>
  <c r="AC52" i="5"/>
  <c r="AD86" i="5"/>
  <c r="AA97" i="5"/>
  <c r="AD152" i="5"/>
  <c r="AC73" i="5"/>
  <c r="AA85" i="5"/>
  <c r="AE84" i="5"/>
  <c r="AE78" i="5"/>
  <c r="Z79" i="5"/>
  <c r="AE99" i="5"/>
  <c r="AD99" i="5"/>
  <c r="AC99" i="5"/>
  <c r="AB99" i="5"/>
  <c r="AO99" i="5" s="1"/>
  <c r="AP99" i="5" s="1"/>
  <c r="AR99" i="5" s="1"/>
  <c r="AS99" i="5" s="1"/>
  <c r="AY99" i="5" s="1"/>
  <c r="AA99" i="5"/>
  <c r="Z99" i="5"/>
  <c r="AM99" i="5" s="1"/>
  <c r="AQ89" i="5"/>
  <c r="AC90" i="5"/>
  <c r="AD108" i="5"/>
  <c r="AD56" i="5"/>
  <c r="AD62" i="5"/>
  <c r="AD68" i="5"/>
  <c r="Z72" i="5"/>
  <c r="AE73" i="5"/>
  <c r="AQ75" i="5"/>
  <c r="AC79" i="5"/>
  <c r="AE93" i="5"/>
  <c r="AD93" i="5"/>
  <c r="AC93" i="5"/>
  <c r="AA93" i="5"/>
  <c r="AQ83" i="5"/>
  <c r="AE96" i="5"/>
  <c r="AA150" i="5"/>
  <c r="AB72" i="5"/>
  <c r="AO72" i="5" s="1"/>
  <c r="AP72" i="5" s="1"/>
  <c r="AD84" i="5"/>
  <c r="AE90" i="5"/>
  <c r="AA83" i="5"/>
  <c r="AC94" i="5"/>
  <c r="Z85" i="5"/>
  <c r="AA86" i="5"/>
  <c r="AE133" i="5"/>
  <c r="AD133" i="5"/>
  <c r="AC133" i="5"/>
  <c r="AB133" i="5"/>
  <c r="AO133" i="5" s="1"/>
  <c r="AP133" i="5" s="1"/>
  <c r="AA133" i="5"/>
  <c r="Z133" i="5"/>
  <c r="AC162" i="5"/>
  <c r="AA162" i="5"/>
  <c r="Z162" i="5"/>
  <c r="AQ152" i="5"/>
  <c r="AB162" i="5"/>
  <c r="AO162" i="5" s="1"/>
  <c r="AP162" i="5" s="1"/>
  <c r="AE160" i="5"/>
  <c r="Z160" i="5"/>
  <c r="AM160" i="5" s="1"/>
  <c r="AE162" i="5"/>
  <c r="AE161" i="5"/>
  <c r="AD162" i="5"/>
  <c r="AD161" i="5"/>
  <c r="AC158" i="5"/>
  <c r="AC80" i="5"/>
  <c r="AC72" i="5"/>
  <c r="Z74" i="5"/>
  <c r="AM74" i="5" s="1"/>
  <c r="Z80" i="5"/>
  <c r="AM80" i="5" s="1"/>
  <c r="AC83" i="5"/>
  <c r="Z84" i="5"/>
  <c r="AM84" i="5" s="1"/>
  <c r="AB85" i="5"/>
  <c r="AO85" i="5" s="1"/>
  <c r="AP85" i="5" s="1"/>
  <c r="AB86" i="5"/>
  <c r="AO86" i="5" s="1"/>
  <c r="AP86" i="5" s="1"/>
  <c r="AR86" i="5" s="1"/>
  <c r="AS86" i="5" s="1"/>
  <c r="AY86" i="5" s="1"/>
  <c r="AE126" i="5"/>
  <c r="AB125" i="5"/>
  <c r="AO125" i="5" s="1"/>
  <c r="AP125" i="5" s="1"/>
  <c r="AR125" i="5" s="1"/>
  <c r="AS125" i="5" s="1"/>
  <c r="AY125" i="5" s="1"/>
  <c r="AD131" i="5"/>
  <c r="AM64" i="5"/>
  <c r="AD72" i="5"/>
  <c r="AA74" i="5"/>
  <c r="AC88" i="5"/>
  <c r="AA80" i="5"/>
  <c r="AA84" i="5"/>
  <c r="AC85" i="5"/>
  <c r="Z91" i="5"/>
  <c r="AM91" i="5" s="1"/>
  <c r="Z114" i="5"/>
  <c r="AM114" i="5" s="1"/>
  <c r="AQ123" i="5"/>
  <c r="AD125" i="5"/>
  <c r="AA79" i="5"/>
  <c r="AB74" i="5"/>
  <c r="AO74" i="5" s="1"/>
  <c r="AP74" i="5" s="1"/>
  <c r="AR74" i="5" s="1"/>
  <c r="AS74" i="5" s="1"/>
  <c r="AY74" i="5" s="1"/>
  <c r="AC86" i="5"/>
  <c r="AQ76" i="5"/>
  <c r="Z78" i="5"/>
  <c r="AM78" i="5" s="1"/>
  <c r="AB80" i="5"/>
  <c r="AO80" i="5" s="1"/>
  <c r="AP80" i="5" s="1"/>
  <c r="AR80" i="5" s="1"/>
  <c r="AS80" i="5" s="1"/>
  <c r="AY80" i="5" s="1"/>
  <c r="AB84" i="5"/>
  <c r="AO84" i="5" s="1"/>
  <c r="AP84" i="5" s="1"/>
  <c r="AR84" i="5" s="1"/>
  <c r="AS84" i="5" s="1"/>
  <c r="AY84" i="5" s="1"/>
  <c r="AD85" i="5"/>
  <c r="AE86" i="5"/>
  <c r="AB91" i="5"/>
  <c r="AO91" i="5" s="1"/>
  <c r="AP91" i="5" s="1"/>
  <c r="AR91" i="5" s="1"/>
  <c r="AS91" i="5" s="1"/>
  <c r="AY91" i="5" s="1"/>
  <c r="Z111" i="5"/>
  <c r="AA129" i="5"/>
  <c r="AE83" i="5"/>
  <c r="AB83" i="5"/>
  <c r="AO83" i="5" s="1"/>
  <c r="AP83" i="5" s="1"/>
  <c r="AC74" i="5"/>
  <c r="AD80" i="5"/>
  <c r="AC84" i="5"/>
  <c r="AE85" i="5"/>
  <c r="AC91" i="5"/>
  <c r="AB111" i="5"/>
  <c r="AO111" i="5" s="1"/>
  <c r="AP111" i="5" s="1"/>
  <c r="Z73" i="5"/>
  <c r="AM73" i="5" s="1"/>
  <c r="AB78" i="5"/>
  <c r="AO78" i="5" s="1"/>
  <c r="AP78" i="5" s="1"/>
  <c r="AR78" i="5" s="1"/>
  <c r="AS78" i="5" s="1"/>
  <c r="AY78" i="5" s="1"/>
  <c r="AE80" i="5"/>
  <c r="Z90" i="5"/>
  <c r="AM90" i="5" s="1"/>
  <c r="AE116" i="5"/>
  <c r="AB116" i="5"/>
  <c r="AO116" i="5" s="1"/>
  <c r="AP116" i="5" s="1"/>
  <c r="AD116" i="5"/>
  <c r="AC116" i="5"/>
  <c r="AA116" i="5"/>
  <c r="Z116" i="5"/>
  <c r="AC113" i="5"/>
  <c r="AC78" i="5"/>
  <c r="AA91" i="5"/>
  <c r="AA90" i="5"/>
  <c r="AE91" i="5"/>
  <c r="AE113" i="5"/>
  <c r="AE130" i="5"/>
  <c r="AD132" i="5"/>
  <c r="AC132" i="5"/>
  <c r="AB132" i="5"/>
  <c r="AO132" i="5" s="1"/>
  <c r="AP132" i="5" s="1"/>
  <c r="AR132" i="5" s="1"/>
  <c r="AS132" i="5" s="1"/>
  <c r="AY132" i="5" s="1"/>
  <c r="AA132" i="5"/>
  <c r="Z132" i="5"/>
  <c r="AQ122" i="5"/>
  <c r="AA124" i="5"/>
  <c r="AE132" i="5"/>
  <c r="AD111" i="5"/>
  <c r="AA102" i="5"/>
  <c r="AC103" i="5"/>
  <c r="AE104" i="5"/>
  <c r="Z106" i="5"/>
  <c r="AM106" i="5" s="1"/>
  <c r="AC108" i="5"/>
  <c r="AA111" i="5"/>
  <c r="AD113" i="5"/>
  <c r="Z123" i="5"/>
  <c r="AB124" i="5"/>
  <c r="AO124" i="5" s="1"/>
  <c r="AP124" i="5" s="1"/>
  <c r="AC125" i="5"/>
  <c r="AB129" i="5"/>
  <c r="AO129" i="5" s="1"/>
  <c r="AP129" i="5" s="1"/>
  <c r="AR129" i="5" s="1"/>
  <c r="AS129" i="5" s="1"/>
  <c r="AY129" i="5" s="1"/>
  <c r="AA130" i="5"/>
  <c r="AC131" i="5"/>
  <c r="AC142" i="5"/>
  <c r="AA147" i="5"/>
  <c r="AE97" i="5"/>
  <c r="AE110" i="5"/>
  <c r="AB110" i="5"/>
  <c r="AO110" i="5" s="1"/>
  <c r="AP110" i="5" s="1"/>
  <c r="AR110" i="5" s="1"/>
  <c r="AS110" i="5" s="1"/>
  <c r="AY110" i="5" s="1"/>
  <c r="AA101" i="5"/>
  <c r="AC102" i="5"/>
  <c r="AE103" i="5"/>
  <c r="AB106" i="5"/>
  <c r="AO106" i="5" s="1"/>
  <c r="AP106" i="5" s="1"/>
  <c r="AR106" i="5" s="1"/>
  <c r="AS106" i="5" s="1"/>
  <c r="AY106" i="5" s="1"/>
  <c r="AE108" i="5"/>
  <c r="Z119" i="5"/>
  <c r="AM119" i="5" s="1"/>
  <c r="AQ109" i="5"/>
  <c r="AC111" i="5"/>
  <c r="AE122" i="5"/>
  <c r="AD122" i="5"/>
  <c r="AB122" i="5"/>
  <c r="AO122" i="5" s="1"/>
  <c r="AP122" i="5" s="1"/>
  <c r="AB114" i="5"/>
  <c r="AO114" i="5" s="1"/>
  <c r="AP114" i="5" s="1"/>
  <c r="AR114" i="5" s="1"/>
  <c r="AS114" i="5" s="1"/>
  <c r="AY114" i="5" s="1"/>
  <c r="Z122" i="5"/>
  <c r="AB123" i="5"/>
  <c r="AO123" i="5" s="1"/>
  <c r="AP123" i="5" s="1"/>
  <c r="AD124" i="5"/>
  <c r="AC130" i="5"/>
  <c r="Z149" i="5"/>
  <c r="Z88" i="5"/>
  <c r="AD90" i="5"/>
  <c r="Z94" i="5"/>
  <c r="AD96" i="5"/>
  <c r="Z100" i="5"/>
  <c r="AB101" i="5"/>
  <c r="AO101" i="5" s="1"/>
  <c r="AP101" i="5" s="1"/>
  <c r="AD102" i="5"/>
  <c r="AC106" i="5"/>
  <c r="AE111" i="5"/>
  <c r="Z112" i="5"/>
  <c r="AC114" i="5"/>
  <c r="AB131" i="5"/>
  <c r="AO131" i="5" s="1"/>
  <c r="AP131" i="5" s="1"/>
  <c r="AR131" i="5" s="1"/>
  <c r="AS131" i="5" s="1"/>
  <c r="AY131" i="5" s="1"/>
  <c r="AA131" i="5"/>
  <c r="Z131" i="5"/>
  <c r="AM131" i="5" s="1"/>
  <c r="AQ121" i="5"/>
  <c r="AA122" i="5"/>
  <c r="AC123" i="5"/>
  <c r="AE124" i="5"/>
  <c r="AD138" i="5"/>
  <c r="AC138" i="5"/>
  <c r="AB138" i="5"/>
  <c r="AO138" i="5" s="1"/>
  <c r="AP138" i="5" s="1"/>
  <c r="AR138" i="5" s="1"/>
  <c r="AS138" i="5" s="1"/>
  <c r="AY138" i="5" s="1"/>
  <c r="AA138" i="5"/>
  <c r="Z138" i="5"/>
  <c r="AD144" i="5"/>
  <c r="AC144" i="5"/>
  <c r="AB144" i="5"/>
  <c r="AO144" i="5" s="1"/>
  <c r="AP144" i="5" s="1"/>
  <c r="AR144" i="5" s="1"/>
  <c r="AS144" i="5" s="1"/>
  <c r="AY144" i="5" s="1"/>
  <c r="AA144" i="5"/>
  <c r="Z144" i="5"/>
  <c r="AM144" i="5" s="1"/>
  <c r="AQ134" i="5"/>
  <c r="AC149" i="5"/>
  <c r="AB149" i="5"/>
  <c r="AO149" i="5" s="1"/>
  <c r="AP149" i="5" s="1"/>
  <c r="AR149" i="5" s="1"/>
  <c r="AS149" i="5" s="1"/>
  <c r="AY149" i="5" s="1"/>
  <c r="AA88" i="5"/>
  <c r="AA94" i="5"/>
  <c r="AQ95" i="5"/>
  <c r="AC109" i="5"/>
  <c r="Z109" i="5"/>
  <c r="AA100" i="5"/>
  <c r="AC101" i="5"/>
  <c r="AQ101" i="5"/>
  <c r="AD115" i="5"/>
  <c r="AC115" i="5"/>
  <c r="Z115" i="5"/>
  <c r="AD117" i="5"/>
  <c r="AB109" i="5"/>
  <c r="AO109" i="5" s="1"/>
  <c r="AP109" i="5" s="1"/>
  <c r="AA112" i="5"/>
  <c r="AQ112" i="5"/>
  <c r="AD114" i="5"/>
  <c r="Z125" i="5"/>
  <c r="AQ115" i="5"/>
  <c r="AE128" i="5"/>
  <c r="AD128" i="5"/>
  <c r="AB128" i="5"/>
  <c r="AO128" i="5" s="1"/>
  <c r="AP128" i="5" s="1"/>
  <c r="AR128" i="5" s="1"/>
  <c r="AS128" i="5" s="1"/>
  <c r="AY128" i="5" s="1"/>
  <c r="AQ118" i="5"/>
  <c r="Z130" i="5"/>
  <c r="AM130" i="5" s="1"/>
  <c r="AE129" i="5"/>
  <c r="AD130" i="5"/>
  <c r="AA121" i="5"/>
  <c r="AC122" i="5"/>
  <c r="AE123" i="5"/>
  <c r="Z128" i="5"/>
  <c r="AM128" i="5" s="1"/>
  <c r="AA136" i="5"/>
  <c r="AA151" i="5"/>
  <c r="Z151" i="5"/>
  <c r="AM151" i="5" s="1"/>
  <c r="AE151" i="5"/>
  <c r="AD151" i="5"/>
  <c r="AQ141" i="5"/>
  <c r="AC151" i="5"/>
  <c r="AB100" i="5"/>
  <c r="AO100" i="5" s="1"/>
  <c r="AP100" i="5" s="1"/>
  <c r="AD101" i="5"/>
  <c r="Z105" i="5"/>
  <c r="AM105" i="5" s="1"/>
  <c r="AE106" i="5"/>
  <c r="Z107" i="5"/>
  <c r="AM107" i="5" s="1"/>
  <c r="AD109" i="5"/>
  <c r="AB112" i="5"/>
  <c r="AO112" i="5" s="1"/>
  <c r="AP112" i="5" s="1"/>
  <c r="AA115" i="5"/>
  <c r="AB126" i="5"/>
  <c r="AO126" i="5" s="1"/>
  <c r="AP126" i="5" s="1"/>
  <c r="AR126" i="5" s="1"/>
  <c r="AS126" i="5" s="1"/>
  <c r="AY126" i="5" s="1"/>
  <c r="AA126" i="5"/>
  <c r="Z126" i="5"/>
  <c r="AM126" i="5" s="1"/>
  <c r="AQ116" i="5"/>
  <c r="Z118" i="5"/>
  <c r="AA119" i="5"/>
  <c r="AA128" i="5"/>
  <c r="AA141" i="5"/>
  <c r="AB153" i="5"/>
  <c r="AO153" i="5" s="1"/>
  <c r="AP153" i="5" s="1"/>
  <c r="Z156" i="5"/>
  <c r="AM156" i="5" s="1"/>
  <c r="AE156" i="5"/>
  <c r="AD156" i="5"/>
  <c r="AC156" i="5"/>
  <c r="AQ146" i="5"/>
  <c r="AB156" i="5"/>
  <c r="AO156" i="5" s="1"/>
  <c r="AP156" i="5" s="1"/>
  <c r="AR156" i="5" s="1"/>
  <c r="AS156" i="5" s="1"/>
  <c r="AY156" i="5" s="1"/>
  <c r="AA156" i="5"/>
  <c r="AB151" i="5"/>
  <c r="AO151" i="5" s="1"/>
  <c r="AP151" i="5" s="1"/>
  <c r="AR151" i="5" s="1"/>
  <c r="AS151" i="5" s="1"/>
  <c r="AY151" i="5" s="1"/>
  <c r="AQ94" i="5"/>
  <c r="AA108" i="5"/>
  <c r="AC100" i="5"/>
  <c r="AQ100" i="5"/>
  <c r="AE101" i="5"/>
  <c r="AA114" i="5"/>
  <c r="AA105" i="5"/>
  <c r="AA107" i="5"/>
  <c r="AE109" i="5"/>
  <c r="AB120" i="5"/>
  <c r="AO120" i="5" s="1"/>
  <c r="AP120" i="5" s="1"/>
  <c r="AR120" i="5" s="1"/>
  <c r="AS120" i="5" s="1"/>
  <c r="AY120" i="5" s="1"/>
  <c r="AA120" i="5"/>
  <c r="Z120" i="5"/>
  <c r="AC112" i="5"/>
  <c r="AB115" i="5"/>
  <c r="AO115" i="5" s="1"/>
  <c r="AP115" i="5" s="1"/>
  <c r="AD127" i="5"/>
  <c r="AC127" i="5"/>
  <c r="AB127" i="5"/>
  <c r="AO127" i="5" s="1"/>
  <c r="AP127" i="5" s="1"/>
  <c r="Z127" i="5"/>
  <c r="AQ117" i="5"/>
  <c r="AA118" i="5"/>
  <c r="AB119" i="5"/>
  <c r="AO119" i="5" s="1"/>
  <c r="AP119" i="5" s="1"/>
  <c r="AR119" i="5" s="1"/>
  <c r="AS119" i="5" s="1"/>
  <c r="AY119" i="5" s="1"/>
  <c r="AD120" i="5"/>
  <c r="AC128" i="5"/>
  <c r="AE148" i="5"/>
  <c r="AC143" i="5"/>
  <c r="AD148" i="5"/>
  <c r="AA153" i="5"/>
  <c r="AD100" i="5"/>
  <c r="Z104" i="5"/>
  <c r="AB105" i="5"/>
  <c r="AO105" i="5" s="1"/>
  <c r="AP105" i="5" s="1"/>
  <c r="AR105" i="5" s="1"/>
  <c r="AS105" i="5" s="1"/>
  <c r="AY105" i="5" s="1"/>
  <c r="AB107" i="5"/>
  <c r="AO107" i="5" s="1"/>
  <c r="AP107" i="5" s="1"/>
  <c r="AR107" i="5" s="1"/>
  <c r="AS107" i="5" s="1"/>
  <c r="AY107" i="5" s="1"/>
  <c r="Z110" i="5"/>
  <c r="AM110" i="5" s="1"/>
  <c r="AD112" i="5"/>
  <c r="AD123" i="5"/>
  <c r="AE115" i="5"/>
  <c r="Z117" i="5"/>
  <c r="AB118" i="5"/>
  <c r="AO118" i="5" s="1"/>
  <c r="AP118" i="5" s="1"/>
  <c r="AC119" i="5"/>
  <c r="AE120" i="5"/>
  <c r="AE138" i="5"/>
  <c r="AE143" i="5"/>
  <c r="AA104" i="5"/>
  <c r="AC105" i="5"/>
  <c r="AC107" i="5"/>
  <c r="AA110" i="5"/>
  <c r="Z113" i="5"/>
  <c r="AM113" i="5" s="1"/>
  <c r="AA117" i="5"/>
  <c r="AC118" i="5"/>
  <c r="AD119" i="5"/>
  <c r="AM125" i="5"/>
  <c r="AB137" i="5"/>
  <c r="AO137" i="5" s="1"/>
  <c r="AP137" i="5" s="1"/>
  <c r="AR137" i="5" s="1"/>
  <c r="AS137" i="5" s="1"/>
  <c r="AY137" i="5" s="1"/>
  <c r="AA137" i="5"/>
  <c r="Z137" i="5"/>
  <c r="AM137" i="5" s="1"/>
  <c r="AQ127" i="5"/>
  <c r="AD137" i="5"/>
  <c r="AB143" i="5"/>
  <c r="AO143" i="5" s="1"/>
  <c r="AP143" i="5" s="1"/>
  <c r="AR143" i="5" s="1"/>
  <c r="AS143" i="5" s="1"/>
  <c r="AY143" i="5" s="1"/>
  <c r="AD160" i="5"/>
  <c r="Z97" i="5"/>
  <c r="Z103" i="5"/>
  <c r="AM103" i="5" s="1"/>
  <c r="AB104" i="5"/>
  <c r="AO104" i="5" s="1"/>
  <c r="AP104" i="5" s="1"/>
  <c r="AD105" i="5"/>
  <c r="AD107" i="5"/>
  <c r="AC110" i="5"/>
  <c r="AA113" i="5"/>
  <c r="AB117" i="5"/>
  <c r="AO117" i="5" s="1"/>
  <c r="AP117" i="5" s="1"/>
  <c r="AD118" i="5"/>
  <c r="AE119" i="5"/>
  <c r="AE134" i="5"/>
  <c r="AD134" i="5"/>
  <c r="AC134" i="5"/>
  <c r="AB134" i="5"/>
  <c r="AO134" i="5" s="1"/>
  <c r="AP134" i="5" s="1"/>
  <c r="AA134" i="5"/>
  <c r="Z134" i="5"/>
  <c r="AQ124" i="5"/>
  <c r="Z136" i="5"/>
  <c r="AM136" i="5" s="1"/>
  <c r="AE135" i="5"/>
  <c r="AE136" i="5"/>
  <c r="AC135" i="5"/>
  <c r="AD136" i="5"/>
  <c r="AB135" i="5"/>
  <c r="AO135" i="5" s="1"/>
  <c r="AP135" i="5" s="1"/>
  <c r="AB136" i="5"/>
  <c r="AO136" i="5" s="1"/>
  <c r="AP136" i="5" s="1"/>
  <c r="AR136" i="5" s="1"/>
  <c r="AS136" i="5" s="1"/>
  <c r="AY136" i="5" s="1"/>
  <c r="Z135" i="5"/>
  <c r="AA127" i="5"/>
  <c r="AE139" i="5"/>
  <c r="AD139" i="5"/>
  <c r="AC139" i="5"/>
  <c r="AB139" i="5"/>
  <c r="AO139" i="5" s="1"/>
  <c r="AP139" i="5" s="1"/>
  <c r="AA139" i="5"/>
  <c r="Z139" i="5"/>
  <c r="AE145" i="5"/>
  <c r="AD145" i="5"/>
  <c r="AC145" i="5"/>
  <c r="AB145" i="5"/>
  <c r="AO145" i="5" s="1"/>
  <c r="AP145" i="5" s="1"/>
  <c r="AA145" i="5"/>
  <c r="Z145" i="5"/>
  <c r="AQ135" i="5"/>
  <c r="AQ98" i="5"/>
  <c r="AQ104" i="5"/>
  <c r="Z108" i="5"/>
  <c r="AQ108" i="5"/>
  <c r="AD110" i="5"/>
  <c r="AD121" i="5"/>
  <c r="AC121" i="5"/>
  <c r="AB121" i="5"/>
  <c r="AO121" i="5" s="1"/>
  <c r="AP121" i="5" s="1"/>
  <c r="Z121" i="5"/>
  <c r="AC117" i="5"/>
  <c r="AE118" i="5"/>
  <c r="Z124" i="5"/>
  <c r="AA125" i="5"/>
  <c r="AC126" i="5"/>
  <c r="AE127" i="5"/>
  <c r="Z129" i="5"/>
  <c r="AM129" i="5" s="1"/>
  <c r="Z142" i="5"/>
  <c r="AM142" i="5" s="1"/>
  <c r="AA135" i="5"/>
  <c r="AE147" i="5"/>
  <c r="AE150" i="5"/>
  <c r="AQ140" i="5"/>
  <c r="AD150" i="5"/>
  <c r="AC150" i="5"/>
  <c r="AB150" i="5"/>
  <c r="AO150" i="5" s="1"/>
  <c r="AP150" i="5" s="1"/>
  <c r="AR150" i="5" s="1"/>
  <c r="AS150" i="5" s="1"/>
  <c r="AY150" i="5" s="1"/>
  <c r="Z150" i="5"/>
  <c r="AM150" i="5" s="1"/>
  <c r="AE152" i="5"/>
  <c r="Z141" i="5"/>
  <c r="AB142" i="5"/>
  <c r="AO142" i="5" s="1"/>
  <c r="AP142" i="5" s="1"/>
  <c r="AR142" i="5" s="1"/>
  <c r="AS142" i="5" s="1"/>
  <c r="AY142" i="5" s="1"/>
  <c r="AD143" i="5"/>
  <c r="Z147" i="5"/>
  <c r="AA149" i="5"/>
  <c r="AC161" i="5"/>
  <c r="Z152" i="5"/>
  <c r="AA164" i="5"/>
  <c r="AA192" i="5"/>
  <c r="Z192" i="5"/>
  <c r="AM192" i="5" s="1"/>
  <c r="AQ182" i="5"/>
  <c r="AE192" i="5"/>
  <c r="AD192" i="5"/>
  <c r="AC192" i="5"/>
  <c r="AB192" i="5"/>
  <c r="AO192" i="5" s="1"/>
  <c r="AP192" i="5" s="1"/>
  <c r="AR192" i="5" s="1"/>
  <c r="AS192" i="5" s="1"/>
  <c r="AY192" i="5" s="1"/>
  <c r="Z184" i="5"/>
  <c r="AM184" i="5" s="1"/>
  <c r="AD186" i="5"/>
  <c r="AD191" i="5"/>
  <c r="AD185" i="5"/>
  <c r="Z140" i="5"/>
  <c r="AB141" i="5"/>
  <c r="AO141" i="5" s="1"/>
  <c r="AP141" i="5" s="1"/>
  <c r="AD142" i="5"/>
  <c r="Z146" i="5"/>
  <c r="AB147" i="5"/>
  <c r="AO147" i="5" s="1"/>
  <c r="AP147" i="5" s="1"/>
  <c r="AA159" i="5"/>
  <c r="AD187" i="5"/>
  <c r="AD149" i="5"/>
  <c r="AA140" i="5"/>
  <c r="AC141" i="5"/>
  <c r="AE142" i="5"/>
  <c r="AD155" i="5"/>
  <c r="AA146" i="5"/>
  <c r="AC147" i="5"/>
  <c r="AE149" i="5"/>
  <c r="AB159" i="5"/>
  <c r="AO159" i="5" s="1"/>
  <c r="AP159" i="5" s="1"/>
  <c r="AR159" i="5" s="1"/>
  <c r="AS159" i="5" s="1"/>
  <c r="AY159" i="5" s="1"/>
  <c r="AD129" i="5"/>
  <c r="AD135" i="5"/>
  <c r="AB140" i="5"/>
  <c r="AO140" i="5" s="1"/>
  <c r="AP140" i="5" s="1"/>
  <c r="AD141" i="5"/>
  <c r="AB146" i="5"/>
  <c r="AO146" i="5" s="1"/>
  <c r="AP146" i="5" s="1"/>
  <c r="AD147" i="5"/>
  <c r="AC159" i="5"/>
  <c r="AE187" i="5"/>
  <c r="AB148" i="5"/>
  <c r="AO148" i="5" s="1"/>
  <c r="AP148" i="5" s="1"/>
  <c r="AC140" i="5"/>
  <c r="AE141" i="5"/>
  <c r="AE154" i="5"/>
  <c r="AB154" i="5"/>
  <c r="AO154" i="5" s="1"/>
  <c r="AP154" i="5" s="1"/>
  <c r="AR154" i="5" s="1"/>
  <c r="AS154" i="5" s="1"/>
  <c r="AY154" i="5" s="1"/>
  <c r="AC146" i="5"/>
  <c r="AA165" i="5"/>
  <c r="AE165" i="5"/>
  <c r="AD165" i="5"/>
  <c r="AC165" i="5"/>
  <c r="AB165" i="5"/>
  <c r="AO165" i="5" s="1"/>
  <c r="AP165" i="5" s="1"/>
  <c r="Z165" i="5"/>
  <c r="AD159" i="5"/>
  <c r="AM164" i="5"/>
  <c r="AR164" i="5"/>
  <c r="AS164" i="5" s="1"/>
  <c r="AY164" i="5" s="1"/>
  <c r="AM132" i="5"/>
  <c r="AM138" i="5"/>
  <c r="AD140" i="5"/>
  <c r="AD146" i="5"/>
  <c r="Z155" i="5"/>
  <c r="AM155" i="5" s="1"/>
  <c r="AE183" i="5"/>
  <c r="AD183" i="5"/>
  <c r="AC183" i="5"/>
  <c r="AA183" i="5"/>
  <c r="Z183" i="5"/>
  <c r="AB183" i="5"/>
  <c r="AO183" i="5" s="1"/>
  <c r="AP183" i="5" s="1"/>
  <c r="AQ173" i="5"/>
  <c r="AQ133" i="5"/>
  <c r="AQ139" i="5"/>
  <c r="AE140" i="5"/>
  <c r="AE153" i="5"/>
  <c r="AD153" i="5"/>
  <c r="AC153" i="5"/>
  <c r="Z153" i="5"/>
  <c r="AQ145" i="5"/>
  <c r="AE158" i="5"/>
  <c r="AD158" i="5"/>
  <c r="AA158" i="5"/>
  <c r="AA155" i="5"/>
  <c r="AB189" i="5"/>
  <c r="AO189" i="5" s="1"/>
  <c r="AP189" i="5" s="1"/>
  <c r="Z143" i="5"/>
  <c r="AM143" i="5" s="1"/>
  <c r="Z148" i="5"/>
  <c r="AQ148" i="5"/>
  <c r="AE164" i="5"/>
  <c r="AD164" i="5"/>
  <c r="AC164" i="5"/>
  <c r="AB155" i="5"/>
  <c r="AO155" i="5" s="1"/>
  <c r="AP155" i="5" s="1"/>
  <c r="AR155" i="5" s="1"/>
  <c r="AS155" i="5" s="1"/>
  <c r="AY155" i="5" s="1"/>
  <c r="AC168" i="5"/>
  <c r="AE168" i="5"/>
  <c r="AD168" i="5"/>
  <c r="AB168" i="5"/>
  <c r="AO168" i="5" s="1"/>
  <c r="AP168" i="5" s="1"/>
  <c r="AA168" i="5"/>
  <c r="Z166" i="5"/>
  <c r="AM166" i="5" s="1"/>
  <c r="AC152" i="5"/>
  <c r="AB152" i="5"/>
  <c r="AO152" i="5" s="1"/>
  <c r="AP152" i="5" s="1"/>
  <c r="AA152" i="5"/>
  <c r="AA143" i="5"/>
  <c r="AA148" i="5"/>
  <c r="Z154" i="5"/>
  <c r="AM154" i="5" s="1"/>
  <c r="AC155" i="5"/>
  <c r="Z158" i="5"/>
  <c r="AM158" i="5" s="1"/>
  <c r="AA166" i="5"/>
  <c r="AC191" i="5"/>
  <c r="AC148" i="5"/>
  <c r="Z159" i="5"/>
  <c r="AE163" i="5"/>
  <c r="AD163" i="5"/>
  <c r="AC163" i="5"/>
  <c r="AQ153" i="5"/>
  <c r="AB163" i="5"/>
  <c r="AO163" i="5" s="1"/>
  <c r="AP163" i="5" s="1"/>
  <c r="AR163" i="5" s="1"/>
  <c r="AS163" i="5" s="1"/>
  <c r="AY163" i="5" s="1"/>
  <c r="Z163" i="5"/>
  <c r="AM163" i="5" s="1"/>
  <c r="AA154" i="5"/>
  <c r="AE155" i="5"/>
  <c r="AB158" i="5"/>
  <c r="AO158" i="5" s="1"/>
  <c r="AP158" i="5" s="1"/>
  <c r="AR158" i="5" s="1"/>
  <c r="AS158" i="5" s="1"/>
  <c r="AY158" i="5" s="1"/>
  <c r="AM159" i="5"/>
  <c r="AA171" i="5"/>
  <c r="AD171" i="5"/>
  <c r="AE171" i="5"/>
  <c r="AC170" i="5"/>
  <c r="AC171" i="5"/>
  <c r="AA170" i="5"/>
  <c r="AB171" i="5"/>
  <c r="AO171" i="5" s="1"/>
  <c r="AP171" i="5" s="1"/>
  <c r="AR171" i="5" s="1"/>
  <c r="AS171" i="5" s="1"/>
  <c r="AY171" i="5" s="1"/>
  <c r="Z170" i="5"/>
  <c r="Z171" i="5"/>
  <c r="AM171" i="5" s="1"/>
  <c r="AQ161" i="5"/>
  <c r="AE175" i="5"/>
  <c r="AD175" i="5"/>
  <c r="AB175" i="5"/>
  <c r="AO175" i="5" s="1"/>
  <c r="AP175" i="5" s="1"/>
  <c r="AR175" i="5" s="1"/>
  <c r="AS175" i="5" s="1"/>
  <c r="AY175" i="5" s="1"/>
  <c r="AA175" i="5"/>
  <c r="Z175" i="5"/>
  <c r="AC175" i="5"/>
  <c r="AQ165" i="5"/>
  <c r="AB166" i="5"/>
  <c r="AO166" i="5" s="1"/>
  <c r="AP166" i="5" s="1"/>
  <c r="AR166" i="5" s="1"/>
  <c r="AS166" i="5" s="1"/>
  <c r="AY166" i="5" s="1"/>
  <c r="AB167" i="5"/>
  <c r="AO167" i="5" s="1"/>
  <c r="AP167" i="5" s="1"/>
  <c r="AE170" i="5"/>
  <c r="AM175" i="5"/>
  <c r="Z161" i="5"/>
  <c r="AD166" i="5"/>
  <c r="AB161" i="5"/>
  <c r="AO161" i="5" s="1"/>
  <c r="AP161" i="5" s="1"/>
  <c r="AE173" i="5"/>
  <c r="AA173" i="5"/>
  <c r="Z173" i="5"/>
  <c r="AA177" i="5"/>
  <c r="Z177" i="5"/>
  <c r="AD176" i="5"/>
  <c r="AE177" i="5"/>
  <c r="AC176" i="5"/>
  <c r="AD177" i="5"/>
  <c r="AC177" i="5"/>
  <c r="AA176" i="5"/>
  <c r="AQ167" i="5"/>
  <c r="AE186" i="5"/>
  <c r="AE189" i="5"/>
  <c r="Z167" i="5"/>
  <c r="AC178" i="5"/>
  <c r="AB178" i="5"/>
  <c r="AO178" i="5" s="1"/>
  <c r="AP178" i="5" s="1"/>
  <c r="AR178" i="5" s="1"/>
  <c r="AS178" i="5" s="1"/>
  <c r="AY178" i="5" s="1"/>
  <c r="AA178" i="5"/>
  <c r="Z178" i="5"/>
  <c r="AM178" i="5" s="1"/>
  <c r="AQ168" i="5"/>
  <c r="AE178" i="5"/>
  <c r="AM170" i="5"/>
  <c r="Z176" i="5"/>
  <c r="AM176" i="5" s="1"/>
  <c r="AE179" i="5"/>
  <c r="AC179" i="5"/>
  <c r="AB179" i="5"/>
  <c r="AO179" i="5" s="1"/>
  <c r="AP179" i="5" s="1"/>
  <c r="AR179" i="5" s="1"/>
  <c r="AS179" i="5" s="1"/>
  <c r="AY179" i="5" s="1"/>
  <c r="AA179" i="5"/>
  <c r="Z179" i="5"/>
  <c r="AQ169" i="5"/>
  <c r="AC181" i="5"/>
  <c r="AB181" i="5"/>
  <c r="AO181" i="5" s="1"/>
  <c r="AP181" i="5" s="1"/>
  <c r="Z181" i="5"/>
  <c r="AE181" i="5"/>
  <c r="AD181" i="5"/>
  <c r="Z172" i="5"/>
  <c r="AM172" i="5" s="1"/>
  <c r="AB173" i="5"/>
  <c r="AO173" i="5" s="1"/>
  <c r="AP173" i="5" s="1"/>
  <c r="AM179" i="5"/>
  <c r="AA181" i="5"/>
  <c r="AA161" i="5"/>
  <c r="AE167" i="5"/>
  <c r="AA167" i="5"/>
  <c r="AA160" i="5"/>
  <c r="AD167" i="5"/>
  <c r="AA169" i="5"/>
  <c r="AE180" i="5"/>
  <c r="AC173" i="5"/>
  <c r="AB160" i="5"/>
  <c r="AO160" i="5" s="1"/>
  <c r="AP160" i="5" s="1"/>
  <c r="AR160" i="5" s="1"/>
  <c r="AS160" i="5" s="1"/>
  <c r="AY160" i="5" s="1"/>
  <c r="AC172" i="5"/>
  <c r="AQ162" i="5"/>
  <c r="AB172" i="5"/>
  <c r="AO172" i="5" s="1"/>
  <c r="AP172" i="5" s="1"/>
  <c r="AR172" i="5" s="1"/>
  <c r="AS172" i="5" s="1"/>
  <c r="AY172" i="5" s="1"/>
  <c r="AD173" i="5"/>
  <c r="AC166" i="5"/>
  <c r="AE169" i="5"/>
  <c r="Z169" i="5"/>
  <c r="AC160" i="5"/>
  <c r="AC169" i="5"/>
  <c r="AD172" i="5"/>
  <c r="AE185" i="5"/>
  <c r="AD178" i="5"/>
  <c r="AE174" i="5"/>
  <c r="AD174" i="5"/>
  <c r="AC174" i="5"/>
  <c r="AB174" i="5"/>
  <c r="AO174" i="5" s="1"/>
  <c r="AP174" i="5" s="1"/>
  <c r="AB176" i="5"/>
  <c r="AO176" i="5" s="1"/>
  <c r="AP176" i="5" s="1"/>
  <c r="AR176" i="5" s="1"/>
  <c r="AS176" i="5" s="1"/>
  <c r="AY176" i="5" s="1"/>
  <c r="AD169" i="5"/>
  <c r="AE172" i="5"/>
  <c r="AM186" i="5"/>
  <c r="AQ177" i="5"/>
  <c r="Z182" i="5"/>
  <c r="Z185" i="5"/>
  <c r="Z191" i="5"/>
  <c r="AM191" i="5" s="1"/>
  <c r="AC204" i="5"/>
  <c r="AD218" i="5"/>
  <c r="AE218" i="5"/>
  <c r="AC218" i="5"/>
  <c r="AB218" i="5"/>
  <c r="AO218" i="5" s="1"/>
  <c r="AP218" i="5" s="1"/>
  <c r="Z218" i="5"/>
  <c r="AC217" i="5"/>
  <c r="AC216" i="5"/>
  <c r="Z215" i="5"/>
  <c r="AA218" i="5"/>
  <c r="AE213" i="5"/>
  <c r="AB170" i="5"/>
  <c r="AO170" i="5" s="1"/>
  <c r="AP170" i="5" s="1"/>
  <c r="AR170" i="5" s="1"/>
  <c r="AS170" i="5" s="1"/>
  <c r="AY170" i="5" s="1"/>
  <c r="AA185" i="5"/>
  <c r="AA191" i="5"/>
  <c r="AE204" i="5"/>
  <c r="AE184" i="5"/>
  <c r="AB185" i="5"/>
  <c r="AO185" i="5" s="1"/>
  <c r="AP185" i="5" s="1"/>
  <c r="Z199" i="5"/>
  <c r="AM199" i="5" s="1"/>
  <c r="AE199" i="5"/>
  <c r="AQ189" i="5"/>
  <c r="AD199" i="5"/>
  <c r="AB198" i="5"/>
  <c r="AO198" i="5" s="1"/>
  <c r="AP198" i="5" s="1"/>
  <c r="AR198" i="5" s="1"/>
  <c r="AS198" i="5" s="1"/>
  <c r="AY198" i="5" s="1"/>
  <c r="Z197" i="5"/>
  <c r="AM197" i="5" s="1"/>
  <c r="Z196" i="5"/>
  <c r="AE195" i="5"/>
  <c r="AC199" i="5"/>
  <c r="AB191" i="5"/>
  <c r="AO191" i="5" s="1"/>
  <c r="AP191" i="5" s="1"/>
  <c r="AR191" i="5" s="1"/>
  <c r="AS191" i="5" s="1"/>
  <c r="AY191" i="5" s="1"/>
  <c r="AD193" i="5"/>
  <c r="AQ208" i="5"/>
  <c r="AE194" i="5"/>
  <c r="AD194" i="5"/>
  <c r="AC194" i="5"/>
  <c r="AB194" i="5"/>
  <c r="AO194" i="5" s="1"/>
  <c r="AP194" i="5" s="1"/>
  <c r="AA194" i="5"/>
  <c r="Z194" i="5"/>
  <c r="AC185" i="5"/>
  <c r="Z189" i="5"/>
  <c r="AE193" i="5"/>
  <c r="AE190" i="5"/>
  <c r="AC190" i="5"/>
  <c r="AQ180" i="5"/>
  <c r="AA184" i="5"/>
  <c r="AC203" i="5"/>
  <c r="Z217" i="5"/>
  <c r="AE182" i="5"/>
  <c r="AD182" i="5"/>
  <c r="AC182" i="5"/>
  <c r="AA182" i="5"/>
  <c r="AQ174" i="5"/>
  <c r="AE188" i="5"/>
  <c r="AD188" i="5"/>
  <c r="AC188" i="5"/>
  <c r="AB188" i="5"/>
  <c r="AO188" i="5" s="1"/>
  <c r="AP188" i="5" s="1"/>
  <c r="AA188" i="5"/>
  <c r="AB180" i="5"/>
  <c r="AO180" i="5" s="1"/>
  <c r="AP180" i="5" s="1"/>
  <c r="AB184" i="5"/>
  <c r="AO184" i="5" s="1"/>
  <c r="AP184" i="5" s="1"/>
  <c r="AR184" i="5" s="1"/>
  <c r="AS184" i="5" s="1"/>
  <c r="AY184" i="5" s="1"/>
  <c r="AB200" i="5"/>
  <c r="AO200" i="5" s="1"/>
  <c r="AP200" i="5" s="1"/>
  <c r="Z200" i="5"/>
  <c r="AE200" i="5"/>
  <c r="AQ190" i="5"/>
  <c r="AA208" i="5"/>
  <c r="AE208" i="5"/>
  <c r="AC208" i="5"/>
  <c r="AD208" i="5"/>
  <c r="AB208" i="5"/>
  <c r="AO208" i="5" s="1"/>
  <c r="AP208" i="5" s="1"/>
  <c r="Z208" i="5"/>
  <c r="AC209" i="5"/>
  <c r="AA209" i="5"/>
  <c r="Z209" i="5"/>
  <c r="AD209" i="5"/>
  <c r="AE212" i="5"/>
  <c r="AD212" i="5"/>
  <c r="AC212" i="5"/>
  <c r="AB212" i="5"/>
  <c r="AO212" i="5" s="1"/>
  <c r="AP212" i="5" s="1"/>
  <c r="Z212" i="5"/>
  <c r="AQ202" i="5"/>
  <c r="AA212" i="5"/>
  <c r="AE203" i="5"/>
  <c r="AE205" i="5"/>
  <c r="AC180" i="5"/>
  <c r="AC184" i="5"/>
  <c r="Z190" i="5"/>
  <c r="Z198" i="5"/>
  <c r="AM198" i="5" s="1"/>
  <c r="AA199" i="5"/>
  <c r="AE210" i="5"/>
  <c r="AD210" i="5"/>
  <c r="AB210" i="5"/>
  <c r="AO210" i="5" s="1"/>
  <c r="AP210" i="5" s="1"/>
  <c r="Z210" i="5"/>
  <c r="AC210" i="5"/>
  <c r="AQ200" i="5"/>
  <c r="AA210" i="5"/>
  <c r="AE211" i="5"/>
  <c r="AC211" i="5"/>
  <c r="AQ201" i="5"/>
  <c r="AD211" i="5"/>
  <c r="AA211" i="5"/>
  <c r="AA202" i="5"/>
  <c r="AC214" i="5"/>
  <c r="AC187" i="5"/>
  <c r="AB187" i="5"/>
  <c r="AO187" i="5" s="1"/>
  <c r="AP187" i="5" s="1"/>
  <c r="AA187" i="5"/>
  <c r="Z187" i="5"/>
  <c r="AD180" i="5"/>
  <c r="AC193" i="5"/>
  <c r="AB193" i="5"/>
  <c r="AO193" i="5" s="1"/>
  <c r="AP193" i="5" s="1"/>
  <c r="AA193" i="5"/>
  <c r="Z193" i="5"/>
  <c r="AQ183" i="5"/>
  <c r="AD184" i="5"/>
  <c r="AA190" i="5"/>
  <c r="AB199" i="5"/>
  <c r="AO199" i="5" s="1"/>
  <c r="AP199" i="5" s="1"/>
  <c r="AR199" i="5" s="1"/>
  <c r="AS199" i="5" s="1"/>
  <c r="AY199" i="5" s="1"/>
  <c r="AA200" i="5"/>
  <c r="AA201" i="5"/>
  <c r="AQ181" i="5"/>
  <c r="AE191" i="5"/>
  <c r="AB186" i="5"/>
  <c r="AO186" i="5" s="1"/>
  <c r="AP186" i="5" s="1"/>
  <c r="AR186" i="5" s="1"/>
  <c r="AS186" i="5" s="1"/>
  <c r="AY186" i="5" s="1"/>
  <c r="AB190" i="5"/>
  <c r="AO190" i="5" s="1"/>
  <c r="AP190" i="5" s="1"/>
  <c r="Z205" i="5"/>
  <c r="AD205" i="5"/>
  <c r="AC205" i="5"/>
  <c r="AB205" i="5"/>
  <c r="AO205" i="5" s="1"/>
  <c r="AP205" i="5" s="1"/>
  <c r="AA205" i="5"/>
  <c r="AE202" i="5"/>
  <c r="AC201" i="5"/>
  <c r="AC200" i="5"/>
  <c r="AE201" i="5"/>
  <c r="AB209" i="5"/>
  <c r="AO209" i="5" s="1"/>
  <c r="AP209" i="5" s="1"/>
  <c r="AR209" i="5" s="1"/>
  <c r="AS209" i="5" s="1"/>
  <c r="AY209" i="5" s="1"/>
  <c r="AA180" i="5"/>
  <c r="Z180" i="5"/>
  <c r="AA186" i="5"/>
  <c r="Z186" i="5"/>
  <c r="AC186" i="5"/>
  <c r="Z188" i="5"/>
  <c r="AD190" i="5"/>
  <c r="Z195" i="5"/>
  <c r="AM195" i="5" s="1"/>
  <c r="AD200" i="5"/>
  <c r="AE209" i="5"/>
  <c r="AB228" i="5"/>
  <c r="AO228" i="5" s="1"/>
  <c r="AP228" i="5" s="1"/>
  <c r="AR228" i="5" s="1"/>
  <c r="AS228" i="5" s="1"/>
  <c r="AY228" i="5" s="1"/>
  <c r="AA228" i="5"/>
  <c r="AE228" i="5"/>
  <c r="AD228" i="5"/>
  <c r="AC228" i="5"/>
  <c r="Z228" i="5"/>
  <c r="AM228" i="5" s="1"/>
  <c r="AQ218" i="5"/>
  <c r="AC225" i="5"/>
  <c r="AE223" i="5"/>
  <c r="AA225" i="5"/>
  <c r="Z220" i="5"/>
  <c r="AM220" i="5" s="1"/>
  <c r="AD221" i="5"/>
  <c r="AA221" i="5"/>
  <c r="Z221" i="5"/>
  <c r="AM221" i="5" s="1"/>
  <c r="AM209" i="5"/>
  <c r="AA224" i="5"/>
  <c r="AA236" i="5"/>
  <c r="AC236" i="5"/>
  <c r="AB236" i="5"/>
  <c r="AO236" i="5" s="1"/>
  <c r="AP236" i="5" s="1"/>
  <c r="AR236" i="5" s="1"/>
  <c r="AS236" i="5" s="1"/>
  <c r="AY236" i="5" s="1"/>
  <c r="Z236" i="5"/>
  <c r="AQ226" i="5"/>
  <c r="AD233" i="5"/>
  <c r="Z232" i="5"/>
  <c r="AD214" i="5"/>
  <c r="AE225" i="5"/>
  <c r="AA216" i="5"/>
  <c r="AB237" i="5"/>
  <c r="AO237" i="5" s="1"/>
  <c r="AP237" i="5" s="1"/>
  <c r="AR237" i="5" s="1"/>
  <c r="AS237" i="5" s="1"/>
  <c r="AY237" i="5" s="1"/>
  <c r="AD236" i="5"/>
  <c r="AA242" i="5"/>
  <c r="AE242" i="5"/>
  <c r="AD242" i="5"/>
  <c r="AC242" i="5"/>
  <c r="AB242" i="5"/>
  <c r="AO242" i="5" s="1"/>
  <c r="AP242" i="5" s="1"/>
  <c r="AR242" i="5" s="1"/>
  <c r="AS242" i="5" s="1"/>
  <c r="AY242" i="5" s="1"/>
  <c r="Z242" i="5"/>
  <c r="AM242" i="5" s="1"/>
  <c r="AQ232" i="5"/>
  <c r="AA237" i="5"/>
  <c r="AE236" i="5"/>
  <c r="AD198" i="5"/>
  <c r="AA189" i="5"/>
  <c r="AD204" i="5"/>
  <c r="AB206" i="5"/>
  <c r="AO206" i="5" s="1"/>
  <c r="AP206" i="5" s="1"/>
  <c r="Z206" i="5"/>
  <c r="AQ196" i="5"/>
  <c r="AD207" i="5"/>
  <c r="AB207" i="5"/>
  <c r="AO207" i="5" s="1"/>
  <c r="AP207" i="5" s="1"/>
  <c r="Z207" i="5"/>
  <c r="AA198" i="5"/>
  <c r="AA260" i="5"/>
  <c r="AQ250" i="5"/>
  <c r="AE260" i="5"/>
  <c r="AE259" i="5"/>
  <c r="AD260" i="5"/>
  <c r="AC259" i="5"/>
  <c r="AC260" i="5"/>
  <c r="AB259" i="5"/>
  <c r="AO259" i="5" s="1"/>
  <c r="AP259" i="5" s="1"/>
  <c r="AB260" i="5"/>
  <c r="AO260" i="5" s="1"/>
  <c r="AP260" i="5" s="1"/>
  <c r="AR260" i="5" s="1"/>
  <c r="AS260" i="5" s="1"/>
  <c r="AY260" i="5" s="1"/>
  <c r="AA259" i="5"/>
  <c r="Z260" i="5"/>
  <c r="Z259" i="5"/>
  <c r="AM205" i="5"/>
  <c r="AE216" i="5"/>
  <c r="AD216" i="5"/>
  <c r="AB216" i="5"/>
  <c r="AO216" i="5" s="1"/>
  <c r="AP216" i="5" s="1"/>
  <c r="AR216" i="5" s="1"/>
  <c r="AS216" i="5" s="1"/>
  <c r="AY216" i="5" s="1"/>
  <c r="AB217" i="5"/>
  <c r="AO217" i="5" s="1"/>
  <c r="AP217" i="5" s="1"/>
  <c r="AQ207" i="5"/>
  <c r="AE217" i="5"/>
  <c r="AD217" i="5"/>
  <c r="AA217" i="5"/>
  <c r="AE233" i="5"/>
  <c r="AD237" i="5"/>
  <c r="AD197" i="5"/>
  <c r="AB197" i="5"/>
  <c r="AO197" i="5" s="1"/>
  <c r="AP197" i="5" s="1"/>
  <c r="AR197" i="5" s="1"/>
  <c r="AS197" i="5" s="1"/>
  <c r="AY197" i="5" s="1"/>
  <c r="AC189" i="5"/>
  <c r="AD203" i="5"/>
  <c r="AB203" i="5"/>
  <c r="AO203" i="5" s="1"/>
  <c r="AP203" i="5" s="1"/>
  <c r="AR203" i="5" s="1"/>
  <c r="AS203" i="5" s="1"/>
  <c r="AY203" i="5" s="1"/>
  <c r="AA196" i="5"/>
  <c r="AA197" i="5"/>
  <c r="AC198" i="5"/>
  <c r="AC215" i="5"/>
  <c r="AE215" i="5"/>
  <c r="AD215" i="5"/>
  <c r="AB215" i="5"/>
  <c r="AO215" i="5" s="1"/>
  <c r="AP215" i="5" s="1"/>
  <c r="AA215" i="5"/>
  <c r="AR205" i="5"/>
  <c r="AS205" i="5" s="1"/>
  <c r="AY205" i="5" s="1"/>
  <c r="AA206" i="5"/>
  <c r="AA207" i="5"/>
  <c r="AM216" i="5"/>
  <c r="AD189" i="5"/>
  <c r="AC197" i="5"/>
  <c r="AE198" i="5"/>
  <c r="AA214" i="5"/>
  <c r="AB214" i="5"/>
  <c r="AO214" i="5" s="1"/>
  <c r="AP214" i="5" s="1"/>
  <c r="AR214" i="5" s="1"/>
  <c r="AS214" i="5" s="1"/>
  <c r="AY214" i="5" s="1"/>
  <c r="Z214" i="5"/>
  <c r="AM214" i="5" s="1"/>
  <c r="AE214" i="5"/>
  <c r="AQ204" i="5"/>
  <c r="AC206" i="5"/>
  <c r="AC207" i="5"/>
  <c r="AA222" i="5"/>
  <c r="AE222" i="5"/>
  <c r="Z222" i="5"/>
  <c r="AD222" i="5"/>
  <c r="AC222" i="5"/>
  <c r="AB222" i="5"/>
  <c r="AO222" i="5" s="1"/>
  <c r="AP222" i="5" s="1"/>
  <c r="AQ212" i="5"/>
  <c r="AC221" i="5"/>
  <c r="AD196" i="5"/>
  <c r="AB196" i="5"/>
  <c r="AO196" i="5" s="1"/>
  <c r="AP196" i="5" s="1"/>
  <c r="AQ188" i="5"/>
  <c r="AD202" i="5"/>
  <c r="AB202" i="5"/>
  <c r="AO202" i="5" s="1"/>
  <c r="AP202" i="5" s="1"/>
  <c r="Z202" i="5"/>
  <c r="AQ194" i="5"/>
  <c r="AE196" i="5"/>
  <c r="AE197" i="5"/>
  <c r="Z204" i="5"/>
  <c r="AD206" i="5"/>
  <c r="AE207" i="5"/>
  <c r="AC220" i="5"/>
  <c r="AB220" i="5"/>
  <c r="AO220" i="5" s="1"/>
  <c r="AP220" i="5" s="1"/>
  <c r="AR220" i="5" s="1"/>
  <c r="AS220" i="5" s="1"/>
  <c r="AY220" i="5" s="1"/>
  <c r="AE220" i="5"/>
  <c r="AD220" i="5"/>
  <c r="AA219" i="5"/>
  <c r="AA220" i="5"/>
  <c r="AQ210" i="5"/>
  <c r="AD213" i="5"/>
  <c r="AB213" i="5"/>
  <c r="AO213" i="5" s="1"/>
  <c r="AP213" i="5" s="1"/>
  <c r="AR213" i="5" s="1"/>
  <c r="AS213" i="5" s="1"/>
  <c r="AY213" i="5" s="1"/>
  <c r="Z213" i="5"/>
  <c r="AM213" i="5" s="1"/>
  <c r="AA204" i="5"/>
  <c r="AE206" i="5"/>
  <c r="AM211" i="5"/>
  <c r="AB229" i="5"/>
  <c r="AO229" i="5" s="1"/>
  <c r="AP229" i="5" s="1"/>
  <c r="AD195" i="5"/>
  <c r="AB195" i="5"/>
  <c r="AO195" i="5" s="1"/>
  <c r="AP195" i="5" s="1"/>
  <c r="AR195" i="5" s="1"/>
  <c r="AS195" i="5" s="1"/>
  <c r="AY195" i="5" s="1"/>
  <c r="AQ187" i="5"/>
  <c r="AD201" i="5"/>
  <c r="AB201" i="5"/>
  <c r="AO201" i="5" s="1"/>
  <c r="AP201" i="5" s="1"/>
  <c r="Z201" i="5"/>
  <c r="AQ193" i="5"/>
  <c r="Z203" i="5"/>
  <c r="AM203" i="5" s="1"/>
  <c r="AB204" i="5"/>
  <c r="AO204" i="5" s="1"/>
  <c r="AP204" i="5" s="1"/>
  <c r="AA213" i="5"/>
  <c r="AA233" i="5"/>
  <c r="Z227" i="5"/>
  <c r="AM227" i="5" s="1"/>
  <c r="AE227" i="5"/>
  <c r="AD227" i="5"/>
  <c r="AC227" i="5"/>
  <c r="AB227" i="5"/>
  <c r="AO227" i="5" s="1"/>
  <c r="AP227" i="5" s="1"/>
  <c r="AR227" i="5" s="1"/>
  <c r="AS227" i="5" s="1"/>
  <c r="AY227" i="5" s="1"/>
  <c r="AQ217" i="5"/>
  <c r="Z226" i="5"/>
  <c r="AC255" i="5"/>
  <c r="AA255" i="5"/>
  <c r="Z255" i="5"/>
  <c r="AQ245" i="5"/>
  <c r="AE255" i="5"/>
  <c r="AD255" i="5"/>
  <c r="AB255" i="5"/>
  <c r="AO255" i="5" s="1"/>
  <c r="AP255" i="5" s="1"/>
  <c r="AD225" i="5"/>
  <c r="AQ215" i="5"/>
  <c r="AB225" i="5"/>
  <c r="AO225" i="5" s="1"/>
  <c r="AP225" i="5" s="1"/>
  <c r="AR225" i="5" s="1"/>
  <c r="AS225" i="5" s="1"/>
  <c r="AY225" i="5" s="1"/>
  <c r="AE230" i="5"/>
  <c r="AB230" i="5"/>
  <c r="AO230" i="5" s="1"/>
  <c r="AP230" i="5" s="1"/>
  <c r="AR230" i="5" s="1"/>
  <c r="AS230" i="5" s="1"/>
  <c r="AY230" i="5" s="1"/>
  <c r="AD230" i="5"/>
  <c r="AC230" i="5"/>
  <c r="AA230" i="5"/>
  <c r="Z230" i="5"/>
  <c r="AM230" i="5" s="1"/>
  <c r="AB223" i="5"/>
  <c r="AO223" i="5" s="1"/>
  <c r="AP223" i="5" s="1"/>
  <c r="AC226" i="5"/>
  <c r="Z219" i="5"/>
  <c r="AM219" i="5" s="1"/>
  <c r="AE234" i="5"/>
  <c r="AA227" i="5"/>
  <c r="AE253" i="5"/>
  <c r="Z224" i="5"/>
  <c r="AA246" i="5"/>
  <c r="AB219" i="5"/>
  <c r="AO219" i="5" s="1"/>
  <c r="AP219" i="5" s="1"/>
  <c r="AR219" i="5" s="1"/>
  <c r="AS219" i="5" s="1"/>
  <c r="AY219" i="5" s="1"/>
  <c r="AE232" i="5"/>
  <c r="AC232" i="5"/>
  <c r="AE231" i="5"/>
  <c r="AC231" i="5"/>
  <c r="AD232" i="5"/>
  <c r="AB231" i="5"/>
  <c r="AO231" i="5" s="1"/>
  <c r="AP231" i="5" s="1"/>
  <c r="AR231" i="5" s="1"/>
  <c r="AS231" i="5" s="1"/>
  <c r="AY231" i="5" s="1"/>
  <c r="AB232" i="5"/>
  <c r="AO232" i="5" s="1"/>
  <c r="AP232" i="5" s="1"/>
  <c r="Z231" i="5"/>
  <c r="AM231" i="5" s="1"/>
  <c r="AA232" i="5"/>
  <c r="AQ222" i="5"/>
  <c r="AC246" i="5"/>
  <c r="AE224" i="5"/>
  <c r="AB224" i="5"/>
  <c r="AO224" i="5" s="1"/>
  <c r="AP224" i="5" s="1"/>
  <c r="AD224" i="5"/>
  <c r="AC219" i="5"/>
  <c r="AC224" i="5"/>
  <c r="AE221" i="5"/>
  <c r="AB221" i="5"/>
  <c r="AO221" i="5" s="1"/>
  <c r="AP221" i="5" s="1"/>
  <c r="AR221" i="5" s="1"/>
  <c r="AS221" i="5" s="1"/>
  <c r="AY221" i="5" s="1"/>
  <c r="AD219" i="5"/>
  <c r="AD235" i="5"/>
  <c r="AB235" i="5"/>
  <c r="AO235" i="5" s="1"/>
  <c r="AP235" i="5" s="1"/>
  <c r="AR235" i="5" s="1"/>
  <c r="AS235" i="5" s="1"/>
  <c r="AY235" i="5" s="1"/>
  <c r="AA235" i="5"/>
  <c r="Z235" i="5"/>
  <c r="AM235" i="5" s="1"/>
  <c r="AE235" i="5"/>
  <c r="AC235" i="5"/>
  <c r="AC234" i="5"/>
  <c r="Z234" i="5"/>
  <c r="AM234" i="5" s="1"/>
  <c r="AE226" i="5"/>
  <c r="AD226" i="5"/>
  <c r="AA226" i="5"/>
  <c r="AE219" i="5"/>
  <c r="AD231" i="5"/>
  <c r="Z225" i="5"/>
  <c r="AM225" i="5" s="1"/>
  <c r="AB234" i="5"/>
  <c r="AO234" i="5" s="1"/>
  <c r="AP234" i="5" s="1"/>
  <c r="AR234" i="5" s="1"/>
  <c r="AS234" i="5" s="1"/>
  <c r="AY234" i="5" s="1"/>
  <c r="AC252" i="5"/>
  <c r="AB248" i="5"/>
  <c r="AO248" i="5" s="1"/>
  <c r="AP248" i="5" s="1"/>
  <c r="Z248" i="5"/>
  <c r="AE247" i="5"/>
  <c r="AE248" i="5"/>
  <c r="AA247" i="5"/>
  <c r="AD248" i="5"/>
  <c r="Z247" i="5"/>
  <c r="AM247" i="5" s="1"/>
  <c r="AB247" i="5"/>
  <c r="AO247" i="5" s="1"/>
  <c r="AP247" i="5" s="1"/>
  <c r="AR247" i="5" s="1"/>
  <c r="AS247" i="5" s="1"/>
  <c r="AY247" i="5" s="1"/>
  <c r="AB250" i="5"/>
  <c r="AO250" i="5" s="1"/>
  <c r="AP250" i="5" s="1"/>
  <c r="AA252" i="5"/>
  <c r="Z233" i="5"/>
  <c r="AM236" i="5"/>
  <c r="Z238" i="5"/>
  <c r="AC247" i="5"/>
  <c r="AE238" i="5"/>
  <c r="AA238" i="5"/>
  <c r="AD238" i="5"/>
  <c r="AC238" i="5"/>
  <c r="AE237" i="5"/>
  <c r="AB238" i="5"/>
  <c r="AO238" i="5" s="1"/>
  <c r="AP238" i="5" s="1"/>
  <c r="AD241" i="5"/>
  <c r="AE241" i="5"/>
  <c r="AC241" i="5"/>
  <c r="AB241" i="5"/>
  <c r="AO241" i="5" s="1"/>
  <c r="AP241" i="5" s="1"/>
  <c r="AR241" i="5" s="1"/>
  <c r="AS241" i="5" s="1"/>
  <c r="AY241" i="5" s="1"/>
  <c r="AA241" i="5"/>
  <c r="Z241" i="5"/>
  <c r="AE245" i="5"/>
  <c r="AQ238" i="5"/>
  <c r="AB251" i="5"/>
  <c r="AO251" i="5" s="1"/>
  <c r="AP251" i="5" s="1"/>
  <c r="AC239" i="5"/>
  <c r="Z239" i="5"/>
  <c r="AE239" i="5"/>
  <c r="AD239" i="5"/>
  <c r="AQ229" i="5"/>
  <c r="AB239" i="5"/>
  <c r="AO239" i="5" s="1"/>
  <c r="AP239" i="5" s="1"/>
  <c r="AA239" i="5"/>
  <c r="AA254" i="5"/>
  <c r="Z254" i="5"/>
  <c r="Z253" i="5"/>
  <c r="AM253" i="5" s="1"/>
  <c r="AQ244" i="5"/>
  <c r="AE254" i="5"/>
  <c r="AD254" i="5"/>
  <c r="AC253" i="5"/>
  <c r="AB253" i="5"/>
  <c r="AO253" i="5" s="1"/>
  <c r="AP253" i="5" s="1"/>
  <c r="AR253" i="5" s="1"/>
  <c r="AS253" i="5" s="1"/>
  <c r="AY253" i="5" s="1"/>
  <c r="Z252" i="5"/>
  <c r="AM252" i="5" s="1"/>
  <c r="AC254" i="5"/>
  <c r="AA253" i="5"/>
  <c r="AB254" i="5"/>
  <c r="AO254" i="5" s="1"/>
  <c r="AP254" i="5" s="1"/>
  <c r="AR254" i="5" s="1"/>
  <c r="AS254" i="5" s="1"/>
  <c r="AY254" i="5" s="1"/>
  <c r="AD251" i="5"/>
  <c r="AA251" i="5"/>
  <c r="AD250" i="5"/>
  <c r="AA229" i="5"/>
  <c r="AE246" i="5"/>
  <c r="AB246" i="5"/>
  <c r="AO246" i="5" s="1"/>
  <c r="AP246" i="5" s="1"/>
  <c r="AR246" i="5" s="1"/>
  <c r="AS246" i="5" s="1"/>
  <c r="AY246" i="5" s="1"/>
  <c r="AD245" i="5"/>
  <c r="AD246" i="5"/>
  <c r="AB245" i="5"/>
  <c r="AO245" i="5" s="1"/>
  <c r="AP245" i="5" s="1"/>
  <c r="Z246" i="5"/>
  <c r="AM246" i="5" s="1"/>
  <c r="AE261" i="5"/>
  <c r="AC261" i="5"/>
  <c r="AA261" i="5"/>
  <c r="AQ251" i="5"/>
  <c r="Z261" i="5"/>
  <c r="AD261" i="5"/>
  <c r="AB261" i="5"/>
  <c r="AO261" i="5" s="1"/>
  <c r="AP261" i="5" s="1"/>
  <c r="AR261" i="5" s="1"/>
  <c r="AS261" i="5" s="1"/>
  <c r="AY261" i="5" s="1"/>
  <c r="AC233" i="5"/>
  <c r="AB233" i="5"/>
  <c r="AO233" i="5" s="1"/>
  <c r="AP233" i="5" s="1"/>
  <c r="AQ223" i="5"/>
  <c r="AA248" i="5"/>
  <c r="AD223" i="5"/>
  <c r="AC223" i="5"/>
  <c r="Z223" i="5"/>
  <c r="AD229" i="5"/>
  <c r="AC229" i="5"/>
  <c r="Z229" i="5"/>
  <c r="AA223" i="5"/>
  <c r="AD234" i="5"/>
  <c r="AA234" i="5"/>
  <c r="AQ224" i="5"/>
  <c r="AE229" i="5"/>
  <c r="AE244" i="5"/>
  <c r="AC244" i="5"/>
  <c r="AA244" i="5"/>
  <c r="AD244" i="5"/>
  <c r="AD243" i="5"/>
  <c r="AB244" i="5"/>
  <c r="AO244" i="5" s="1"/>
  <c r="AP244" i="5" s="1"/>
  <c r="AB243" i="5"/>
  <c r="AO243" i="5" s="1"/>
  <c r="AP243" i="5" s="1"/>
  <c r="Z244" i="5"/>
  <c r="AM241" i="5"/>
  <c r="AC248" i="5"/>
  <c r="AE256" i="5"/>
  <c r="AC256" i="5"/>
  <c r="AA256" i="5"/>
  <c r="AB256" i="5"/>
  <c r="AO256" i="5" s="1"/>
  <c r="AP256" i="5" s="1"/>
  <c r="Z256" i="5"/>
  <c r="AE240" i="5"/>
  <c r="AB240" i="5"/>
  <c r="AO240" i="5" s="1"/>
  <c r="AP240" i="5" s="1"/>
  <c r="AR240" i="5" s="1"/>
  <c r="AS240" i="5" s="1"/>
  <c r="AY240" i="5" s="1"/>
  <c r="AA231" i="5"/>
  <c r="Z237" i="5"/>
  <c r="AM237" i="5" s="1"/>
  <c r="AD256" i="5"/>
  <c r="AM260" i="5"/>
  <c r="AM277" i="5"/>
  <c r="AC243" i="5"/>
  <c r="AA243" i="5"/>
  <c r="AA249" i="5"/>
  <c r="AE249" i="5"/>
  <c r="AQ239" i="5"/>
  <c r="AB249" i="5"/>
  <c r="AO249" i="5" s="1"/>
  <c r="AP249" i="5" s="1"/>
  <c r="AR249" i="5" s="1"/>
  <c r="AS249" i="5" s="1"/>
  <c r="AY249" i="5" s="1"/>
  <c r="AE250" i="5"/>
  <c r="AC250" i="5"/>
  <c r="AA250" i="5"/>
  <c r="Z250" i="5"/>
  <c r="Z243" i="5"/>
  <c r="Z240" i="5"/>
  <c r="AM240" i="5" s="1"/>
  <c r="AA240" i="5"/>
  <c r="AC237" i="5"/>
  <c r="AQ233" i="5"/>
  <c r="AC240" i="5"/>
  <c r="AE243" i="5"/>
  <c r="Z249" i="5"/>
  <c r="AM249" i="5" s="1"/>
  <c r="AD240" i="5"/>
  <c r="AC249" i="5"/>
  <c r="AE258" i="5"/>
  <c r="AB258" i="5"/>
  <c r="AO258" i="5" s="1"/>
  <c r="AP258" i="5" s="1"/>
  <c r="AR258" i="5" s="1"/>
  <c r="AS258" i="5" s="1"/>
  <c r="AY258" i="5" s="1"/>
  <c r="AD257" i="5"/>
  <c r="AD258" i="5"/>
  <c r="AQ248" i="5"/>
  <c r="AC258" i="5"/>
  <c r="AA257" i="5"/>
  <c r="AA258" i="5"/>
  <c r="Z258" i="5"/>
  <c r="AM258" i="5" s="1"/>
  <c r="AD249" i="5"/>
  <c r="AM261" i="5"/>
  <c r="AE271" i="5"/>
  <c r="AC271" i="5"/>
  <c r="AA271" i="5"/>
  <c r="AD271" i="5"/>
  <c r="AB271" i="5"/>
  <c r="AO271" i="5" s="1"/>
  <c r="AP271" i="5" s="1"/>
  <c r="Z271" i="5"/>
  <c r="AE269" i="5"/>
  <c r="AC262" i="5"/>
  <c r="Z245" i="5"/>
  <c r="AD247" i="5"/>
  <c r="AD262" i="5"/>
  <c r="AD253" i="5"/>
  <c r="AC245" i="5"/>
  <c r="AC268" i="5"/>
  <c r="AB268" i="5"/>
  <c r="AO268" i="5" s="1"/>
  <c r="AP268" i="5" s="1"/>
  <c r="AR268" i="5" s="1"/>
  <c r="AS268" i="5" s="1"/>
  <c r="AY268" i="5" s="1"/>
  <c r="AA265" i="5"/>
  <c r="AD268" i="5"/>
  <c r="AC269" i="5"/>
  <c r="AR276" i="5"/>
  <c r="AS276" i="5" s="1"/>
  <c r="AY276" i="5" s="1"/>
  <c r="AM254" i="5"/>
  <c r="AB265" i="5"/>
  <c r="AO265" i="5" s="1"/>
  <c r="AP265" i="5" s="1"/>
  <c r="AE268" i="5"/>
  <c r="AQ300" i="5"/>
  <c r="AA301" i="5"/>
  <c r="Z301" i="5"/>
  <c r="AM301" i="5" s="1"/>
  <c r="AE252" i="5"/>
  <c r="AB252" i="5"/>
  <c r="AO252" i="5" s="1"/>
  <c r="AP252" i="5" s="1"/>
  <c r="AR252" i="5" s="1"/>
  <c r="AS252" i="5" s="1"/>
  <c r="AY252" i="5" s="1"/>
  <c r="AC267" i="5"/>
  <c r="AB267" i="5"/>
  <c r="AO267" i="5" s="1"/>
  <c r="AP267" i="5" s="1"/>
  <c r="AA267" i="5"/>
  <c r="Z267" i="5"/>
  <c r="AQ257" i="5"/>
  <c r="AD267" i="5"/>
  <c r="AM268" i="5"/>
  <c r="AE266" i="5"/>
  <c r="Z265" i="5"/>
  <c r="Z263" i="5"/>
  <c r="AD266" i="5"/>
  <c r="AQ256" i="5"/>
  <c r="AC266" i="5"/>
  <c r="AD264" i="5"/>
  <c r="AB266" i="5"/>
  <c r="AO266" i="5" s="1"/>
  <c r="AP266" i="5" s="1"/>
  <c r="AR266" i="5" s="1"/>
  <c r="AS266" i="5" s="1"/>
  <c r="AY266" i="5" s="1"/>
  <c r="AE267" i="5"/>
  <c r="AR269" i="5"/>
  <c r="AS269" i="5" s="1"/>
  <c r="AY269" i="5" s="1"/>
  <c r="AE251" i="5"/>
  <c r="AC251" i="5"/>
  <c r="Z251" i="5"/>
  <c r="AQ243" i="5"/>
  <c r="AE257" i="5"/>
  <c r="AC257" i="5"/>
  <c r="Z257" i="5"/>
  <c r="AB264" i="5"/>
  <c r="AO264" i="5" s="1"/>
  <c r="AP264" i="5" s="1"/>
  <c r="AD265" i="5"/>
  <c r="AB257" i="5"/>
  <c r="AO257" i="5" s="1"/>
  <c r="AP257" i="5" s="1"/>
  <c r="AC263" i="5"/>
  <c r="Z266" i="5"/>
  <c r="AM266" i="5" s="1"/>
  <c r="AE262" i="5"/>
  <c r="AB262" i="5"/>
  <c r="AO262" i="5" s="1"/>
  <c r="AP262" i="5" s="1"/>
  <c r="AD263" i="5"/>
  <c r="AA266" i="5"/>
  <c r="AD290" i="5"/>
  <c r="AD259" i="5"/>
  <c r="AC274" i="5"/>
  <c r="AB274" i="5"/>
  <c r="AO274" i="5" s="1"/>
  <c r="AP274" i="5" s="1"/>
  <c r="AQ264" i="5"/>
  <c r="AE274" i="5"/>
  <c r="Z276" i="5"/>
  <c r="Z269" i="5"/>
  <c r="AM269" i="5" s="1"/>
  <c r="AE276" i="5"/>
  <c r="AR282" i="5"/>
  <c r="AS282" i="5" s="1"/>
  <c r="AY282" i="5" s="1"/>
  <c r="AE265" i="5"/>
  <c r="Z270" i="5"/>
  <c r="AM276" i="5"/>
  <c r="AA290" i="5"/>
  <c r="Z290" i="5"/>
  <c r="AM290" i="5" s="1"/>
  <c r="AQ280" i="5"/>
  <c r="AD288" i="5"/>
  <c r="AE290" i="5"/>
  <c r="AA288" i="5"/>
  <c r="AC290" i="5"/>
  <c r="AB290" i="5"/>
  <c r="AO290" i="5" s="1"/>
  <c r="AP290" i="5" s="1"/>
  <c r="AR290" i="5" s="1"/>
  <c r="AS290" i="5" s="1"/>
  <c r="AY290" i="5" s="1"/>
  <c r="AE289" i="5"/>
  <c r="AD289" i="5"/>
  <c r="AB289" i="5"/>
  <c r="AO289" i="5" s="1"/>
  <c r="AP289" i="5" s="1"/>
  <c r="AR289" i="5" s="1"/>
  <c r="AS289" i="5" s="1"/>
  <c r="AY289" i="5" s="1"/>
  <c r="AA289" i="5"/>
  <c r="Z288" i="5"/>
  <c r="AC294" i="5"/>
  <c r="AC296" i="5"/>
  <c r="AE277" i="5"/>
  <c r="AC277" i="5"/>
  <c r="AE281" i="5"/>
  <c r="AD281" i="5"/>
  <c r="AC281" i="5"/>
  <c r="AB281" i="5"/>
  <c r="AO281" i="5" s="1"/>
  <c r="AP281" i="5" s="1"/>
  <c r="AA281" i="5"/>
  <c r="Z281" i="5"/>
  <c r="AQ271" i="5"/>
  <c r="Z278" i="5"/>
  <c r="AM278" i="5" s="1"/>
  <c r="AA284" i="5"/>
  <c r="Z284" i="5"/>
  <c r="AM284" i="5" s="1"/>
  <c r="AQ274" i="5"/>
  <c r="AD284" i="5"/>
  <c r="Z283" i="5"/>
  <c r="AC284" i="5"/>
  <c r="AB284" i="5"/>
  <c r="AO284" i="5" s="1"/>
  <c r="AP284" i="5" s="1"/>
  <c r="AR284" i="5" s="1"/>
  <c r="AS284" i="5" s="1"/>
  <c r="AY284" i="5" s="1"/>
  <c r="AD283" i="5"/>
  <c r="AC283" i="5"/>
  <c r="AA277" i="5"/>
  <c r="AD279" i="5"/>
  <c r="Z280" i="5"/>
  <c r="Z289" i="5"/>
  <c r="AM289" i="5" s="1"/>
  <c r="AC264" i="5"/>
  <c r="AC270" i="5"/>
  <c r="AA270" i="5"/>
  <c r="AA273" i="5"/>
  <c r="Z273" i="5"/>
  <c r="AE264" i="5"/>
  <c r="AD270" i="5"/>
  <c r="AE282" i="5"/>
  <c r="AD282" i="5"/>
  <c r="AC282" i="5"/>
  <c r="Z282" i="5"/>
  <c r="AM282" i="5" s="1"/>
  <c r="AQ272" i="5"/>
  <c r="Z274" i="5"/>
  <c r="AB277" i="5"/>
  <c r="AO277" i="5" s="1"/>
  <c r="AP277" i="5" s="1"/>
  <c r="AR277" i="5" s="1"/>
  <c r="AS277" i="5" s="1"/>
  <c r="AY277" i="5" s="1"/>
  <c r="AE278" i="5"/>
  <c r="AA283" i="5"/>
  <c r="AQ267" i="5"/>
  <c r="AE270" i="5"/>
  <c r="Z272" i="5"/>
  <c r="AB273" i="5"/>
  <c r="AO273" i="5" s="1"/>
  <c r="AP273" i="5" s="1"/>
  <c r="AA274" i="5"/>
  <c r="AD277" i="5"/>
  <c r="AB283" i="5"/>
  <c r="AO283" i="5" s="1"/>
  <c r="AP283" i="5" s="1"/>
  <c r="AR283" i="5" s="1"/>
  <c r="AS283" i="5" s="1"/>
  <c r="AY283" i="5" s="1"/>
  <c r="AA296" i="5"/>
  <c r="Z296" i="5"/>
  <c r="AM296" i="5" s="1"/>
  <c r="AQ286" i="5"/>
  <c r="AD294" i="5"/>
  <c r="AD295" i="5"/>
  <c r="AB294" i="5"/>
  <c r="AO294" i="5" s="1"/>
  <c r="AP294" i="5" s="1"/>
  <c r="Z293" i="5"/>
  <c r="AE296" i="5"/>
  <c r="AD296" i="5"/>
  <c r="AA295" i="5"/>
  <c r="Z294" i="5"/>
  <c r="AE291" i="5"/>
  <c r="Z295" i="5"/>
  <c r="AM295" i="5" s="1"/>
  <c r="AA263" i="5"/>
  <c r="AQ255" i="5"/>
  <c r="AA269" i="5"/>
  <c r="AB263" i="5"/>
  <c r="AO263" i="5" s="1"/>
  <c r="AP263" i="5" s="1"/>
  <c r="AQ263" i="5"/>
  <c r="AE275" i="5"/>
  <c r="AD275" i="5"/>
  <c r="AC275" i="5"/>
  <c r="AA275" i="5"/>
  <c r="AQ265" i="5"/>
  <c r="AA272" i="5"/>
  <c r="AC273" i="5"/>
  <c r="AD274" i="5"/>
  <c r="AE283" i="5"/>
  <c r="Z286" i="5"/>
  <c r="AB272" i="5"/>
  <c r="AO272" i="5" s="1"/>
  <c r="AP272" i="5" s="1"/>
  <c r="AD273" i="5"/>
  <c r="AA276" i="5"/>
  <c r="AA293" i="5"/>
  <c r="AB295" i="5"/>
  <c r="AO295" i="5" s="1"/>
  <c r="AP295" i="5" s="1"/>
  <c r="AR295" i="5" s="1"/>
  <c r="AS295" i="5" s="1"/>
  <c r="AY295" i="5" s="1"/>
  <c r="AQ298" i="5"/>
  <c r="AE287" i="5"/>
  <c r="AD287" i="5"/>
  <c r="AC287" i="5"/>
  <c r="AE292" i="5"/>
  <c r="AD292" i="5"/>
  <c r="AC292" i="5"/>
  <c r="AB292" i="5"/>
  <c r="AO292" i="5" s="1"/>
  <c r="AP292" i="5" s="1"/>
  <c r="AA292" i="5"/>
  <c r="Z292" i="5"/>
  <c r="AE298" i="5"/>
  <c r="AD298" i="5"/>
  <c r="AC298" i="5"/>
  <c r="AB298" i="5"/>
  <c r="AO298" i="5" s="1"/>
  <c r="AP298" i="5" s="1"/>
  <c r="AA298" i="5"/>
  <c r="Z298" i="5"/>
  <c r="AD291" i="5"/>
  <c r="AA302" i="5"/>
  <c r="Z302" i="5"/>
  <c r="AQ292" i="5"/>
  <c r="AB300" i="5"/>
  <c r="AO300" i="5" s="1"/>
  <c r="AP300" i="5" s="1"/>
  <c r="Z299" i="5"/>
  <c r="AM299" i="5" s="1"/>
  <c r="AE302" i="5"/>
  <c r="AM293" i="5"/>
  <c r="AE280" i="5"/>
  <c r="AD280" i="5"/>
  <c r="AC280" i="5"/>
  <c r="AB280" i="5"/>
  <c r="AO280" i="5" s="1"/>
  <c r="AP280" i="5" s="1"/>
  <c r="AA280" i="5"/>
  <c r="AC272" i="5"/>
  <c r="AC285" i="5"/>
  <c r="AB285" i="5"/>
  <c r="AO285" i="5" s="1"/>
  <c r="AP285" i="5" s="1"/>
  <c r="AR285" i="5" s="1"/>
  <c r="AS285" i="5" s="1"/>
  <c r="AY285" i="5" s="1"/>
  <c r="AA285" i="5"/>
  <c r="Z285" i="5"/>
  <c r="AM285" i="5" s="1"/>
  <c r="AE288" i="5"/>
  <c r="AM283" i="5"/>
  <c r="AE297" i="5"/>
  <c r="AA299" i="5"/>
  <c r="AC300" i="5"/>
  <c r="AB301" i="5"/>
  <c r="AO301" i="5" s="1"/>
  <c r="AP301" i="5" s="1"/>
  <c r="AR301" i="5" s="1"/>
  <c r="AS301" i="5" s="1"/>
  <c r="AY301" i="5" s="1"/>
  <c r="AB302" i="5"/>
  <c r="AO302" i="5" s="1"/>
  <c r="AP302" i="5" s="1"/>
  <c r="AR302" i="5" s="1"/>
  <c r="AS302" i="5" s="1"/>
  <c r="AY302" i="5" s="1"/>
  <c r="AC291" i="5"/>
  <c r="AB291" i="5"/>
  <c r="AO291" i="5" s="1"/>
  <c r="AP291" i="5" s="1"/>
  <c r="AR291" i="5" s="1"/>
  <c r="AS291" i="5" s="1"/>
  <c r="AY291" i="5" s="1"/>
  <c r="AA291" i="5"/>
  <c r="Z291" i="5"/>
  <c r="AM291" i="5" s="1"/>
  <c r="AQ281" i="5"/>
  <c r="AE301" i="5"/>
  <c r="AC302" i="5"/>
  <c r="AA279" i="5"/>
  <c r="Z279" i="5"/>
  <c r="AM279" i="5" s="1"/>
  <c r="AQ275" i="5"/>
  <c r="AA278" i="5"/>
  <c r="AE294" i="5"/>
  <c r="AD285" i="5"/>
  <c r="AQ294" i="5"/>
  <c r="AD302" i="5"/>
  <c r="AB278" i="5"/>
  <c r="AO278" i="5" s="1"/>
  <c r="AP278" i="5" s="1"/>
  <c r="AR278" i="5" s="1"/>
  <c r="AS278" i="5" s="1"/>
  <c r="AY278" i="5" s="1"/>
  <c r="AE285" i="5"/>
  <c r="AC297" i="5"/>
  <c r="AE300" i="5"/>
  <c r="AQ270" i="5"/>
  <c r="AQ273" i="5"/>
  <c r="AE286" i="5"/>
  <c r="AD286" i="5"/>
  <c r="AC286" i="5"/>
  <c r="AB286" i="5"/>
  <c r="AO286" i="5" s="1"/>
  <c r="AP286" i="5" s="1"/>
  <c r="AA286" i="5"/>
  <c r="AE293" i="5"/>
  <c r="Z287" i="5"/>
  <c r="AQ288" i="5"/>
  <c r="AR296" i="5"/>
  <c r="AS296" i="5" s="1"/>
  <c r="AY296" i="5" s="1"/>
  <c r="AD278" i="5"/>
  <c r="AB279" i="5"/>
  <c r="AO279" i="5" s="1"/>
  <c r="AP279" i="5" s="1"/>
  <c r="AR279" i="5" s="1"/>
  <c r="AS279" i="5" s="1"/>
  <c r="AY279" i="5" s="1"/>
  <c r="AA287" i="5"/>
  <c r="AM302" i="5"/>
  <c r="AC289" i="5"/>
  <c r="AA294" i="5"/>
  <c r="AC295" i="5"/>
  <c r="AA300" i="5"/>
  <c r="AC301" i="5"/>
  <c r="AD301" i="5"/>
  <c r="AB293" i="5"/>
  <c r="AO293" i="5" s="1"/>
  <c r="AP293" i="5" s="1"/>
  <c r="AR293" i="5" s="1"/>
  <c r="AS293" i="5" s="1"/>
  <c r="AY293" i="5" s="1"/>
  <c r="AB299" i="5"/>
  <c r="AO299" i="5" s="1"/>
  <c r="AP299" i="5" s="1"/>
  <c r="AR299" i="5" s="1"/>
  <c r="AS299" i="5" s="1"/>
  <c r="AY299" i="5" s="1"/>
  <c r="AD300" i="5"/>
  <c r="AQ287" i="5"/>
  <c r="AC293" i="5"/>
  <c r="AC299" i="5"/>
  <c r="AD293" i="5"/>
  <c r="Z297" i="5"/>
  <c r="AM297" i="5" s="1"/>
  <c r="AD299" i="5"/>
  <c r="AA297" i="5"/>
  <c r="AB297" i="5"/>
  <c r="AO297" i="5" s="1"/>
  <c r="AP297" i="5" s="1"/>
  <c r="AR297" i="5" s="1"/>
  <c r="AS297" i="5" s="1"/>
  <c r="AY297" i="5" s="1"/>
  <c r="AU116" i="6" l="1"/>
  <c r="AU272" i="6"/>
  <c r="AZ67" i="6"/>
  <c r="BA67" i="6" s="1"/>
  <c r="BG67" i="6" s="1"/>
  <c r="AZ41" i="6"/>
  <c r="BA41" i="6" s="1"/>
  <c r="BG41" i="6" s="1"/>
  <c r="AU81" i="6"/>
  <c r="AZ289" i="6"/>
  <c r="BA289" i="6" s="1"/>
  <c r="BG289" i="6" s="1"/>
  <c r="AU170" i="6"/>
  <c r="AZ267" i="6"/>
  <c r="BA267" i="6" s="1"/>
  <c r="BG267" i="6" s="1"/>
  <c r="AU79" i="6"/>
  <c r="AU289" i="6"/>
  <c r="AU274" i="6"/>
  <c r="AZ215" i="6"/>
  <c r="BA215" i="6" s="1"/>
  <c r="BG215" i="6" s="1"/>
  <c r="AZ78" i="6"/>
  <c r="BA78" i="6" s="1"/>
  <c r="BG78" i="6" s="1"/>
  <c r="AZ104" i="6"/>
  <c r="BA104" i="6" s="1"/>
  <c r="BG104" i="6" s="1"/>
  <c r="AZ79" i="6"/>
  <c r="BA79" i="6" s="1"/>
  <c r="BG79" i="6" s="1"/>
  <c r="AZ82" i="6"/>
  <c r="BA82" i="6" s="1"/>
  <c r="BG82" i="6" s="1"/>
  <c r="AU243" i="6"/>
  <c r="AZ116" i="6"/>
  <c r="BA116" i="6" s="1"/>
  <c r="BG116" i="6" s="1"/>
  <c r="AU214" i="6"/>
  <c r="AU215" i="6"/>
  <c r="AZ175" i="6"/>
  <c r="BA175" i="6" s="1"/>
  <c r="BG175" i="6" s="1"/>
  <c r="AZ214" i="6"/>
  <c r="BA214" i="6" s="1"/>
  <c r="BG214" i="6" s="1"/>
  <c r="AZ81" i="6"/>
  <c r="BA81" i="6" s="1"/>
  <c r="BG81" i="6" s="1"/>
  <c r="AU78" i="6"/>
  <c r="AZ86" i="6"/>
  <c r="BA86" i="6" s="1"/>
  <c r="BG86" i="6" s="1"/>
  <c r="AZ255" i="6"/>
  <c r="BA255" i="6" s="1"/>
  <c r="BG255" i="6" s="1"/>
  <c r="AU104" i="6"/>
  <c r="AZ128" i="6"/>
  <c r="BA128" i="6" s="1"/>
  <c r="BG128" i="6" s="1"/>
  <c r="AU267" i="6"/>
  <c r="AZ42" i="6"/>
  <c r="BA42" i="6" s="1"/>
  <c r="BG42" i="6" s="1"/>
  <c r="AZ218" i="6"/>
  <c r="BA218" i="6" s="1"/>
  <c r="BG218" i="6" s="1"/>
  <c r="AZ269" i="6"/>
  <c r="BA269" i="6" s="1"/>
  <c r="BG269" i="6" s="1"/>
  <c r="AZ181" i="6"/>
  <c r="BA181" i="6" s="1"/>
  <c r="BG181" i="6" s="1"/>
  <c r="AU82" i="6"/>
  <c r="AU86" i="6"/>
  <c r="AU88" i="6"/>
  <c r="AU175" i="6"/>
  <c r="AU269" i="6"/>
  <c r="AZ243" i="6"/>
  <c r="BA243" i="6" s="1"/>
  <c r="BG243" i="6" s="1"/>
  <c r="AZ170" i="6"/>
  <c r="BA170" i="6" s="1"/>
  <c r="BG170" i="6" s="1"/>
  <c r="AU128" i="6"/>
  <c r="AU218" i="6"/>
  <c r="AU41" i="6"/>
  <c r="AZ179" i="6"/>
  <c r="BA179" i="6" s="1"/>
  <c r="BG179" i="6" s="1"/>
  <c r="AZ134" i="6"/>
  <c r="BA134" i="6" s="1"/>
  <c r="BG134" i="6" s="1"/>
  <c r="AU67" i="6"/>
  <c r="AZ272" i="6"/>
  <c r="BA272" i="6" s="1"/>
  <c r="BG272" i="6" s="1"/>
  <c r="AU230" i="6"/>
  <c r="AU42" i="6"/>
  <c r="AZ283" i="6"/>
  <c r="BA283" i="6" s="1"/>
  <c r="BG283" i="6" s="1"/>
  <c r="AU283" i="6"/>
  <c r="AZ290" i="6"/>
  <c r="BA290" i="6" s="1"/>
  <c r="BG290" i="6" s="1"/>
  <c r="AU290" i="6"/>
  <c r="AU262" i="6"/>
  <c r="AZ262" i="6"/>
  <c r="BA262" i="6" s="1"/>
  <c r="BG262" i="6" s="1"/>
  <c r="AU107" i="6"/>
  <c r="AZ107" i="6"/>
  <c r="BA107" i="6" s="1"/>
  <c r="BG107" i="6" s="1"/>
  <c r="AZ166" i="6"/>
  <c r="BA166" i="6" s="1"/>
  <c r="BG166" i="6" s="1"/>
  <c r="AU166" i="6"/>
  <c r="AZ96" i="6"/>
  <c r="BA96" i="6" s="1"/>
  <c r="BG96" i="6" s="1"/>
  <c r="AU96" i="6"/>
  <c r="AU53" i="6"/>
  <c r="AZ53" i="6"/>
  <c r="BA53" i="6" s="1"/>
  <c r="BG53" i="6" s="1"/>
  <c r="AZ113" i="6"/>
  <c r="BA113" i="6" s="1"/>
  <c r="BG113" i="6" s="1"/>
  <c r="AU113" i="6"/>
  <c r="AZ271" i="6"/>
  <c r="BA271" i="6" s="1"/>
  <c r="BG271" i="6" s="1"/>
  <c r="AU271" i="6"/>
  <c r="AZ275" i="6"/>
  <c r="BA275" i="6" s="1"/>
  <c r="BG275" i="6" s="1"/>
  <c r="AU275" i="6"/>
  <c r="AZ251" i="6"/>
  <c r="BA251" i="6" s="1"/>
  <c r="BG251" i="6" s="1"/>
  <c r="AU251" i="6"/>
  <c r="AZ204" i="6"/>
  <c r="BA204" i="6" s="1"/>
  <c r="BG204" i="6" s="1"/>
  <c r="AU204" i="6"/>
  <c r="AU196" i="6"/>
  <c r="AZ196" i="6"/>
  <c r="BA196" i="6" s="1"/>
  <c r="BG196" i="6" s="1"/>
  <c r="AZ240" i="6"/>
  <c r="BA240" i="6" s="1"/>
  <c r="BG240" i="6" s="1"/>
  <c r="AU240" i="6"/>
  <c r="AU209" i="6"/>
  <c r="AZ209" i="6"/>
  <c r="BA209" i="6" s="1"/>
  <c r="BG209" i="6" s="1"/>
  <c r="AZ37" i="6"/>
  <c r="BA37" i="6" s="1"/>
  <c r="BG37" i="6" s="1"/>
  <c r="AU37" i="6"/>
  <c r="AZ192" i="6"/>
  <c r="BA192" i="6" s="1"/>
  <c r="BG192" i="6" s="1"/>
  <c r="AU192" i="6"/>
  <c r="AU256" i="6"/>
  <c r="AZ256" i="6"/>
  <c r="BA256" i="6" s="1"/>
  <c r="BG256" i="6" s="1"/>
  <c r="AU235" i="6"/>
  <c r="AZ235" i="6"/>
  <c r="BA235" i="6" s="1"/>
  <c r="BG235" i="6" s="1"/>
  <c r="AU198" i="6"/>
  <c r="AZ198" i="6"/>
  <c r="BA198" i="6" s="1"/>
  <c r="BG198" i="6" s="1"/>
  <c r="AU162" i="6"/>
  <c r="AZ162" i="6"/>
  <c r="BA162" i="6" s="1"/>
  <c r="BG162" i="6" s="1"/>
  <c r="AZ270" i="6"/>
  <c r="BA270" i="6" s="1"/>
  <c r="BG270" i="6" s="1"/>
  <c r="AU270" i="6"/>
  <c r="AZ80" i="6"/>
  <c r="BA80" i="6" s="1"/>
  <c r="BG80" i="6" s="1"/>
  <c r="AU80" i="6"/>
  <c r="AZ187" i="6"/>
  <c r="BA187" i="6" s="1"/>
  <c r="BG187" i="6" s="1"/>
  <c r="AU187" i="6"/>
  <c r="AZ77" i="6"/>
  <c r="BA77" i="6" s="1"/>
  <c r="BG77" i="6" s="1"/>
  <c r="AU77" i="6"/>
  <c r="AZ52" i="6"/>
  <c r="BA52" i="6" s="1"/>
  <c r="BG52" i="6" s="1"/>
  <c r="AU52" i="6"/>
  <c r="AZ36" i="6"/>
  <c r="BA36" i="6" s="1"/>
  <c r="BG36" i="6" s="1"/>
  <c r="AU36" i="6"/>
  <c r="AZ156" i="6"/>
  <c r="BA156" i="6" s="1"/>
  <c r="BG156" i="6" s="1"/>
  <c r="AU156" i="6"/>
  <c r="AZ75" i="6"/>
  <c r="BA75" i="6" s="1"/>
  <c r="BG75" i="6" s="1"/>
  <c r="AU75" i="6"/>
  <c r="AZ62" i="6"/>
  <c r="BA62" i="6" s="1"/>
  <c r="BG62" i="6" s="1"/>
  <c r="AU62" i="6"/>
  <c r="AZ265" i="6"/>
  <c r="BA265" i="6" s="1"/>
  <c r="BG265" i="6" s="1"/>
  <c r="AU265" i="6"/>
  <c r="AZ223" i="6"/>
  <c r="BA223" i="6" s="1"/>
  <c r="BG223" i="6" s="1"/>
  <c r="AU223" i="6"/>
  <c r="AZ220" i="6"/>
  <c r="BA220" i="6" s="1"/>
  <c r="BG220" i="6" s="1"/>
  <c r="AU220" i="6"/>
  <c r="AU210" i="6"/>
  <c r="AZ210" i="6"/>
  <c r="BA210" i="6" s="1"/>
  <c r="BG210" i="6" s="1"/>
  <c r="AZ273" i="6"/>
  <c r="BA273" i="6" s="1"/>
  <c r="BG273" i="6" s="1"/>
  <c r="AU273" i="6"/>
  <c r="AU106" i="6"/>
  <c r="AZ106" i="6"/>
  <c r="BA106" i="6" s="1"/>
  <c r="BG106" i="6" s="1"/>
  <c r="AZ150" i="6"/>
  <c r="BA150" i="6" s="1"/>
  <c r="BG150" i="6" s="1"/>
  <c r="AU150" i="6"/>
  <c r="AU261" i="6"/>
  <c r="AZ261" i="6"/>
  <c r="BA261" i="6" s="1"/>
  <c r="BG261" i="6" s="1"/>
  <c r="AZ254" i="6"/>
  <c r="BA254" i="6" s="1"/>
  <c r="BG254" i="6" s="1"/>
  <c r="AU254" i="6"/>
  <c r="AU126" i="6"/>
  <c r="AZ126" i="6"/>
  <c r="BA126" i="6" s="1"/>
  <c r="BG126" i="6" s="1"/>
  <c r="AZ121" i="6"/>
  <c r="BA121" i="6" s="1"/>
  <c r="BG121" i="6" s="1"/>
  <c r="AU121" i="6"/>
  <c r="AZ55" i="6"/>
  <c r="BA55" i="6" s="1"/>
  <c r="BG55" i="6" s="1"/>
  <c r="AU55" i="6"/>
  <c r="AZ125" i="6"/>
  <c r="BA125" i="6" s="1"/>
  <c r="BG125" i="6" s="1"/>
  <c r="AU125" i="6"/>
  <c r="AU111" i="6"/>
  <c r="AZ111" i="6"/>
  <c r="BA111" i="6" s="1"/>
  <c r="BG111" i="6" s="1"/>
  <c r="AZ140" i="6"/>
  <c r="BA140" i="6" s="1"/>
  <c r="BG140" i="6" s="1"/>
  <c r="AU140" i="6"/>
  <c r="AZ115" i="6"/>
  <c r="BA115" i="6" s="1"/>
  <c r="BG115" i="6" s="1"/>
  <c r="AU115" i="6"/>
  <c r="AZ57" i="6"/>
  <c r="BA57" i="6" s="1"/>
  <c r="BG57" i="6" s="1"/>
  <c r="AU57" i="6"/>
  <c r="AU59" i="6"/>
  <c r="AZ59" i="6"/>
  <c r="BA59" i="6" s="1"/>
  <c r="BG59" i="6" s="1"/>
  <c r="AU228" i="6"/>
  <c r="AZ228" i="6"/>
  <c r="BA228" i="6" s="1"/>
  <c r="BG228" i="6" s="1"/>
  <c r="AZ84" i="6"/>
  <c r="BA84" i="6" s="1"/>
  <c r="BG84" i="6" s="1"/>
  <c r="AU84" i="6"/>
  <c r="AZ45" i="6"/>
  <c r="BA45" i="6" s="1"/>
  <c r="BG45" i="6" s="1"/>
  <c r="AU45" i="6"/>
  <c r="AZ44" i="6"/>
  <c r="BA44" i="6" s="1"/>
  <c r="BG44" i="6" s="1"/>
  <c r="AU44" i="6"/>
  <c r="AZ226" i="6"/>
  <c r="BA226" i="6" s="1"/>
  <c r="BG226" i="6" s="1"/>
  <c r="AU226" i="6"/>
  <c r="AU225" i="6"/>
  <c r="AZ225" i="6"/>
  <c r="BA225" i="6" s="1"/>
  <c r="BG225" i="6" s="1"/>
  <c r="AZ101" i="6"/>
  <c r="BA101" i="6" s="1"/>
  <c r="BG101" i="6" s="1"/>
  <c r="AU101" i="6"/>
  <c r="AU136" i="6"/>
  <c r="AZ136" i="6"/>
  <c r="BA136" i="6" s="1"/>
  <c r="BG136" i="6" s="1"/>
  <c r="AZ174" i="6"/>
  <c r="BA174" i="6" s="1"/>
  <c r="BG174" i="6" s="1"/>
  <c r="AU174" i="6"/>
  <c r="AU176" i="6"/>
  <c r="AZ176" i="6"/>
  <c r="BA176" i="6" s="1"/>
  <c r="BG176" i="6" s="1"/>
  <c r="AZ47" i="6"/>
  <c r="BA47" i="6" s="1"/>
  <c r="BG47" i="6" s="1"/>
  <c r="AU47" i="6"/>
  <c r="AZ49" i="6"/>
  <c r="BA49" i="6" s="1"/>
  <c r="BG49" i="6" s="1"/>
  <c r="AU49" i="6"/>
  <c r="AZ263" i="6"/>
  <c r="BA263" i="6" s="1"/>
  <c r="BG263" i="6" s="1"/>
  <c r="AU263" i="6"/>
  <c r="AZ205" i="6"/>
  <c r="BA205" i="6" s="1"/>
  <c r="BG205" i="6" s="1"/>
  <c r="AU205" i="6"/>
  <c r="AU286" i="6"/>
  <c r="AZ286" i="6"/>
  <c r="BA286" i="6" s="1"/>
  <c r="BG286" i="6" s="1"/>
  <c r="AZ114" i="6"/>
  <c r="BA114" i="6" s="1"/>
  <c r="BG114" i="6" s="1"/>
  <c r="AU114" i="6"/>
  <c r="AZ137" i="6"/>
  <c r="BA137" i="6" s="1"/>
  <c r="BG137" i="6" s="1"/>
  <c r="AU137" i="6"/>
  <c r="AZ43" i="6"/>
  <c r="BA43" i="6" s="1"/>
  <c r="BG43" i="6" s="1"/>
  <c r="AU43" i="6"/>
  <c r="AZ203" i="6"/>
  <c r="BA203" i="6" s="1"/>
  <c r="BG203" i="6" s="1"/>
  <c r="AU203" i="6"/>
  <c r="AU131" i="6"/>
  <c r="AZ131" i="6"/>
  <c r="BA131" i="6" s="1"/>
  <c r="BG131" i="6" s="1"/>
  <c r="AU163" i="6"/>
  <c r="AZ163" i="6"/>
  <c r="BA163" i="6" s="1"/>
  <c r="BG163" i="6" s="1"/>
  <c r="AZ39" i="6"/>
  <c r="BA39" i="6" s="1"/>
  <c r="BG39" i="6" s="1"/>
  <c r="AU39" i="6"/>
  <c r="AU173" i="6"/>
  <c r="AZ173" i="6"/>
  <c r="BA173" i="6" s="1"/>
  <c r="BG173" i="6" s="1"/>
  <c r="AZ216" i="6"/>
  <c r="BA216" i="6" s="1"/>
  <c r="BG216" i="6" s="1"/>
  <c r="AU216" i="6"/>
  <c r="AZ139" i="6"/>
  <c r="BA139" i="6" s="1"/>
  <c r="BG139" i="6" s="1"/>
  <c r="AU139" i="6"/>
  <c r="AZ144" i="6"/>
  <c r="BA144" i="6" s="1"/>
  <c r="BG144" i="6" s="1"/>
  <c r="AU144" i="6"/>
  <c r="AU164" i="6"/>
  <c r="AZ164" i="6"/>
  <c r="BA164" i="6" s="1"/>
  <c r="BG164" i="6" s="1"/>
  <c r="AZ89" i="6"/>
  <c r="BA89" i="6" s="1"/>
  <c r="BG89" i="6" s="1"/>
  <c r="AU89" i="6"/>
  <c r="AZ208" i="6"/>
  <c r="BA208" i="6" s="1"/>
  <c r="BG208" i="6" s="1"/>
  <c r="AU208" i="6"/>
  <c r="AZ285" i="6"/>
  <c r="BA285" i="6" s="1"/>
  <c r="BG285" i="6" s="1"/>
  <c r="AU285" i="6"/>
  <c r="AZ287" i="6"/>
  <c r="BA287" i="6" s="1"/>
  <c r="BG287" i="6" s="1"/>
  <c r="AU287" i="6"/>
  <c r="AU288" i="6"/>
  <c r="AZ288" i="6"/>
  <c r="BA288" i="6" s="1"/>
  <c r="BG288" i="6" s="1"/>
  <c r="AU201" i="6"/>
  <c r="AZ201" i="6"/>
  <c r="BA201" i="6" s="1"/>
  <c r="BG201" i="6" s="1"/>
  <c r="AZ102" i="6"/>
  <c r="BA102" i="6" s="1"/>
  <c r="BG102" i="6" s="1"/>
  <c r="AU102" i="6"/>
  <c r="AZ157" i="6"/>
  <c r="BA157" i="6" s="1"/>
  <c r="BG157" i="6" s="1"/>
  <c r="AU157" i="6"/>
  <c r="AZ178" i="6"/>
  <c r="BA178" i="6" s="1"/>
  <c r="BG178" i="6" s="1"/>
  <c r="AU178" i="6"/>
  <c r="AZ149" i="6"/>
  <c r="BA149" i="6" s="1"/>
  <c r="BG149" i="6" s="1"/>
  <c r="AU149" i="6"/>
  <c r="AZ73" i="6"/>
  <c r="BA73" i="6" s="1"/>
  <c r="BG73" i="6" s="1"/>
  <c r="AU73" i="6"/>
  <c r="AZ151" i="6"/>
  <c r="BA151" i="6" s="1"/>
  <c r="BG151" i="6" s="1"/>
  <c r="AU151" i="6"/>
  <c r="AZ64" i="6"/>
  <c r="BA64" i="6" s="1"/>
  <c r="BG64" i="6" s="1"/>
  <c r="AU64" i="6"/>
  <c r="AZ99" i="6"/>
  <c r="BA99" i="6" s="1"/>
  <c r="BG99" i="6" s="1"/>
  <c r="AU99" i="6"/>
  <c r="AZ72" i="6"/>
  <c r="BA72" i="6" s="1"/>
  <c r="BG72" i="6" s="1"/>
  <c r="AU72" i="6"/>
  <c r="AU68" i="6"/>
  <c r="AZ68" i="6"/>
  <c r="BA68" i="6" s="1"/>
  <c r="BG68" i="6" s="1"/>
  <c r="AZ191" i="6"/>
  <c r="BA191" i="6" s="1"/>
  <c r="BG191" i="6" s="1"/>
  <c r="AU191" i="6"/>
  <c r="AZ38" i="6"/>
  <c r="BA38" i="6" s="1"/>
  <c r="BG38" i="6" s="1"/>
  <c r="AU38" i="6"/>
  <c r="AZ154" i="6"/>
  <c r="BA154" i="6" s="1"/>
  <c r="BG154" i="6" s="1"/>
  <c r="AU154" i="6"/>
  <c r="AZ258" i="6"/>
  <c r="BA258" i="6" s="1"/>
  <c r="BG258" i="6" s="1"/>
  <c r="AU258" i="6"/>
  <c r="AZ145" i="6"/>
  <c r="BA145" i="6" s="1"/>
  <c r="BG145" i="6" s="1"/>
  <c r="AU145" i="6"/>
  <c r="AZ259" i="6"/>
  <c r="BA259" i="6" s="1"/>
  <c r="BG259" i="6" s="1"/>
  <c r="AU259" i="6"/>
  <c r="AZ184" i="6"/>
  <c r="BA184" i="6" s="1"/>
  <c r="BG184" i="6" s="1"/>
  <c r="AU184" i="6"/>
  <c r="AZ133" i="6"/>
  <c r="BA133" i="6" s="1"/>
  <c r="BG133" i="6" s="1"/>
  <c r="AU133" i="6"/>
  <c r="AU93" i="6"/>
  <c r="AZ93" i="6"/>
  <c r="BA93" i="6" s="1"/>
  <c r="BG93" i="6" s="1"/>
  <c r="AZ242" i="6"/>
  <c r="BA242" i="6" s="1"/>
  <c r="BG242" i="6" s="1"/>
  <c r="AU242" i="6"/>
  <c r="AZ143" i="6"/>
  <c r="BA143" i="6" s="1"/>
  <c r="BG143" i="6" s="1"/>
  <c r="AU143" i="6"/>
  <c r="AZ238" i="6"/>
  <c r="BA238" i="6" s="1"/>
  <c r="BG238" i="6" s="1"/>
  <c r="AU238" i="6"/>
  <c r="AU103" i="6"/>
  <c r="AZ103" i="6"/>
  <c r="BA103" i="6" s="1"/>
  <c r="BG103" i="6" s="1"/>
  <c r="AU276" i="6"/>
  <c r="AZ276" i="6"/>
  <c r="BA276" i="6" s="1"/>
  <c r="BG276" i="6" s="1"/>
  <c r="AZ172" i="6"/>
  <c r="BA172" i="6" s="1"/>
  <c r="BG172" i="6" s="1"/>
  <c r="AU172" i="6"/>
  <c r="AU138" i="6"/>
  <c r="AZ138" i="6"/>
  <c r="BA138" i="6" s="1"/>
  <c r="BG138" i="6" s="1"/>
  <c r="AZ54" i="6"/>
  <c r="BA54" i="6" s="1"/>
  <c r="BG54" i="6" s="1"/>
  <c r="AU54" i="6"/>
  <c r="AZ211" i="6"/>
  <c r="BA211" i="6" s="1"/>
  <c r="BG211" i="6" s="1"/>
  <c r="AU211" i="6"/>
  <c r="AU264" i="6"/>
  <c r="AZ264" i="6"/>
  <c r="BA264" i="6" s="1"/>
  <c r="BG264" i="6" s="1"/>
  <c r="AZ186" i="6"/>
  <c r="BA186" i="6" s="1"/>
  <c r="BG186" i="6" s="1"/>
  <c r="AU186" i="6"/>
  <c r="AZ185" i="6"/>
  <c r="BA185" i="6" s="1"/>
  <c r="BG185" i="6" s="1"/>
  <c r="AU185" i="6"/>
  <c r="AZ109" i="6"/>
  <c r="BA109" i="6" s="1"/>
  <c r="BG109" i="6" s="1"/>
  <c r="AU109" i="6"/>
  <c r="AU190" i="6"/>
  <c r="AZ190" i="6"/>
  <c r="BA190" i="6" s="1"/>
  <c r="BG190" i="6" s="1"/>
  <c r="AZ127" i="6"/>
  <c r="BA127" i="6" s="1"/>
  <c r="BG127" i="6" s="1"/>
  <c r="AU127" i="6"/>
  <c r="AU92" i="6"/>
  <c r="AZ92" i="6"/>
  <c r="BA92" i="6" s="1"/>
  <c r="BG92" i="6" s="1"/>
  <c r="AZ60" i="6"/>
  <c r="BA60" i="6" s="1"/>
  <c r="BG60" i="6" s="1"/>
  <c r="AU60" i="6"/>
  <c r="AZ171" i="6"/>
  <c r="BA171" i="6" s="1"/>
  <c r="BG171" i="6" s="1"/>
  <c r="AU171" i="6"/>
  <c r="AZ152" i="6"/>
  <c r="BA152" i="6" s="1"/>
  <c r="BG152" i="6" s="1"/>
  <c r="AU152" i="6"/>
  <c r="AZ87" i="6"/>
  <c r="BA87" i="6" s="1"/>
  <c r="BG87" i="6" s="1"/>
  <c r="AU87" i="6"/>
  <c r="AU35" i="6"/>
  <c r="AZ35" i="6"/>
  <c r="AU56" i="6"/>
  <c r="AZ56" i="6"/>
  <c r="BA56" i="6" s="1"/>
  <c r="BG56" i="6" s="1"/>
  <c r="AZ282" i="6"/>
  <c r="BA282" i="6" s="1"/>
  <c r="BG282" i="6" s="1"/>
  <c r="AU282" i="6"/>
  <c r="AZ119" i="6"/>
  <c r="BA119" i="6" s="1"/>
  <c r="BG119" i="6" s="1"/>
  <c r="AU119" i="6"/>
  <c r="AZ237" i="6"/>
  <c r="BA237" i="6" s="1"/>
  <c r="BG237" i="6" s="1"/>
  <c r="AU237" i="6"/>
  <c r="AU142" i="6"/>
  <c r="AZ142" i="6"/>
  <c r="BA142" i="6" s="1"/>
  <c r="BG142" i="6" s="1"/>
  <c r="AZ40" i="6"/>
  <c r="BA40" i="6" s="1"/>
  <c r="AU40" i="6"/>
  <c r="AZ245" i="6"/>
  <c r="BA245" i="6" s="1"/>
  <c r="BG245" i="6" s="1"/>
  <c r="AU245" i="6"/>
  <c r="AU248" i="6"/>
  <c r="AZ248" i="6"/>
  <c r="BA248" i="6" s="1"/>
  <c r="BG248" i="6" s="1"/>
  <c r="AZ193" i="6"/>
  <c r="BA193" i="6" s="1"/>
  <c r="BG193" i="6" s="1"/>
  <c r="AU193" i="6"/>
  <c r="AZ199" i="6"/>
  <c r="BA199" i="6" s="1"/>
  <c r="BG199" i="6" s="1"/>
  <c r="AU199" i="6"/>
  <c r="AZ213" i="6"/>
  <c r="BA213" i="6" s="1"/>
  <c r="BG213" i="6" s="1"/>
  <c r="AU213" i="6"/>
  <c r="AU222" i="6"/>
  <c r="AZ222" i="6"/>
  <c r="BA222" i="6" s="1"/>
  <c r="BG222" i="6" s="1"/>
  <c r="AU160" i="6"/>
  <c r="AZ160" i="6"/>
  <c r="BA160" i="6" s="1"/>
  <c r="BG160" i="6" s="1"/>
  <c r="AZ118" i="6"/>
  <c r="BA118" i="6" s="1"/>
  <c r="BG118" i="6" s="1"/>
  <c r="AU118" i="6"/>
  <c r="AU161" i="6"/>
  <c r="AZ161" i="6"/>
  <c r="BA161" i="6" s="1"/>
  <c r="BG161" i="6" s="1"/>
  <c r="AZ132" i="6"/>
  <c r="BA132" i="6" s="1"/>
  <c r="BG132" i="6" s="1"/>
  <c r="AU132" i="6"/>
  <c r="AZ97" i="6"/>
  <c r="BA97" i="6" s="1"/>
  <c r="BG97" i="6" s="1"/>
  <c r="AU97" i="6"/>
  <c r="AZ50" i="6"/>
  <c r="BA50" i="6" s="1"/>
  <c r="BG50" i="6" s="1"/>
  <c r="AU50" i="6"/>
  <c r="AU94" i="6"/>
  <c r="AZ94" i="6"/>
  <c r="BA94" i="6" s="1"/>
  <c r="BG94" i="6" s="1"/>
  <c r="AZ130" i="6"/>
  <c r="BA130" i="6" s="1"/>
  <c r="BG130" i="6" s="1"/>
  <c r="AU130" i="6"/>
  <c r="AR111" i="5"/>
  <c r="AS111" i="5" s="1"/>
  <c r="AY111" i="5" s="1"/>
  <c r="AM52" i="5"/>
  <c r="AR36" i="5"/>
  <c r="AS36" i="5" s="1"/>
  <c r="AY36" i="5" s="1"/>
  <c r="AM259" i="5"/>
  <c r="AR52" i="5"/>
  <c r="AS52" i="5" s="1"/>
  <c r="AY52" i="5" s="1"/>
  <c r="AR185" i="5"/>
  <c r="AS185" i="5" s="1"/>
  <c r="AY185" i="5" s="1"/>
  <c r="AR93" i="5"/>
  <c r="AS93" i="5" s="1"/>
  <c r="AY93" i="5" s="1"/>
  <c r="AM262" i="5"/>
  <c r="AM102" i="5"/>
  <c r="AR262" i="5"/>
  <c r="AS262" i="5" s="1"/>
  <c r="AY262" i="5" s="1"/>
  <c r="AM97" i="5"/>
  <c r="AM35" i="5"/>
  <c r="AR103" i="5"/>
  <c r="AS103" i="5" s="1"/>
  <c r="AY103" i="5" s="1"/>
  <c r="AM206" i="5"/>
  <c r="AM149" i="5"/>
  <c r="AM87" i="5"/>
  <c r="AR63" i="5"/>
  <c r="AS63" i="5" s="1"/>
  <c r="AY63" i="5" s="1"/>
  <c r="AR206" i="5"/>
  <c r="AS206" i="5" s="1"/>
  <c r="AY206" i="5" s="1"/>
  <c r="AM120" i="5"/>
  <c r="AR87" i="5"/>
  <c r="AS87" i="5" s="1"/>
  <c r="AY87" i="5" s="1"/>
  <c r="AR35" i="5"/>
  <c r="AS35" i="5" s="1"/>
  <c r="AY35" i="5" s="1"/>
  <c r="AM185" i="5"/>
  <c r="AM93" i="5"/>
  <c r="AM244" i="5"/>
  <c r="AR244" i="5"/>
  <c r="AS244" i="5" s="1"/>
  <c r="AY244" i="5" s="1"/>
  <c r="AR215" i="5"/>
  <c r="AS215" i="5" s="1"/>
  <c r="AY215" i="5" s="1"/>
  <c r="AM215" i="5"/>
  <c r="AR194" i="5"/>
  <c r="AS194" i="5" s="1"/>
  <c r="AY194" i="5" s="1"/>
  <c r="AM194" i="5"/>
  <c r="AR167" i="5"/>
  <c r="AS167" i="5" s="1"/>
  <c r="AY167" i="5" s="1"/>
  <c r="AM167" i="5"/>
  <c r="AR153" i="5"/>
  <c r="AS153" i="5" s="1"/>
  <c r="AY153" i="5" s="1"/>
  <c r="AM153" i="5"/>
  <c r="AM108" i="5"/>
  <c r="AR108" i="5"/>
  <c r="AS108" i="5" s="1"/>
  <c r="AY108" i="5" s="1"/>
  <c r="AR146" i="5"/>
  <c r="AS146" i="5" s="1"/>
  <c r="AY146" i="5" s="1"/>
  <c r="AM146" i="5"/>
  <c r="AM88" i="5"/>
  <c r="AR88" i="5"/>
  <c r="AS88" i="5" s="1"/>
  <c r="AY88" i="5" s="1"/>
  <c r="AR37" i="5"/>
  <c r="AS37" i="5" s="1"/>
  <c r="AY37" i="5" s="1"/>
  <c r="AM37" i="5"/>
  <c r="AR196" i="5"/>
  <c r="AS196" i="5" s="1"/>
  <c r="AY196" i="5" s="1"/>
  <c r="AM196" i="5"/>
  <c r="AR288" i="5"/>
  <c r="AS288" i="5" s="1"/>
  <c r="AY288" i="5" s="1"/>
  <c r="AM288" i="5"/>
  <c r="AM243" i="5"/>
  <c r="AR243" i="5"/>
  <c r="AS243" i="5" s="1"/>
  <c r="AY243" i="5" s="1"/>
  <c r="AR217" i="5"/>
  <c r="AS217" i="5" s="1"/>
  <c r="AY217" i="5" s="1"/>
  <c r="AM217" i="5"/>
  <c r="AM193" i="5"/>
  <c r="AR193" i="5"/>
  <c r="AS193" i="5" s="1"/>
  <c r="AY193" i="5" s="1"/>
  <c r="AM226" i="5"/>
  <c r="AR226" i="5"/>
  <c r="AS226" i="5" s="1"/>
  <c r="AY226" i="5" s="1"/>
  <c r="AR181" i="5"/>
  <c r="AS181" i="5" s="1"/>
  <c r="AY181" i="5" s="1"/>
  <c r="AM181" i="5"/>
  <c r="AR100" i="5"/>
  <c r="AS100" i="5" s="1"/>
  <c r="AY100" i="5" s="1"/>
  <c r="AM100" i="5"/>
  <c r="AR48" i="5"/>
  <c r="AS48" i="5" s="1"/>
  <c r="AY48" i="5" s="1"/>
  <c r="AM48" i="5"/>
  <c r="AM40" i="5"/>
  <c r="AR40" i="5"/>
  <c r="AS40" i="5" s="1"/>
  <c r="AR287" i="5"/>
  <c r="AS287" i="5" s="1"/>
  <c r="AY287" i="5" s="1"/>
  <c r="AM287" i="5"/>
  <c r="AR298" i="5"/>
  <c r="AS298" i="5" s="1"/>
  <c r="AY298" i="5" s="1"/>
  <c r="AM298" i="5"/>
  <c r="AR255" i="5"/>
  <c r="AS255" i="5" s="1"/>
  <c r="AY255" i="5" s="1"/>
  <c r="AM255" i="5"/>
  <c r="AR271" i="5"/>
  <c r="AS271" i="5" s="1"/>
  <c r="AY271" i="5" s="1"/>
  <c r="AM271" i="5"/>
  <c r="AR280" i="5"/>
  <c r="AS280" i="5" s="1"/>
  <c r="AY280" i="5" s="1"/>
  <c r="AM280" i="5"/>
  <c r="AR264" i="5"/>
  <c r="AS264" i="5" s="1"/>
  <c r="AY264" i="5" s="1"/>
  <c r="AM264" i="5"/>
  <c r="AR233" i="5"/>
  <c r="AS233" i="5" s="1"/>
  <c r="AY233" i="5" s="1"/>
  <c r="AM233" i="5"/>
  <c r="AM245" i="5"/>
  <c r="AR245" i="5"/>
  <c r="AS245" i="5" s="1"/>
  <c r="AY245" i="5" s="1"/>
  <c r="AR174" i="5"/>
  <c r="AS174" i="5" s="1"/>
  <c r="AY174" i="5" s="1"/>
  <c r="AM174" i="5"/>
  <c r="AM180" i="5"/>
  <c r="AR180" i="5"/>
  <c r="AS180" i="5" s="1"/>
  <c r="AY180" i="5" s="1"/>
  <c r="AR189" i="5"/>
  <c r="AS189" i="5" s="1"/>
  <c r="AY189" i="5" s="1"/>
  <c r="AM189" i="5"/>
  <c r="AM169" i="5"/>
  <c r="AR169" i="5"/>
  <c r="AS169" i="5" s="1"/>
  <c r="AY169" i="5" s="1"/>
  <c r="AM104" i="5"/>
  <c r="AR104" i="5"/>
  <c r="AS104" i="5" s="1"/>
  <c r="AY104" i="5" s="1"/>
  <c r="AR115" i="5"/>
  <c r="AS115" i="5" s="1"/>
  <c r="AY115" i="5" s="1"/>
  <c r="AM115" i="5"/>
  <c r="AR101" i="5"/>
  <c r="AS101" i="5" s="1"/>
  <c r="AY101" i="5" s="1"/>
  <c r="AM101" i="5"/>
  <c r="AR72" i="5"/>
  <c r="AS72" i="5" s="1"/>
  <c r="AY72" i="5" s="1"/>
  <c r="AM72" i="5"/>
  <c r="AR49" i="5"/>
  <c r="AS49" i="5" s="1"/>
  <c r="AY49" i="5" s="1"/>
  <c r="AM49" i="5"/>
  <c r="AM82" i="5"/>
  <c r="AR82" i="5"/>
  <c r="AS82" i="5" s="1"/>
  <c r="AY82" i="5" s="1"/>
  <c r="AM250" i="5"/>
  <c r="AR250" i="5"/>
  <c r="AS250" i="5" s="1"/>
  <c r="AY250" i="5" s="1"/>
  <c r="AM273" i="5"/>
  <c r="AR273" i="5"/>
  <c r="AS273" i="5" s="1"/>
  <c r="AY273" i="5" s="1"/>
  <c r="AR212" i="5"/>
  <c r="AS212" i="5" s="1"/>
  <c r="AY212" i="5" s="1"/>
  <c r="AM212" i="5"/>
  <c r="AR218" i="5"/>
  <c r="AS218" i="5" s="1"/>
  <c r="AY218" i="5" s="1"/>
  <c r="AM218" i="5"/>
  <c r="AR201" i="5"/>
  <c r="AS201" i="5" s="1"/>
  <c r="AY201" i="5" s="1"/>
  <c r="AM201" i="5"/>
  <c r="AM173" i="5"/>
  <c r="AR173" i="5"/>
  <c r="AS173" i="5" s="1"/>
  <c r="AY173" i="5" s="1"/>
  <c r="AM109" i="5"/>
  <c r="AR109" i="5"/>
  <c r="AS109" i="5" s="1"/>
  <c r="AY109" i="5" s="1"/>
  <c r="AR122" i="5"/>
  <c r="AS122" i="5" s="1"/>
  <c r="AY122" i="5" s="1"/>
  <c r="AM122" i="5"/>
  <c r="AM75" i="5"/>
  <c r="AR75" i="5"/>
  <c r="AS75" i="5" s="1"/>
  <c r="AY75" i="5" s="1"/>
  <c r="AR43" i="5"/>
  <c r="AS43" i="5" s="1"/>
  <c r="AY43" i="5" s="1"/>
  <c r="AM43" i="5"/>
  <c r="AR59" i="5"/>
  <c r="AS59" i="5" s="1"/>
  <c r="AY59" i="5" s="1"/>
  <c r="AM59" i="5"/>
  <c r="AR65" i="5"/>
  <c r="AS65" i="5" s="1"/>
  <c r="AY65" i="5" s="1"/>
  <c r="AM65" i="5"/>
  <c r="AR210" i="5"/>
  <c r="AS210" i="5" s="1"/>
  <c r="AY210" i="5" s="1"/>
  <c r="AM270" i="5"/>
  <c r="AR270" i="5"/>
  <c r="AS270" i="5" s="1"/>
  <c r="AY270" i="5" s="1"/>
  <c r="AR281" i="5"/>
  <c r="AS281" i="5" s="1"/>
  <c r="AY281" i="5" s="1"/>
  <c r="AM281" i="5"/>
  <c r="AR256" i="5"/>
  <c r="AS256" i="5" s="1"/>
  <c r="AY256" i="5" s="1"/>
  <c r="AM256" i="5"/>
  <c r="AM257" i="5"/>
  <c r="AR257" i="5"/>
  <c r="AS257" i="5" s="1"/>
  <c r="AY257" i="5" s="1"/>
  <c r="AR188" i="5"/>
  <c r="AS188" i="5" s="1"/>
  <c r="AY188" i="5" s="1"/>
  <c r="AM188" i="5"/>
  <c r="AR207" i="5"/>
  <c r="AS207" i="5" s="1"/>
  <c r="AY207" i="5" s="1"/>
  <c r="AM207" i="5"/>
  <c r="AM162" i="5"/>
  <c r="AR162" i="5"/>
  <c r="AS162" i="5" s="1"/>
  <c r="AY162" i="5" s="1"/>
  <c r="AR94" i="5"/>
  <c r="AS94" i="5" s="1"/>
  <c r="AY94" i="5" s="1"/>
  <c r="AM94" i="5"/>
  <c r="AM85" i="5"/>
  <c r="AR85" i="5"/>
  <c r="AS85" i="5" s="1"/>
  <c r="AY85" i="5" s="1"/>
  <c r="AR275" i="5"/>
  <c r="AS275" i="5" s="1"/>
  <c r="AY275" i="5" s="1"/>
  <c r="AM275" i="5"/>
  <c r="AR248" i="5"/>
  <c r="AS248" i="5" s="1"/>
  <c r="AY248" i="5" s="1"/>
  <c r="AM248" i="5"/>
  <c r="AR223" i="5"/>
  <c r="AS223" i="5" s="1"/>
  <c r="AY223" i="5" s="1"/>
  <c r="AM223" i="5"/>
  <c r="AM222" i="5"/>
  <c r="AR222" i="5"/>
  <c r="AS222" i="5" s="1"/>
  <c r="AY222" i="5" s="1"/>
  <c r="AR183" i="5"/>
  <c r="AS183" i="5" s="1"/>
  <c r="AY183" i="5" s="1"/>
  <c r="AM183" i="5"/>
  <c r="AR202" i="5"/>
  <c r="AS202" i="5" s="1"/>
  <c r="AY202" i="5" s="1"/>
  <c r="AM202" i="5"/>
  <c r="AM177" i="5"/>
  <c r="AR177" i="5"/>
  <c r="AS177" i="5" s="1"/>
  <c r="AY177" i="5" s="1"/>
  <c r="AR165" i="5"/>
  <c r="AS165" i="5" s="1"/>
  <c r="AY165" i="5" s="1"/>
  <c r="AM165" i="5"/>
  <c r="AR117" i="5"/>
  <c r="AS117" i="5" s="1"/>
  <c r="AY117" i="5" s="1"/>
  <c r="AM117" i="5"/>
  <c r="AR112" i="5"/>
  <c r="AS112" i="5" s="1"/>
  <c r="AY112" i="5" s="1"/>
  <c r="AM112" i="5"/>
  <c r="AR121" i="5"/>
  <c r="AS121" i="5" s="1"/>
  <c r="AY121" i="5" s="1"/>
  <c r="AM121" i="5"/>
  <c r="AR76" i="5"/>
  <c r="AS76" i="5" s="1"/>
  <c r="AY76" i="5" s="1"/>
  <c r="AM76" i="5"/>
  <c r="AR60" i="5"/>
  <c r="AS60" i="5" s="1"/>
  <c r="AY60" i="5" s="1"/>
  <c r="AM60" i="5"/>
  <c r="AR204" i="5"/>
  <c r="AS204" i="5" s="1"/>
  <c r="AY204" i="5" s="1"/>
  <c r="AM204" i="5"/>
  <c r="AR292" i="5"/>
  <c r="AS292" i="5" s="1"/>
  <c r="AY292" i="5" s="1"/>
  <c r="AM292" i="5"/>
  <c r="AR300" i="5"/>
  <c r="AS300" i="5" s="1"/>
  <c r="AY300" i="5" s="1"/>
  <c r="AM300" i="5"/>
  <c r="AM187" i="5"/>
  <c r="AR187" i="5"/>
  <c r="AS187" i="5" s="1"/>
  <c r="AY187" i="5" s="1"/>
  <c r="AR232" i="5"/>
  <c r="AS232" i="5" s="1"/>
  <c r="AY232" i="5" s="1"/>
  <c r="AM232" i="5"/>
  <c r="AR139" i="5"/>
  <c r="AS139" i="5" s="1"/>
  <c r="AY139" i="5" s="1"/>
  <c r="AM139" i="5"/>
  <c r="AR182" i="5"/>
  <c r="AS182" i="5" s="1"/>
  <c r="AY182" i="5" s="1"/>
  <c r="AM182" i="5"/>
  <c r="AM98" i="5"/>
  <c r="AR98" i="5"/>
  <c r="AS98" i="5" s="1"/>
  <c r="AY98" i="5" s="1"/>
  <c r="AM83" i="5"/>
  <c r="AR83" i="5"/>
  <c r="AS83" i="5" s="1"/>
  <c r="AY83" i="5" s="1"/>
  <c r="AR54" i="5"/>
  <c r="AS54" i="5" s="1"/>
  <c r="AY54" i="5" s="1"/>
  <c r="AM54" i="5"/>
  <c r="AR286" i="5"/>
  <c r="AS286" i="5" s="1"/>
  <c r="AY286" i="5" s="1"/>
  <c r="AM286" i="5"/>
  <c r="AM224" i="5"/>
  <c r="AR224" i="5"/>
  <c r="AS224" i="5" s="1"/>
  <c r="AY224" i="5" s="1"/>
  <c r="AR208" i="5"/>
  <c r="AS208" i="5" s="1"/>
  <c r="AY208" i="5" s="1"/>
  <c r="AM208" i="5"/>
  <c r="AM168" i="5"/>
  <c r="AR168" i="5"/>
  <c r="AS168" i="5" s="1"/>
  <c r="AY168" i="5" s="1"/>
  <c r="AR141" i="5"/>
  <c r="AS141" i="5" s="1"/>
  <c r="AY141" i="5" s="1"/>
  <c r="AM141" i="5"/>
  <c r="AR95" i="5"/>
  <c r="AS95" i="5" s="1"/>
  <c r="AY95" i="5" s="1"/>
  <c r="AM95" i="5"/>
  <c r="AR66" i="5"/>
  <c r="AS66" i="5" s="1"/>
  <c r="AY66" i="5" s="1"/>
  <c r="AM66" i="5"/>
  <c r="AR42" i="5"/>
  <c r="AS42" i="5" s="1"/>
  <c r="AY42" i="5" s="1"/>
  <c r="AM42" i="5"/>
  <c r="AM79" i="5"/>
  <c r="AR79" i="5"/>
  <c r="AS79" i="5" s="1"/>
  <c r="AY79" i="5" s="1"/>
  <c r="AR71" i="5"/>
  <c r="AS71" i="5" s="1"/>
  <c r="AY71" i="5" s="1"/>
  <c r="AM71" i="5"/>
  <c r="AM251" i="5"/>
  <c r="AR251" i="5"/>
  <c r="AS251" i="5" s="1"/>
  <c r="AY251" i="5" s="1"/>
  <c r="AR161" i="5"/>
  <c r="AS161" i="5" s="1"/>
  <c r="AY161" i="5" s="1"/>
  <c r="AM161" i="5"/>
  <c r="AR267" i="5"/>
  <c r="AS267" i="5" s="1"/>
  <c r="AY267" i="5" s="1"/>
  <c r="AM267" i="5"/>
  <c r="AM274" i="5"/>
  <c r="AR274" i="5"/>
  <c r="AS274" i="5" s="1"/>
  <c r="AY274" i="5" s="1"/>
  <c r="AM239" i="5"/>
  <c r="AR239" i="5"/>
  <c r="AS239" i="5" s="1"/>
  <c r="AY239" i="5" s="1"/>
  <c r="AR229" i="5"/>
  <c r="AS229" i="5" s="1"/>
  <c r="AY229" i="5" s="1"/>
  <c r="AM229" i="5"/>
  <c r="AR238" i="5"/>
  <c r="AS238" i="5" s="1"/>
  <c r="AY238" i="5" s="1"/>
  <c r="AM238" i="5"/>
  <c r="AM200" i="5"/>
  <c r="AR200" i="5"/>
  <c r="AS200" i="5" s="1"/>
  <c r="AY200" i="5" s="1"/>
  <c r="AR148" i="5"/>
  <c r="AS148" i="5" s="1"/>
  <c r="AY148" i="5" s="1"/>
  <c r="AM148" i="5"/>
  <c r="AR133" i="5"/>
  <c r="AS133" i="5" s="1"/>
  <c r="AY133" i="5" s="1"/>
  <c r="AM133" i="5"/>
  <c r="AR135" i="5"/>
  <c r="AS135" i="5" s="1"/>
  <c r="AY135" i="5" s="1"/>
  <c r="AM135" i="5"/>
  <c r="AR118" i="5"/>
  <c r="AS118" i="5" s="1"/>
  <c r="AY118" i="5" s="1"/>
  <c r="AM118" i="5"/>
  <c r="AR134" i="5"/>
  <c r="AS134" i="5" s="1"/>
  <c r="AY134" i="5" s="1"/>
  <c r="AM134" i="5"/>
  <c r="AR123" i="5"/>
  <c r="AS123" i="5" s="1"/>
  <c r="AY123" i="5" s="1"/>
  <c r="AM123" i="5"/>
  <c r="AR124" i="5"/>
  <c r="AS124" i="5" s="1"/>
  <c r="AY124" i="5" s="1"/>
  <c r="AM124" i="5"/>
  <c r="AM263" i="5"/>
  <c r="AR263" i="5"/>
  <c r="AS263" i="5" s="1"/>
  <c r="AY263" i="5" s="1"/>
  <c r="AR145" i="5"/>
  <c r="AS145" i="5" s="1"/>
  <c r="AY145" i="5" s="1"/>
  <c r="AM145" i="5"/>
  <c r="AR116" i="5"/>
  <c r="AS116" i="5" s="1"/>
  <c r="AY116" i="5" s="1"/>
  <c r="AM116" i="5"/>
  <c r="AR152" i="5"/>
  <c r="AS152" i="5" s="1"/>
  <c r="AY152" i="5" s="1"/>
  <c r="AM152" i="5"/>
  <c r="AR89" i="5"/>
  <c r="AS89" i="5" s="1"/>
  <c r="AY89" i="5" s="1"/>
  <c r="AM89" i="5"/>
  <c r="AM147" i="5"/>
  <c r="AR147" i="5"/>
  <c r="AS147" i="5" s="1"/>
  <c r="AY147" i="5" s="1"/>
  <c r="AM265" i="5"/>
  <c r="AR265" i="5"/>
  <c r="AS265" i="5" s="1"/>
  <c r="AY265" i="5" s="1"/>
  <c r="AR294" i="5"/>
  <c r="AS294" i="5" s="1"/>
  <c r="AY294" i="5" s="1"/>
  <c r="AM294" i="5"/>
  <c r="AR272" i="5"/>
  <c r="AS272" i="5" s="1"/>
  <c r="AY272" i="5" s="1"/>
  <c r="AM272" i="5"/>
  <c r="AM190" i="5"/>
  <c r="AR190" i="5"/>
  <c r="AS190" i="5" s="1"/>
  <c r="AY190" i="5" s="1"/>
  <c r="AR140" i="5"/>
  <c r="AS140" i="5" s="1"/>
  <c r="AY140" i="5" s="1"/>
  <c r="AM140" i="5"/>
  <c r="AR127" i="5"/>
  <c r="AS127" i="5" s="1"/>
  <c r="AY127" i="5" s="1"/>
  <c r="AM127" i="5"/>
  <c r="BA35" i="6" l="1"/>
  <c r="AX6" i="6"/>
  <c r="AX5" i="6"/>
  <c r="AX4" i="6"/>
  <c r="BB35" i="6"/>
  <c r="BB36" i="6" s="1"/>
  <c r="BB37" i="6" s="1"/>
  <c r="BB38" i="6" s="1"/>
  <c r="BB39" i="6" s="1"/>
  <c r="BB40" i="6" s="1"/>
  <c r="BB41" i="6" s="1"/>
  <c r="BB42" i="6" s="1"/>
  <c r="BB43" i="6" s="1"/>
  <c r="BB44" i="6" s="1"/>
  <c r="BB45" i="6" s="1"/>
  <c r="BB46" i="6" s="1"/>
  <c r="BB47" i="6" s="1"/>
  <c r="BB48" i="6" s="1"/>
  <c r="BB49" i="6" s="1"/>
  <c r="BB50" i="6" s="1"/>
  <c r="BB51" i="6" s="1"/>
  <c r="BB52" i="6" s="1"/>
  <c r="BB53" i="6" s="1"/>
  <c r="BB54" i="6" s="1"/>
  <c r="BB55" i="6" s="1"/>
  <c r="BB56" i="6" s="1"/>
  <c r="BB57" i="6" s="1"/>
  <c r="BB58" i="6" s="1"/>
  <c r="BB59" i="6" s="1"/>
  <c r="BB60" i="6" s="1"/>
  <c r="BB61" i="6" s="1"/>
  <c r="BB62" i="6" s="1"/>
  <c r="BB63" i="6" s="1"/>
  <c r="BB64" i="6" s="1"/>
  <c r="BB65" i="6" s="1"/>
  <c r="BB66" i="6" s="1"/>
  <c r="BB67" i="6" s="1"/>
  <c r="BB68" i="6" s="1"/>
  <c r="BB69" i="6" s="1"/>
  <c r="BB70" i="6" s="1"/>
  <c r="BB71" i="6" s="1"/>
  <c r="BB72" i="6" s="1"/>
  <c r="BB73" i="6" s="1"/>
  <c r="BB74" i="6" s="1"/>
  <c r="BB75" i="6" s="1"/>
  <c r="BB76" i="6" s="1"/>
  <c r="BB77" i="6" s="1"/>
  <c r="BB78" i="6" s="1"/>
  <c r="BB79" i="6" s="1"/>
  <c r="BB80" i="6" s="1"/>
  <c r="BB81" i="6" s="1"/>
  <c r="BB82" i="6" s="1"/>
  <c r="BB83" i="6" s="1"/>
  <c r="BB84" i="6" s="1"/>
  <c r="BB85" i="6" s="1"/>
  <c r="BB86" i="6" s="1"/>
  <c r="BB87" i="6" s="1"/>
  <c r="BB88" i="6" s="1"/>
  <c r="BB89" i="6" s="1"/>
  <c r="BB90" i="6" s="1"/>
  <c r="BB91" i="6" s="1"/>
  <c r="BB92" i="6" s="1"/>
  <c r="BB93" i="6" s="1"/>
  <c r="BB94" i="6" s="1"/>
  <c r="BB95" i="6" s="1"/>
  <c r="BB96" i="6" s="1"/>
  <c r="BB97" i="6" s="1"/>
  <c r="BB98" i="6" s="1"/>
  <c r="BB99" i="6" s="1"/>
  <c r="BB100" i="6" s="1"/>
  <c r="BB101" i="6" s="1"/>
  <c r="BB102" i="6" s="1"/>
  <c r="BB103" i="6" s="1"/>
  <c r="BB104" i="6" s="1"/>
  <c r="BB105" i="6" s="1"/>
  <c r="BB106" i="6" s="1"/>
  <c r="BB107" i="6" s="1"/>
  <c r="BB108" i="6" s="1"/>
  <c r="BB109" i="6" s="1"/>
  <c r="BB110" i="6" s="1"/>
  <c r="BB111" i="6" s="1"/>
  <c r="BB112" i="6" s="1"/>
  <c r="BB113" i="6" s="1"/>
  <c r="BB114" i="6" s="1"/>
  <c r="BB115" i="6" s="1"/>
  <c r="BB116" i="6" s="1"/>
  <c r="BB117" i="6" s="1"/>
  <c r="BB118" i="6" s="1"/>
  <c r="BB119" i="6" s="1"/>
  <c r="BB120" i="6" s="1"/>
  <c r="BB121" i="6" s="1"/>
  <c r="BB122" i="6" s="1"/>
  <c r="BB123" i="6" s="1"/>
  <c r="BB124" i="6" s="1"/>
  <c r="BB125" i="6" s="1"/>
  <c r="BB126" i="6" s="1"/>
  <c r="BB127" i="6" s="1"/>
  <c r="BB128" i="6" s="1"/>
  <c r="BB129" i="6" s="1"/>
  <c r="BB130" i="6" s="1"/>
  <c r="BB131" i="6" s="1"/>
  <c r="BB132" i="6" s="1"/>
  <c r="BB133" i="6" s="1"/>
  <c r="BB134" i="6" s="1"/>
  <c r="BB135" i="6" s="1"/>
  <c r="BB136" i="6" s="1"/>
  <c r="BB137" i="6" s="1"/>
  <c r="BB138" i="6" s="1"/>
  <c r="BB139" i="6" s="1"/>
  <c r="BB140" i="6" s="1"/>
  <c r="BB141" i="6" s="1"/>
  <c r="BB142" i="6" s="1"/>
  <c r="BB143" i="6" s="1"/>
  <c r="BB144" i="6" s="1"/>
  <c r="BB145" i="6" s="1"/>
  <c r="BB146" i="6" s="1"/>
  <c r="BB147" i="6" s="1"/>
  <c r="BB148" i="6" s="1"/>
  <c r="BB149" i="6" s="1"/>
  <c r="BB150" i="6" s="1"/>
  <c r="BB151" i="6" s="1"/>
  <c r="BB152" i="6" s="1"/>
  <c r="BB153" i="6" s="1"/>
  <c r="BB154" i="6" s="1"/>
  <c r="BB155" i="6" s="1"/>
  <c r="BB156" i="6" s="1"/>
  <c r="BB157" i="6" s="1"/>
  <c r="BB158" i="6" s="1"/>
  <c r="BB159" i="6" s="1"/>
  <c r="BB160" i="6" s="1"/>
  <c r="BB161" i="6" s="1"/>
  <c r="BB162" i="6" s="1"/>
  <c r="BB163" i="6" s="1"/>
  <c r="BB164" i="6" s="1"/>
  <c r="BB165" i="6" s="1"/>
  <c r="BB166" i="6" s="1"/>
  <c r="BB167" i="6" s="1"/>
  <c r="BB168" i="6" s="1"/>
  <c r="BB169" i="6" s="1"/>
  <c r="BB170" i="6" s="1"/>
  <c r="BB171" i="6" s="1"/>
  <c r="BB172" i="6" s="1"/>
  <c r="BB173" i="6" s="1"/>
  <c r="BB174" i="6" s="1"/>
  <c r="BB175" i="6" s="1"/>
  <c r="BB176" i="6" s="1"/>
  <c r="BB177" i="6" s="1"/>
  <c r="BB178" i="6" s="1"/>
  <c r="BB179" i="6" s="1"/>
  <c r="BB180" i="6" s="1"/>
  <c r="BB181" i="6" s="1"/>
  <c r="BB182" i="6" s="1"/>
  <c r="BB183" i="6" s="1"/>
  <c r="BB184" i="6" s="1"/>
  <c r="BB185" i="6" s="1"/>
  <c r="BB186" i="6" s="1"/>
  <c r="BB187" i="6" s="1"/>
  <c r="BB188" i="6" s="1"/>
  <c r="BB189" i="6" s="1"/>
  <c r="BB190" i="6" s="1"/>
  <c r="BB191" i="6" s="1"/>
  <c r="BB192" i="6" s="1"/>
  <c r="BB193" i="6" s="1"/>
  <c r="BB194" i="6" s="1"/>
  <c r="BB195" i="6" s="1"/>
  <c r="BB196" i="6" s="1"/>
  <c r="BB197" i="6" s="1"/>
  <c r="BB198" i="6" s="1"/>
  <c r="BB199" i="6" s="1"/>
  <c r="BB200" i="6" s="1"/>
  <c r="BB201" i="6" s="1"/>
  <c r="BB202" i="6" s="1"/>
  <c r="BB203" i="6" s="1"/>
  <c r="BB204" i="6" s="1"/>
  <c r="BB205" i="6" s="1"/>
  <c r="BB206" i="6" s="1"/>
  <c r="BB207" i="6" s="1"/>
  <c r="BB208" i="6" s="1"/>
  <c r="BB209" i="6" s="1"/>
  <c r="BB210" i="6" s="1"/>
  <c r="BB211" i="6" s="1"/>
  <c r="BB212" i="6" s="1"/>
  <c r="BB213" i="6" s="1"/>
  <c r="BB214" i="6" s="1"/>
  <c r="BB215" i="6" s="1"/>
  <c r="BB216" i="6" s="1"/>
  <c r="BB217" i="6" s="1"/>
  <c r="BB218" i="6" s="1"/>
  <c r="BB219" i="6" s="1"/>
  <c r="BB220" i="6" s="1"/>
  <c r="BB221" i="6" s="1"/>
  <c r="BB222" i="6" s="1"/>
  <c r="BB223" i="6" s="1"/>
  <c r="BB224" i="6" s="1"/>
  <c r="BB225" i="6" s="1"/>
  <c r="BB226" i="6" s="1"/>
  <c r="BB227" i="6" s="1"/>
  <c r="BB228" i="6" s="1"/>
  <c r="BB229" i="6" s="1"/>
  <c r="BB230" i="6" s="1"/>
  <c r="BB231" i="6" s="1"/>
  <c r="BB232" i="6" s="1"/>
  <c r="BB233" i="6" s="1"/>
  <c r="BB234" i="6" s="1"/>
  <c r="BB235" i="6" s="1"/>
  <c r="BB236" i="6" s="1"/>
  <c r="BB237" i="6" s="1"/>
  <c r="BB238" i="6" s="1"/>
  <c r="BB239" i="6" s="1"/>
  <c r="BB240" i="6" s="1"/>
  <c r="BB241" i="6" s="1"/>
  <c r="BB242" i="6" s="1"/>
  <c r="BB243" i="6" s="1"/>
  <c r="BB244" i="6" s="1"/>
  <c r="BB245" i="6" s="1"/>
  <c r="BB246" i="6" s="1"/>
  <c r="BB247" i="6" s="1"/>
  <c r="BB248" i="6" s="1"/>
  <c r="BB249" i="6" s="1"/>
  <c r="BB250" i="6" s="1"/>
  <c r="BB251" i="6" s="1"/>
  <c r="BB252" i="6" s="1"/>
  <c r="BB253" i="6" s="1"/>
  <c r="BB254" i="6" s="1"/>
  <c r="BB255" i="6" s="1"/>
  <c r="BB256" i="6" s="1"/>
  <c r="BB257" i="6" s="1"/>
  <c r="BB258" i="6" s="1"/>
  <c r="BB259" i="6" s="1"/>
  <c r="BB260" i="6" s="1"/>
  <c r="BB261" i="6" s="1"/>
  <c r="BB262" i="6" s="1"/>
  <c r="BB263" i="6" s="1"/>
  <c r="BB264" i="6" s="1"/>
  <c r="BB265" i="6" s="1"/>
  <c r="BB266" i="6" s="1"/>
  <c r="BB267" i="6" s="1"/>
  <c r="BB268" i="6" s="1"/>
  <c r="BB269" i="6" s="1"/>
  <c r="BB270" i="6" s="1"/>
  <c r="BB271" i="6" s="1"/>
  <c r="BB272" i="6" s="1"/>
  <c r="BB273" i="6" s="1"/>
  <c r="BB274" i="6" s="1"/>
  <c r="BB275" i="6" s="1"/>
  <c r="BB276" i="6" s="1"/>
  <c r="BB277" i="6" s="1"/>
  <c r="BB278" i="6" s="1"/>
  <c r="BB279" i="6" s="1"/>
  <c r="BB280" i="6" s="1"/>
  <c r="BB281" i="6" s="1"/>
  <c r="BB282" i="6" s="1"/>
  <c r="BB283" i="6" s="1"/>
  <c r="BB284" i="6" s="1"/>
  <c r="BB285" i="6" s="1"/>
  <c r="BB286" i="6" s="1"/>
  <c r="BB287" i="6" s="1"/>
  <c r="BB288" i="6" s="1"/>
  <c r="BB289" i="6" s="1"/>
  <c r="BB290" i="6" s="1"/>
  <c r="BB291" i="6" s="1"/>
  <c r="BB292" i="6" s="1"/>
  <c r="BB293" i="6" s="1"/>
  <c r="BB294" i="6" s="1"/>
  <c r="BB295" i="6" s="1"/>
  <c r="BB296" i="6" s="1"/>
  <c r="BB297" i="6" s="1"/>
  <c r="BB298" i="6" s="1"/>
  <c r="BB299" i="6" s="1"/>
  <c r="BB300" i="6" s="1"/>
  <c r="BB301" i="6" s="1"/>
  <c r="BB302" i="6" s="1"/>
  <c r="BG40" i="6"/>
  <c r="BF40" i="6"/>
  <c r="BF41" i="6" s="1"/>
  <c r="BF42" i="6" s="1"/>
  <c r="BF43" i="6" s="1"/>
  <c r="BF44" i="6" s="1"/>
  <c r="BF45" i="6" s="1"/>
  <c r="BF46" i="6" s="1"/>
  <c r="BF47" i="6" s="1"/>
  <c r="BF48" i="6" s="1"/>
  <c r="BF49" i="6" s="1"/>
  <c r="BF50" i="6" s="1"/>
  <c r="BF51" i="6" s="1"/>
  <c r="BF52" i="6" s="1"/>
  <c r="BF53" i="6" s="1"/>
  <c r="BF54" i="6" s="1"/>
  <c r="BF55" i="6" s="1"/>
  <c r="BF56" i="6" s="1"/>
  <c r="BF57" i="6" s="1"/>
  <c r="BF58" i="6" s="1"/>
  <c r="BF59" i="6" s="1"/>
  <c r="BF60" i="6" s="1"/>
  <c r="BF61" i="6" s="1"/>
  <c r="BF62" i="6" s="1"/>
  <c r="BF63" i="6" s="1"/>
  <c r="BF64" i="6" s="1"/>
  <c r="BF65" i="6" s="1"/>
  <c r="BF66" i="6" s="1"/>
  <c r="BF67" i="6" s="1"/>
  <c r="BF68" i="6" s="1"/>
  <c r="BF69" i="6" s="1"/>
  <c r="BF70" i="6" s="1"/>
  <c r="BF71" i="6" s="1"/>
  <c r="BF72" i="6" s="1"/>
  <c r="BF73" i="6" s="1"/>
  <c r="BF74" i="6" s="1"/>
  <c r="BF75" i="6" s="1"/>
  <c r="BF76" i="6" s="1"/>
  <c r="BF77" i="6" s="1"/>
  <c r="BF78" i="6" s="1"/>
  <c r="BF79" i="6" s="1"/>
  <c r="BF80" i="6" s="1"/>
  <c r="BF81" i="6" s="1"/>
  <c r="BF82" i="6" s="1"/>
  <c r="BF83" i="6" s="1"/>
  <c r="BF84" i="6" s="1"/>
  <c r="BF85" i="6" s="1"/>
  <c r="BF86" i="6" s="1"/>
  <c r="BF87" i="6" s="1"/>
  <c r="BF88" i="6" s="1"/>
  <c r="BF89" i="6" s="1"/>
  <c r="BF90" i="6" s="1"/>
  <c r="BF91" i="6" s="1"/>
  <c r="BF92" i="6" s="1"/>
  <c r="BF93" i="6" s="1"/>
  <c r="BF94" i="6" s="1"/>
  <c r="BF95" i="6" s="1"/>
  <c r="BF96" i="6" s="1"/>
  <c r="BF97" i="6" s="1"/>
  <c r="BF98" i="6" s="1"/>
  <c r="BF99" i="6" s="1"/>
  <c r="BF100" i="6" s="1"/>
  <c r="BF101" i="6" s="1"/>
  <c r="BF102" i="6" s="1"/>
  <c r="BF103" i="6" s="1"/>
  <c r="BF104" i="6" s="1"/>
  <c r="BF105" i="6" s="1"/>
  <c r="BF106" i="6" s="1"/>
  <c r="BF107" i="6" s="1"/>
  <c r="BF108" i="6" s="1"/>
  <c r="BF109" i="6" s="1"/>
  <c r="BF110" i="6" s="1"/>
  <c r="BF111" i="6" s="1"/>
  <c r="BF112" i="6" s="1"/>
  <c r="BF113" i="6" s="1"/>
  <c r="BF114" i="6" s="1"/>
  <c r="BF115" i="6" s="1"/>
  <c r="BF116" i="6" s="1"/>
  <c r="BF117" i="6" s="1"/>
  <c r="BF118" i="6" s="1"/>
  <c r="BF119" i="6" s="1"/>
  <c r="BF120" i="6" s="1"/>
  <c r="BF121" i="6" s="1"/>
  <c r="BF122" i="6" s="1"/>
  <c r="BF123" i="6" s="1"/>
  <c r="BF124" i="6" s="1"/>
  <c r="BF125" i="6" s="1"/>
  <c r="BF126" i="6" s="1"/>
  <c r="BF127" i="6" s="1"/>
  <c r="BF128" i="6" s="1"/>
  <c r="BF129" i="6" s="1"/>
  <c r="BF130" i="6" s="1"/>
  <c r="BF131" i="6" s="1"/>
  <c r="BF132" i="6" s="1"/>
  <c r="BF133" i="6" s="1"/>
  <c r="BF134" i="6" s="1"/>
  <c r="BF135" i="6" s="1"/>
  <c r="BF136" i="6" s="1"/>
  <c r="BF137" i="6" s="1"/>
  <c r="BF138" i="6" s="1"/>
  <c r="BF139" i="6" s="1"/>
  <c r="BF140" i="6" s="1"/>
  <c r="BF141" i="6" s="1"/>
  <c r="BF142" i="6" s="1"/>
  <c r="BF143" i="6" s="1"/>
  <c r="BF144" i="6" s="1"/>
  <c r="BF145" i="6" s="1"/>
  <c r="BF146" i="6" s="1"/>
  <c r="BF147" i="6" s="1"/>
  <c r="BF148" i="6" s="1"/>
  <c r="BF149" i="6" s="1"/>
  <c r="BF150" i="6" s="1"/>
  <c r="BF151" i="6" s="1"/>
  <c r="BF152" i="6" s="1"/>
  <c r="BF153" i="6" s="1"/>
  <c r="BF154" i="6" s="1"/>
  <c r="BF155" i="6" s="1"/>
  <c r="BF156" i="6" s="1"/>
  <c r="BF157" i="6" s="1"/>
  <c r="BF158" i="6" s="1"/>
  <c r="BF159" i="6" s="1"/>
  <c r="BF160" i="6" s="1"/>
  <c r="BF161" i="6" s="1"/>
  <c r="BF162" i="6" s="1"/>
  <c r="BF163" i="6" s="1"/>
  <c r="BF164" i="6" s="1"/>
  <c r="BF165" i="6" s="1"/>
  <c r="BF166" i="6" s="1"/>
  <c r="BF167" i="6" s="1"/>
  <c r="BF168" i="6" s="1"/>
  <c r="BF169" i="6" s="1"/>
  <c r="BF170" i="6" s="1"/>
  <c r="BF171" i="6" s="1"/>
  <c r="BF172" i="6" s="1"/>
  <c r="BF173" i="6" s="1"/>
  <c r="BF174" i="6" s="1"/>
  <c r="BF175" i="6" s="1"/>
  <c r="BF176" i="6" s="1"/>
  <c r="BF177" i="6" s="1"/>
  <c r="BF178" i="6" s="1"/>
  <c r="BF179" i="6" s="1"/>
  <c r="BF180" i="6" s="1"/>
  <c r="BF181" i="6" s="1"/>
  <c r="BF182" i="6" s="1"/>
  <c r="BF183" i="6" s="1"/>
  <c r="BF184" i="6" s="1"/>
  <c r="BF185" i="6" s="1"/>
  <c r="BF186" i="6" s="1"/>
  <c r="BF187" i="6" s="1"/>
  <c r="BF188" i="6" s="1"/>
  <c r="BF189" i="6" s="1"/>
  <c r="BF190" i="6" s="1"/>
  <c r="BF191" i="6" s="1"/>
  <c r="BF192" i="6" s="1"/>
  <c r="BF193" i="6" s="1"/>
  <c r="BF194" i="6" s="1"/>
  <c r="BF195" i="6" s="1"/>
  <c r="BF196" i="6" s="1"/>
  <c r="BF197" i="6" s="1"/>
  <c r="BF198" i="6" s="1"/>
  <c r="BF199" i="6" s="1"/>
  <c r="BF200" i="6" s="1"/>
  <c r="BF201" i="6" s="1"/>
  <c r="BF202" i="6" s="1"/>
  <c r="BF203" i="6" s="1"/>
  <c r="BF204" i="6" s="1"/>
  <c r="BF205" i="6" s="1"/>
  <c r="BF206" i="6" s="1"/>
  <c r="BF207" i="6" s="1"/>
  <c r="BF208" i="6" s="1"/>
  <c r="BF209" i="6" s="1"/>
  <c r="BF210" i="6" s="1"/>
  <c r="BF211" i="6" s="1"/>
  <c r="BF212" i="6" s="1"/>
  <c r="BF213" i="6" s="1"/>
  <c r="BF214" i="6" s="1"/>
  <c r="BF215" i="6" s="1"/>
  <c r="BF216" i="6" s="1"/>
  <c r="BF217" i="6" s="1"/>
  <c r="BF218" i="6" s="1"/>
  <c r="BF219" i="6" s="1"/>
  <c r="BF220" i="6" s="1"/>
  <c r="BF221" i="6" s="1"/>
  <c r="BF222" i="6" s="1"/>
  <c r="BF223" i="6" s="1"/>
  <c r="BF224" i="6" s="1"/>
  <c r="BF225" i="6" s="1"/>
  <c r="BF226" i="6" s="1"/>
  <c r="BF227" i="6" s="1"/>
  <c r="BF228" i="6" s="1"/>
  <c r="BF229" i="6" s="1"/>
  <c r="BF230" i="6" s="1"/>
  <c r="BF231" i="6" s="1"/>
  <c r="BF232" i="6" s="1"/>
  <c r="BF233" i="6" s="1"/>
  <c r="BF234" i="6" s="1"/>
  <c r="BF235" i="6" s="1"/>
  <c r="BF236" i="6" s="1"/>
  <c r="BF237" i="6" s="1"/>
  <c r="BF238" i="6" s="1"/>
  <c r="BF239" i="6" s="1"/>
  <c r="BF240" i="6" s="1"/>
  <c r="BF241" i="6" s="1"/>
  <c r="BF242" i="6" s="1"/>
  <c r="BF243" i="6" s="1"/>
  <c r="BF244" i="6" s="1"/>
  <c r="BF245" i="6" s="1"/>
  <c r="BF246" i="6" s="1"/>
  <c r="BF247" i="6" s="1"/>
  <c r="BF248" i="6" s="1"/>
  <c r="BF249" i="6" s="1"/>
  <c r="BF250" i="6" s="1"/>
  <c r="BF251" i="6" s="1"/>
  <c r="BF252" i="6" s="1"/>
  <c r="BF253" i="6" s="1"/>
  <c r="BF254" i="6" s="1"/>
  <c r="BF255" i="6" s="1"/>
  <c r="BF256" i="6" s="1"/>
  <c r="BF257" i="6" s="1"/>
  <c r="BF258" i="6" s="1"/>
  <c r="BF259" i="6" s="1"/>
  <c r="BF260" i="6" s="1"/>
  <c r="BF261" i="6" s="1"/>
  <c r="BF262" i="6" s="1"/>
  <c r="BF263" i="6" s="1"/>
  <c r="BF264" i="6" s="1"/>
  <c r="BF265" i="6" s="1"/>
  <c r="BF266" i="6" s="1"/>
  <c r="BF267" i="6" s="1"/>
  <c r="BF268" i="6" s="1"/>
  <c r="BF269" i="6" s="1"/>
  <c r="BF270" i="6" s="1"/>
  <c r="BF271" i="6" s="1"/>
  <c r="BF272" i="6" s="1"/>
  <c r="BF273" i="6" s="1"/>
  <c r="BF274" i="6" s="1"/>
  <c r="BF275" i="6" s="1"/>
  <c r="BF276" i="6" s="1"/>
  <c r="BF277" i="6" s="1"/>
  <c r="BF278" i="6" s="1"/>
  <c r="BF279" i="6" s="1"/>
  <c r="BF280" i="6" s="1"/>
  <c r="BF281" i="6" s="1"/>
  <c r="BF282" i="6" s="1"/>
  <c r="BF283" i="6" s="1"/>
  <c r="BF284" i="6" s="1"/>
  <c r="BF285" i="6" s="1"/>
  <c r="BF286" i="6" s="1"/>
  <c r="BF287" i="6" s="1"/>
  <c r="BF288" i="6" s="1"/>
  <c r="BF289" i="6" s="1"/>
  <c r="BF290" i="6" s="1"/>
  <c r="BF291" i="6" s="1"/>
  <c r="BF292" i="6" s="1"/>
  <c r="BF293" i="6" s="1"/>
  <c r="BF294" i="6" s="1"/>
  <c r="BF295" i="6" s="1"/>
  <c r="BF296" i="6" s="1"/>
  <c r="BF297" i="6" s="1"/>
  <c r="BF298" i="6" s="1"/>
  <c r="BF299" i="6" s="1"/>
  <c r="BF300" i="6" s="1"/>
  <c r="BF301" i="6" s="1"/>
  <c r="BF302" i="6" s="1"/>
  <c r="AX2" i="6" s="1"/>
  <c r="AX40" i="5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AX77" i="5" s="1"/>
  <c r="AX78" i="5" s="1"/>
  <c r="AX79" i="5" s="1"/>
  <c r="AX80" i="5" s="1"/>
  <c r="AX81" i="5" s="1"/>
  <c r="AX82" i="5" s="1"/>
  <c r="AX83" i="5" s="1"/>
  <c r="AX84" i="5" s="1"/>
  <c r="AX85" i="5" s="1"/>
  <c r="AX86" i="5" s="1"/>
  <c r="AX87" i="5" s="1"/>
  <c r="AX88" i="5" s="1"/>
  <c r="AX89" i="5" s="1"/>
  <c r="AX90" i="5" s="1"/>
  <c r="AX91" i="5" s="1"/>
  <c r="AX92" i="5" s="1"/>
  <c r="AX93" i="5" s="1"/>
  <c r="AX94" i="5" s="1"/>
  <c r="AX95" i="5" s="1"/>
  <c r="AX96" i="5" s="1"/>
  <c r="AX97" i="5" s="1"/>
  <c r="AX98" i="5" s="1"/>
  <c r="AX99" i="5" s="1"/>
  <c r="AX100" i="5" s="1"/>
  <c r="AX101" i="5" s="1"/>
  <c r="AX102" i="5" s="1"/>
  <c r="AX103" i="5" s="1"/>
  <c r="AX104" i="5" s="1"/>
  <c r="AX105" i="5" s="1"/>
  <c r="AX106" i="5" s="1"/>
  <c r="AX107" i="5" s="1"/>
  <c r="AX108" i="5" s="1"/>
  <c r="AX109" i="5" s="1"/>
  <c r="AX110" i="5" s="1"/>
  <c r="AX111" i="5" s="1"/>
  <c r="AX112" i="5" s="1"/>
  <c r="AX113" i="5" s="1"/>
  <c r="AX114" i="5" s="1"/>
  <c r="AX115" i="5" s="1"/>
  <c r="AX116" i="5" s="1"/>
  <c r="AX117" i="5" s="1"/>
  <c r="AX118" i="5" s="1"/>
  <c r="AX119" i="5" s="1"/>
  <c r="AX120" i="5" s="1"/>
  <c r="AX121" i="5" s="1"/>
  <c r="AX122" i="5" s="1"/>
  <c r="AX123" i="5" s="1"/>
  <c r="AX124" i="5" s="1"/>
  <c r="AX125" i="5" s="1"/>
  <c r="AX126" i="5" s="1"/>
  <c r="AX127" i="5" s="1"/>
  <c r="AX128" i="5" s="1"/>
  <c r="AX129" i="5" s="1"/>
  <c r="AX130" i="5" s="1"/>
  <c r="AX131" i="5" s="1"/>
  <c r="AX132" i="5" s="1"/>
  <c r="AX133" i="5" s="1"/>
  <c r="AX134" i="5" s="1"/>
  <c r="AX135" i="5" s="1"/>
  <c r="AX136" i="5" s="1"/>
  <c r="AX137" i="5" s="1"/>
  <c r="AX138" i="5" s="1"/>
  <c r="AX139" i="5" s="1"/>
  <c r="AX140" i="5" s="1"/>
  <c r="AX141" i="5" s="1"/>
  <c r="AX142" i="5" s="1"/>
  <c r="AX143" i="5" s="1"/>
  <c r="AX144" i="5" s="1"/>
  <c r="AX145" i="5" s="1"/>
  <c r="AX146" i="5" s="1"/>
  <c r="AX147" i="5" s="1"/>
  <c r="AX148" i="5" s="1"/>
  <c r="AX149" i="5" s="1"/>
  <c r="AX150" i="5" s="1"/>
  <c r="AX151" i="5" s="1"/>
  <c r="AX152" i="5" s="1"/>
  <c r="AX153" i="5" s="1"/>
  <c r="AX154" i="5" s="1"/>
  <c r="AX155" i="5" s="1"/>
  <c r="AX156" i="5" s="1"/>
  <c r="AX157" i="5" s="1"/>
  <c r="AX158" i="5" s="1"/>
  <c r="AX159" i="5" s="1"/>
  <c r="AX160" i="5" s="1"/>
  <c r="AX161" i="5" s="1"/>
  <c r="AX162" i="5" s="1"/>
  <c r="AX163" i="5" s="1"/>
  <c r="AX164" i="5" s="1"/>
  <c r="AX165" i="5" s="1"/>
  <c r="AX166" i="5" s="1"/>
  <c r="AX167" i="5" s="1"/>
  <c r="AX168" i="5" s="1"/>
  <c r="AX169" i="5" s="1"/>
  <c r="AX170" i="5" s="1"/>
  <c r="AX171" i="5" s="1"/>
  <c r="AX172" i="5" s="1"/>
  <c r="AX173" i="5" s="1"/>
  <c r="AX174" i="5" s="1"/>
  <c r="AX175" i="5" s="1"/>
  <c r="AX176" i="5" s="1"/>
  <c r="AX177" i="5" s="1"/>
  <c r="AX178" i="5" s="1"/>
  <c r="AX179" i="5" s="1"/>
  <c r="AX180" i="5" s="1"/>
  <c r="AX181" i="5" s="1"/>
  <c r="AX182" i="5" s="1"/>
  <c r="AX183" i="5" s="1"/>
  <c r="AX184" i="5" s="1"/>
  <c r="AX185" i="5" s="1"/>
  <c r="AX186" i="5" s="1"/>
  <c r="AX187" i="5" s="1"/>
  <c r="AX188" i="5" s="1"/>
  <c r="AX189" i="5" s="1"/>
  <c r="AX190" i="5" s="1"/>
  <c r="AX191" i="5" s="1"/>
  <c r="AX192" i="5" s="1"/>
  <c r="AX193" i="5" s="1"/>
  <c r="AX194" i="5" s="1"/>
  <c r="AX195" i="5" s="1"/>
  <c r="AX196" i="5" s="1"/>
  <c r="AX197" i="5" s="1"/>
  <c r="AX198" i="5" s="1"/>
  <c r="AX199" i="5" s="1"/>
  <c r="AX200" i="5" s="1"/>
  <c r="AX201" i="5" s="1"/>
  <c r="AX202" i="5" s="1"/>
  <c r="AX203" i="5" s="1"/>
  <c r="AX204" i="5" s="1"/>
  <c r="AX205" i="5" s="1"/>
  <c r="AX206" i="5" s="1"/>
  <c r="AX207" i="5" s="1"/>
  <c r="AX208" i="5" s="1"/>
  <c r="AX209" i="5" s="1"/>
  <c r="AX210" i="5" s="1"/>
  <c r="AX211" i="5" s="1"/>
  <c r="AX212" i="5" s="1"/>
  <c r="AX213" i="5" s="1"/>
  <c r="AX214" i="5" s="1"/>
  <c r="AX215" i="5" s="1"/>
  <c r="AX216" i="5" s="1"/>
  <c r="AX217" i="5" s="1"/>
  <c r="AX218" i="5" s="1"/>
  <c r="AX219" i="5" s="1"/>
  <c r="AX220" i="5" s="1"/>
  <c r="AX221" i="5" s="1"/>
  <c r="AX222" i="5" s="1"/>
  <c r="AX223" i="5" s="1"/>
  <c r="AX224" i="5" s="1"/>
  <c r="AX225" i="5" s="1"/>
  <c r="AX226" i="5" s="1"/>
  <c r="AX227" i="5" s="1"/>
  <c r="AX228" i="5" s="1"/>
  <c r="AX229" i="5" s="1"/>
  <c r="AX230" i="5" s="1"/>
  <c r="AX231" i="5" s="1"/>
  <c r="AX232" i="5" s="1"/>
  <c r="AX233" i="5" s="1"/>
  <c r="AX234" i="5" s="1"/>
  <c r="AX235" i="5" s="1"/>
  <c r="AX236" i="5" s="1"/>
  <c r="AX237" i="5" s="1"/>
  <c r="AX238" i="5" s="1"/>
  <c r="AX239" i="5" s="1"/>
  <c r="AX240" i="5" s="1"/>
  <c r="AX241" i="5" s="1"/>
  <c r="AX242" i="5" s="1"/>
  <c r="AX243" i="5" s="1"/>
  <c r="AX244" i="5" s="1"/>
  <c r="AX245" i="5" s="1"/>
  <c r="AX246" i="5" s="1"/>
  <c r="AX247" i="5" s="1"/>
  <c r="AX248" i="5" s="1"/>
  <c r="AX249" i="5" s="1"/>
  <c r="AX250" i="5" s="1"/>
  <c r="AX251" i="5" s="1"/>
  <c r="AX252" i="5" s="1"/>
  <c r="AX253" i="5" s="1"/>
  <c r="AX254" i="5" s="1"/>
  <c r="AX255" i="5" s="1"/>
  <c r="AX256" i="5" s="1"/>
  <c r="AX257" i="5" s="1"/>
  <c r="AX258" i="5" s="1"/>
  <c r="AX259" i="5" s="1"/>
  <c r="AX260" i="5" s="1"/>
  <c r="AX261" i="5" s="1"/>
  <c r="AX262" i="5" s="1"/>
  <c r="AX263" i="5" s="1"/>
  <c r="AX264" i="5" s="1"/>
  <c r="AX265" i="5" s="1"/>
  <c r="AX266" i="5" s="1"/>
  <c r="AX267" i="5" s="1"/>
  <c r="AX268" i="5" s="1"/>
  <c r="AX269" i="5" s="1"/>
  <c r="AX270" i="5" s="1"/>
  <c r="AX271" i="5" s="1"/>
  <c r="AX272" i="5" s="1"/>
  <c r="AX273" i="5" s="1"/>
  <c r="AX274" i="5" s="1"/>
  <c r="AX275" i="5" s="1"/>
  <c r="AX276" i="5" s="1"/>
  <c r="AX277" i="5" s="1"/>
  <c r="AX278" i="5" s="1"/>
  <c r="AX279" i="5" s="1"/>
  <c r="AX280" i="5" s="1"/>
  <c r="AX281" i="5" s="1"/>
  <c r="AX282" i="5" s="1"/>
  <c r="AX283" i="5" s="1"/>
  <c r="AX284" i="5" s="1"/>
  <c r="AX285" i="5" s="1"/>
  <c r="AX286" i="5" s="1"/>
  <c r="AX287" i="5" s="1"/>
  <c r="AX288" i="5" s="1"/>
  <c r="AX289" i="5" s="1"/>
  <c r="AX290" i="5" s="1"/>
  <c r="AX291" i="5" s="1"/>
  <c r="AX292" i="5" s="1"/>
  <c r="AX293" i="5" s="1"/>
  <c r="AX294" i="5" s="1"/>
  <c r="AX295" i="5" s="1"/>
  <c r="AX296" i="5" s="1"/>
  <c r="AX297" i="5" s="1"/>
  <c r="AX298" i="5" s="1"/>
  <c r="AX299" i="5" s="1"/>
  <c r="AX300" i="5" s="1"/>
  <c r="AX301" i="5" s="1"/>
  <c r="AX302" i="5" s="1"/>
  <c r="AP2" i="5" s="1"/>
  <c r="AY40" i="5"/>
  <c r="AP10" i="5" s="1"/>
  <c r="AP8" i="5"/>
  <c r="AP7" i="5"/>
  <c r="AT35" i="5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T77" i="5" s="1"/>
  <c r="AT78" i="5" s="1"/>
  <c r="AT79" i="5" s="1"/>
  <c r="AT80" i="5" s="1"/>
  <c r="AT81" i="5" s="1"/>
  <c r="AT82" i="5" s="1"/>
  <c r="AT83" i="5" s="1"/>
  <c r="AT84" i="5" s="1"/>
  <c r="AT85" i="5" s="1"/>
  <c r="AT86" i="5" s="1"/>
  <c r="AT87" i="5" s="1"/>
  <c r="AT88" i="5" s="1"/>
  <c r="AT89" i="5" s="1"/>
  <c r="AT90" i="5" s="1"/>
  <c r="AT91" i="5" s="1"/>
  <c r="AT92" i="5" s="1"/>
  <c r="AT93" i="5" s="1"/>
  <c r="AT94" i="5" s="1"/>
  <c r="AT95" i="5" s="1"/>
  <c r="AT96" i="5" s="1"/>
  <c r="AT97" i="5" s="1"/>
  <c r="AT98" i="5" s="1"/>
  <c r="AT99" i="5" s="1"/>
  <c r="AT100" i="5" s="1"/>
  <c r="AT101" i="5" s="1"/>
  <c r="AT102" i="5" s="1"/>
  <c r="AT103" i="5" s="1"/>
  <c r="AT104" i="5" s="1"/>
  <c r="AT105" i="5" s="1"/>
  <c r="AT106" i="5" s="1"/>
  <c r="AT107" i="5" s="1"/>
  <c r="AT108" i="5" s="1"/>
  <c r="AT109" i="5" s="1"/>
  <c r="AT110" i="5" s="1"/>
  <c r="AT111" i="5" s="1"/>
  <c r="AT112" i="5" s="1"/>
  <c r="AT113" i="5" s="1"/>
  <c r="AT114" i="5" s="1"/>
  <c r="AT115" i="5" s="1"/>
  <c r="AT116" i="5" s="1"/>
  <c r="AT117" i="5" s="1"/>
  <c r="AT118" i="5" s="1"/>
  <c r="AT119" i="5" s="1"/>
  <c r="AT120" i="5" s="1"/>
  <c r="AT121" i="5" s="1"/>
  <c r="AT122" i="5" s="1"/>
  <c r="AT123" i="5" s="1"/>
  <c r="AT124" i="5" s="1"/>
  <c r="AT125" i="5" s="1"/>
  <c r="AT126" i="5" s="1"/>
  <c r="AT127" i="5" s="1"/>
  <c r="AT128" i="5" s="1"/>
  <c r="AT129" i="5" s="1"/>
  <c r="AT130" i="5" s="1"/>
  <c r="AT131" i="5" s="1"/>
  <c r="AT132" i="5" s="1"/>
  <c r="AT133" i="5" s="1"/>
  <c r="AT134" i="5" s="1"/>
  <c r="AT135" i="5" s="1"/>
  <c r="AT136" i="5" s="1"/>
  <c r="AT137" i="5" s="1"/>
  <c r="AT138" i="5" s="1"/>
  <c r="AT139" i="5" s="1"/>
  <c r="AT140" i="5" s="1"/>
  <c r="AT141" i="5" s="1"/>
  <c r="AT142" i="5" s="1"/>
  <c r="AT143" i="5" s="1"/>
  <c r="AT144" i="5" s="1"/>
  <c r="AT145" i="5" s="1"/>
  <c r="AT146" i="5" s="1"/>
  <c r="AT147" i="5" s="1"/>
  <c r="AT148" i="5" s="1"/>
  <c r="AT149" i="5" s="1"/>
  <c r="AT150" i="5" s="1"/>
  <c r="AT151" i="5" s="1"/>
  <c r="AT152" i="5" s="1"/>
  <c r="AT153" i="5" s="1"/>
  <c r="AT154" i="5" s="1"/>
  <c r="AT155" i="5" s="1"/>
  <c r="AT156" i="5" s="1"/>
  <c r="AT157" i="5" s="1"/>
  <c r="AT158" i="5" s="1"/>
  <c r="AT159" i="5" s="1"/>
  <c r="AT160" i="5" s="1"/>
  <c r="AT161" i="5" s="1"/>
  <c r="AT162" i="5" s="1"/>
  <c r="AT163" i="5" s="1"/>
  <c r="AT164" i="5" s="1"/>
  <c r="AT165" i="5" s="1"/>
  <c r="AT166" i="5" s="1"/>
  <c r="AT167" i="5" s="1"/>
  <c r="AT168" i="5" s="1"/>
  <c r="AT169" i="5" s="1"/>
  <c r="AT170" i="5" s="1"/>
  <c r="AT171" i="5" s="1"/>
  <c r="AT172" i="5" s="1"/>
  <c r="AT173" i="5" s="1"/>
  <c r="AT174" i="5" s="1"/>
  <c r="AT175" i="5" s="1"/>
  <c r="AT176" i="5" s="1"/>
  <c r="AT177" i="5" s="1"/>
  <c r="AT178" i="5" s="1"/>
  <c r="AT179" i="5" s="1"/>
  <c r="AT180" i="5" s="1"/>
  <c r="AT181" i="5" s="1"/>
  <c r="AT182" i="5" s="1"/>
  <c r="AT183" i="5" s="1"/>
  <c r="AT184" i="5" s="1"/>
  <c r="AT185" i="5" s="1"/>
  <c r="AT186" i="5" s="1"/>
  <c r="AT187" i="5" s="1"/>
  <c r="AT188" i="5" s="1"/>
  <c r="AT189" i="5" s="1"/>
  <c r="AT190" i="5" s="1"/>
  <c r="AT191" i="5" s="1"/>
  <c r="AT192" i="5" s="1"/>
  <c r="AT193" i="5" s="1"/>
  <c r="AT194" i="5" s="1"/>
  <c r="AT195" i="5" s="1"/>
  <c r="AT196" i="5" s="1"/>
  <c r="AT197" i="5" s="1"/>
  <c r="AT198" i="5" s="1"/>
  <c r="AT199" i="5" s="1"/>
  <c r="AT200" i="5" s="1"/>
  <c r="AT201" i="5" s="1"/>
  <c r="AT202" i="5" s="1"/>
  <c r="AT203" i="5" s="1"/>
  <c r="AT204" i="5" s="1"/>
  <c r="AT205" i="5" s="1"/>
  <c r="AT206" i="5" s="1"/>
  <c r="AT207" i="5" s="1"/>
  <c r="AT208" i="5" s="1"/>
  <c r="AT209" i="5" s="1"/>
  <c r="AT210" i="5" s="1"/>
  <c r="AT211" i="5" s="1"/>
  <c r="AT212" i="5" s="1"/>
  <c r="AT213" i="5" s="1"/>
  <c r="AT214" i="5" s="1"/>
  <c r="AT215" i="5" s="1"/>
  <c r="AT216" i="5" s="1"/>
  <c r="AT217" i="5" s="1"/>
  <c r="AT218" i="5" s="1"/>
  <c r="AT219" i="5" s="1"/>
  <c r="AT220" i="5" s="1"/>
  <c r="AT221" i="5" s="1"/>
  <c r="AT222" i="5" s="1"/>
  <c r="AT223" i="5" s="1"/>
  <c r="AT224" i="5" s="1"/>
  <c r="AT225" i="5" s="1"/>
  <c r="AT226" i="5" s="1"/>
  <c r="AT227" i="5" s="1"/>
  <c r="AT228" i="5" s="1"/>
  <c r="AT229" i="5" s="1"/>
  <c r="AT230" i="5" s="1"/>
  <c r="AT231" i="5" s="1"/>
  <c r="AT232" i="5" s="1"/>
  <c r="AT233" i="5" s="1"/>
  <c r="AT234" i="5" s="1"/>
  <c r="AT235" i="5" s="1"/>
  <c r="AT236" i="5" s="1"/>
  <c r="AT237" i="5" s="1"/>
  <c r="AT238" i="5" s="1"/>
  <c r="AT239" i="5" s="1"/>
  <c r="AT240" i="5" s="1"/>
  <c r="AT241" i="5" s="1"/>
  <c r="AT242" i="5" s="1"/>
  <c r="AT243" i="5" s="1"/>
  <c r="AT244" i="5" s="1"/>
  <c r="AT245" i="5" s="1"/>
  <c r="AT246" i="5" s="1"/>
  <c r="AT247" i="5" s="1"/>
  <c r="AT248" i="5" s="1"/>
  <c r="AT249" i="5" s="1"/>
  <c r="AT250" i="5" s="1"/>
  <c r="AT251" i="5" s="1"/>
  <c r="AT252" i="5" s="1"/>
  <c r="AT253" i="5" s="1"/>
  <c r="AT254" i="5" s="1"/>
  <c r="AT255" i="5" s="1"/>
  <c r="AT256" i="5" s="1"/>
  <c r="AT257" i="5" s="1"/>
  <c r="AT258" i="5" s="1"/>
  <c r="AT259" i="5" s="1"/>
  <c r="AT260" i="5" s="1"/>
  <c r="AT261" i="5" s="1"/>
  <c r="AT262" i="5" s="1"/>
  <c r="AT263" i="5" s="1"/>
  <c r="AT264" i="5" s="1"/>
  <c r="AT265" i="5" s="1"/>
  <c r="AT266" i="5" s="1"/>
  <c r="AT267" i="5" s="1"/>
  <c r="AT268" i="5" s="1"/>
  <c r="AT269" i="5" s="1"/>
  <c r="AT270" i="5" s="1"/>
  <c r="AT271" i="5" s="1"/>
  <c r="AT272" i="5" s="1"/>
  <c r="AT273" i="5" s="1"/>
  <c r="AT274" i="5" s="1"/>
  <c r="AT275" i="5" s="1"/>
  <c r="AT276" i="5" s="1"/>
  <c r="AT277" i="5" s="1"/>
  <c r="AT278" i="5" s="1"/>
  <c r="AT279" i="5" s="1"/>
  <c r="AT280" i="5" s="1"/>
  <c r="AT281" i="5" s="1"/>
  <c r="AT282" i="5" s="1"/>
  <c r="AT283" i="5" s="1"/>
  <c r="AT284" i="5" s="1"/>
  <c r="AT285" i="5" s="1"/>
  <c r="AT286" i="5" s="1"/>
  <c r="AT287" i="5" s="1"/>
  <c r="AT288" i="5" s="1"/>
  <c r="AT289" i="5" s="1"/>
  <c r="AT290" i="5" s="1"/>
  <c r="AT291" i="5" s="1"/>
  <c r="AT292" i="5" s="1"/>
  <c r="AT293" i="5" s="1"/>
  <c r="AT294" i="5" s="1"/>
  <c r="AT295" i="5" s="1"/>
  <c r="AT296" i="5" s="1"/>
  <c r="AT297" i="5" s="1"/>
  <c r="AT298" i="5" s="1"/>
  <c r="AT299" i="5" s="1"/>
  <c r="AT300" i="5" s="1"/>
  <c r="AT301" i="5" s="1"/>
  <c r="AT302" i="5" s="1"/>
  <c r="AP4" i="5"/>
  <c r="AP5" i="5"/>
  <c r="AP6" i="5"/>
  <c r="AX3" i="6" l="1"/>
  <c r="AX1" i="6"/>
  <c r="AX8" i="6"/>
  <c r="AX7" i="6"/>
  <c r="BG35" i="6"/>
  <c r="AX10" i="6" s="1"/>
  <c r="AX9" i="6" s="1"/>
  <c r="AP9" i="5"/>
  <c r="AP3" i="5"/>
  <c r="AP1" i="5"/>
</calcChain>
</file>

<file path=xl/sharedStrings.xml><?xml version="1.0" encoding="utf-8"?>
<sst xmlns="http://schemas.openxmlformats.org/spreadsheetml/2006/main" count="671" uniqueCount="57">
  <si>
    <t>D_closeprice</t>
  </si>
  <si>
    <t>Percentage Trades</t>
  </si>
  <si>
    <t>LOT SIZE</t>
  </si>
  <si>
    <t>PNL 2024</t>
  </si>
  <si>
    <t>accuracy</t>
  </si>
  <si>
    <t>number of trades loss</t>
  </si>
  <si>
    <t>number of trades profit</t>
  </si>
  <si>
    <t>no trade</t>
  </si>
  <si>
    <t>max drawdown</t>
  </si>
  <si>
    <t>max draw up</t>
  </si>
  <si>
    <t>sharp ratio</t>
  </si>
  <si>
    <t>based on traded days only</t>
  </si>
  <si>
    <t>volatility</t>
  </si>
  <si>
    <t>Assumption: enter trade at closing price t-1 and exit at clsoing t, without fees, prize taker LOT size</t>
  </si>
  <si>
    <t>Sum Pnl</t>
  </si>
  <si>
    <t>date</t>
  </si>
  <si>
    <t>Hard Coal</t>
  </si>
  <si>
    <t>Lignite</t>
  </si>
  <si>
    <t>Gas</t>
  </si>
  <si>
    <t>Oil</t>
  </si>
  <si>
    <t>Industry Power and Waste</t>
  </si>
  <si>
    <t>Daily Emissions</t>
  </si>
  <si>
    <t>Date</t>
  </si>
  <si>
    <t>Symbol</t>
  </si>
  <si>
    <t>Close</t>
  </si>
  <si>
    <t>Open</t>
  </si>
  <si>
    <t>High</t>
  </si>
  <si>
    <t>Low</t>
  </si>
  <si>
    <t>Volume</t>
  </si>
  <si>
    <t>OpenInterest</t>
  </si>
  <si>
    <t>CKZ23</t>
  </si>
  <si>
    <t>D-Hard Coal</t>
  </si>
  <si>
    <t>D-Lignite</t>
  </si>
  <si>
    <t>d-Gas</t>
  </si>
  <si>
    <t>d-Oil</t>
  </si>
  <si>
    <t>d-Industry Power and Waste</t>
  </si>
  <si>
    <t>d-Daily Emissions</t>
  </si>
  <si>
    <t xml:space="preserve">DELTA EUA DEC24 </t>
  </si>
  <si>
    <t>Threshold VALUE</t>
  </si>
  <si>
    <t>Total Emissions</t>
  </si>
  <si>
    <t>GAS Power indicator probability</t>
  </si>
  <si>
    <t>Gas Indicator buy/sell</t>
  </si>
  <si>
    <t>d_price</t>
  </si>
  <si>
    <t>PnL</t>
  </si>
  <si>
    <t>gain</t>
  </si>
  <si>
    <t>volatility Sharp</t>
  </si>
  <si>
    <t>takes returns</t>
  </si>
  <si>
    <t>15dCORR Hard Coal</t>
  </si>
  <si>
    <t>15dCORR Lignite</t>
  </si>
  <si>
    <t>15dCorr Gas</t>
  </si>
  <si>
    <t>15dCorr Oil</t>
  </si>
  <si>
    <t>15dCorr Industry Power and Waste</t>
  </si>
  <si>
    <t>15dCorr Daily Emissions</t>
  </si>
  <si>
    <t>PnL% ACC</t>
  </si>
  <si>
    <t>CKZ24</t>
  </si>
  <si>
    <t>CKZ25</t>
  </si>
  <si>
    <t>Perecentage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</si>
</sst>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16" fillId="33" borderId="0" xfId="0" applyFont="1" applyFill="1"/>
    <xf numFmtId="0" fontId="0" fillId="33" borderId="0" xfId="0" applyFill="1"/>
    <xf numFmtId="9" fontId="0" fillId="33" borderId="0" xfId="1" applyFont="1" applyFill="1"/>
    <xf numFmtId="9" fontId="0" fillId="33" borderId="0" xfId="0" applyNumberFormat="1" applyFill="1"/>
    <xf numFmtId="0" fontId="0" fillId="33" borderId="0" xfId="1" applyNumberFormat="1" applyFont="1" applyFill="1"/>
    <xf numFmtId="14" fontId="0" fillId="33" borderId="0" xfId="0" applyNumberFormat="1" applyFill="1"/>
    <xf numFmtId="0" fontId="18" fillId="33" borderId="0" xfId="0" applyFont="1" applyFill="1"/>
    <xf numFmtId="9" fontId="0" fillId="33" borderId="0" xfId="43" applyNumberFormat="1" applyFont="1" applyFill="1"/>
    <xf numFmtId="164" fontId="0" fillId="33" borderId="0" xfId="0" applyNumberFormat="1" applyFill="1"/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43" builtinId="3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15_day_correllation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'backtest2024_delta-delta-logic'!$P$35</c:f>
              <c:strCache>
                <c:ptCount val="1"/>
                <c:pt idx="0">
                  <c:v>15dCORR 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'backtest2024_delta-delta-logic'!$P$36:$P$302</c:f>
              <c:numCache>
                <c:formatCode>General</c:formatCode>
                <c:ptCount val="267"/>
                <c:pt idx="0">
                  <c:v>-0.61833916241625464</c:v>
                </c:pt>
                <c:pt idx="1">
                  <c:v>-0.50018766883005528</c:v>
                </c:pt>
                <c:pt idx="2">
                  <c:v>-0.35512845863204295</c:v>
                </c:pt>
                <c:pt idx="3">
                  <c:v>-4.2986399508588145E-2</c:v>
                </c:pt>
                <c:pt idx="4">
                  <c:v>0.11993996111271618</c:v>
                </c:pt>
                <c:pt idx="5">
                  <c:v>0.51432072782677041</c:v>
                </c:pt>
                <c:pt idx="6">
                  <c:v>0.55117077145068216</c:v>
                </c:pt>
                <c:pt idx="7">
                  <c:v>0.45452382963997989</c:v>
                </c:pt>
                <c:pt idx="8">
                  <c:v>0.47765762315480192</c:v>
                </c:pt>
                <c:pt idx="9">
                  <c:v>0.45970252159795416</c:v>
                </c:pt>
                <c:pt idx="10">
                  <c:v>0.5914334772391161</c:v>
                </c:pt>
                <c:pt idx="11">
                  <c:v>0.53289213756949039</c:v>
                </c:pt>
                <c:pt idx="12">
                  <c:v>0.48275520875070743</c:v>
                </c:pt>
                <c:pt idx="13">
                  <c:v>0.41650341565226645</c:v>
                </c:pt>
                <c:pt idx="14">
                  <c:v>0.1560420030240301</c:v>
                </c:pt>
                <c:pt idx="15">
                  <c:v>-0.10690770506145832</c:v>
                </c:pt>
                <c:pt idx="16">
                  <c:v>-0.14969964023912805</c:v>
                </c:pt>
                <c:pt idx="17">
                  <c:v>-0.2496823631854902</c:v>
                </c:pt>
                <c:pt idx="18">
                  <c:v>-0.17028822661156351</c:v>
                </c:pt>
                <c:pt idx="19">
                  <c:v>-0.13261954407479865</c:v>
                </c:pt>
                <c:pt idx="20">
                  <c:v>-9.9252988420809249E-3</c:v>
                </c:pt>
                <c:pt idx="21">
                  <c:v>-0.27056112295833873</c:v>
                </c:pt>
                <c:pt idx="22">
                  <c:v>-0.52006158955234594</c:v>
                </c:pt>
                <c:pt idx="23">
                  <c:v>-0.68529998297890315</c:v>
                </c:pt>
                <c:pt idx="24">
                  <c:v>-0.77870628700720645</c:v>
                </c:pt>
                <c:pt idx="25">
                  <c:v>-0.81656368366039256</c:v>
                </c:pt>
                <c:pt idx="26">
                  <c:v>-0.80049525594553383</c:v>
                </c:pt>
                <c:pt idx="27">
                  <c:v>-0.74280291816467647</c:v>
                </c:pt>
                <c:pt idx="28">
                  <c:v>-0.69499410541679485</c:v>
                </c:pt>
                <c:pt idx="29">
                  <c:v>-0.67937266879130465</c:v>
                </c:pt>
                <c:pt idx="30">
                  <c:v>-0.5873231047896692</c:v>
                </c:pt>
                <c:pt idx="31">
                  <c:v>-0.24915689156761187</c:v>
                </c:pt>
                <c:pt idx="32">
                  <c:v>-0.27307571469791936</c:v>
                </c:pt>
                <c:pt idx="33">
                  <c:v>-0.22533099899567066</c:v>
                </c:pt>
                <c:pt idx="34">
                  <c:v>-7.6393405414630572E-3</c:v>
                </c:pt>
                <c:pt idx="35">
                  <c:v>0.66664880368942248</c:v>
                </c:pt>
                <c:pt idx="36">
                  <c:v>0.78686357427794029</c:v>
                </c:pt>
                <c:pt idx="37">
                  <c:v>0.48568464365585678</c:v>
                </c:pt>
                <c:pt idx="38">
                  <c:v>0.12689310540340523</c:v>
                </c:pt>
                <c:pt idx="39">
                  <c:v>-0.31177677643981277</c:v>
                </c:pt>
                <c:pt idx="40">
                  <c:v>-0.61750054678242805</c:v>
                </c:pt>
                <c:pt idx="41">
                  <c:v>-0.75907530675174828</c:v>
                </c:pt>
                <c:pt idx="42">
                  <c:v>-0.79732559502156142</c:v>
                </c:pt>
                <c:pt idx="43">
                  <c:v>-0.84112541742151115</c:v>
                </c:pt>
                <c:pt idx="44">
                  <c:v>-0.8877560657465573</c:v>
                </c:pt>
                <c:pt idx="45">
                  <c:v>-0.88970970045286846</c:v>
                </c:pt>
                <c:pt idx="46">
                  <c:v>-0.89612482914073466</c:v>
                </c:pt>
                <c:pt idx="47">
                  <c:v>-0.88942269313536426</c:v>
                </c:pt>
                <c:pt idx="48">
                  <c:v>-0.8639816197851401</c:v>
                </c:pt>
                <c:pt idx="49">
                  <c:v>-0.7984392192978258</c:v>
                </c:pt>
                <c:pt idx="50">
                  <c:v>-0.68937816869018531</c:v>
                </c:pt>
                <c:pt idx="51">
                  <c:v>-0.83692322075378844</c:v>
                </c:pt>
                <c:pt idx="52">
                  <c:v>-0.91111835084555393</c:v>
                </c:pt>
                <c:pt idx="53">
                  <c:v>-0.92741678994920618</c:v>
                </c:pt>
                <c:pt idx="54">
                  <c:v>-0.8736267291358456</c:v>
                </c:pt>
                <c:pt idx="55">
                  <c:v>-0.88063561906619714</c:v>
                </c:pt>
                <c:pt idx="56">
                  <c:v>-0.85585543519598051</c:v>
                </c:pt>
                <c:pt idx="57">
                  <c:v>-0.81285674828733501</c:v>
                </c:pt>
                <c:pt idx="58">
                  <c:v>-0.72494446745082719</c:v>
                </c:pt>
                <c:pt idx="59">
                  <c:v>-0.46594147153489313</c:v>
                </c:pt>
                <c:pt idx="60">
                  <c:v>-0.24102435999828883</c:v>
                </c:pt>
                <c:pt idx="61">
                  <c:v>4.4338741907074111E-2</c:v>
                </c:pt>
                <c:pt idx="62">
                  <c:v>0.29377186304898029</c:v>
                </c:pt>
                <c:pt idx="63">
                  <c:v>0.625912962115728</c:v>
                </c:pt>
                <c:pt idx="64">
                  <c:v>0.76576852507190096</c:v>
                </c:pt>
                <c:pt idx="65">
                  <c:v>0.79171832457334068</c:v>
                </c:pt>
                <c:pt idx="66">
                  <c:v>0.78266565366900276</c:v>
                </c:pt>
                <c:pt idx="67">
                  <c:v>0.71562710039931254</c:v>
                </c:pt>
                <c:pt idx="68">
                  <c:v>0.64505242609370306</c:v>
                </c:pt>
                <c:pt idx="69">
                  <c:v>0.65393595195006449</c:v>
                </c:pt>
                <c:pt idx="70">
                  <c:v>0.39658217504783111</c:v>
                </c:pt>
                <c:pt idx="71">
                  <c:v>0.29662085440549607</c:v>
                </c:pt>
                <c:pt idx="72">
                  <c:v>-0.22582513386965905</c:v>
                </c:pt>
                <c:pt idx="73">
                  <c:v>-0.14200807759855066</c:v>
                </c:pt>
                <c:pt idx="74">
                  <c:v>-0.1128826172200864</c:v>
                </c:pt>
                <c:pt idx="75">
                  <c:v>-0.1124326186940442</c:v>
                </c:pt>
                <c:pt idx="76">
                  <c:v>-6.9397593738430269E-2</c:v>
                </c:pt>
                <c:pt idx="77">
                  <c:v>-2.2402070619438413E-2</c:v>
                </c:pt>
                <c:pt idx="78">
                  <c:v>0.12263154805121576</c:v>
                </c:pt>
                <c:pt idx="79">
                  <c:v>0.2229444752859932</c:v>
                </c:pt>
                <c:pt idx="80">
                  <c:v>0.23285127392906355</c:v>
                </c:pt>
                <c:pt idx="81">
                  <c:v>0.22147383674018647</c:v>
                </c:pt>
                <c:pt idx="82">
                  <c:v>0.28331634467315808</c:v>
                </c:pt>
                <c:pt idx="83">
                  <c:v>0.43424580289978687</c:v>
                </c:pt>
                <c:pt idx="84">
                  <c:v>0.60556999075192375</c:v>
                </c:pt>
                <c:pt idx="85">
                  <c:v>0.70661953021610768</c:v>
                </c:pt>
                <c:pt idx="86">
                  <c:v>0.74450210807595829</c:v>
                </c:pt>
                <c:pt idx="87">
                  <c:v>0.56120286749432469</c:v>
                </c:pt>
                <c:pt idx="88">
                  <c:v>0.5468834007818929</c:v>
                </c:pt>
                <c:pt idx="89">
                  <c:v>0.51004604715527302</c:v>
                </c:pt>
                <c:pt idx="90">
                  <c:v>0.61118212779628611</c:v>
                </c:pt>
                <c:pt idx="91">
                  <c:v>0.70221902934330627</c:v>
                </c:pt>
                <c:pt idx="92">
                  <c:v>0.70431311706277333</c:v>
                </c:pt>
                <c:pt idx="93">
                  <c:v>0.63546938158643673</c:v>
                </c:pt>
                <c:pt idx="94">
                  <c:v>0.63529075939503776</c:v>
                </c:pt>
                <c:pt idx="95">
                  <c:v>0.67814414181720251</c:v>
                </c:pt>
                <c:pt idx="96">
                  <c:v>0.67072000104049589</c:v>
                </c:pt>
                <c:pt idx="97">
                  <c:v>0.54036831856695577</c:v>
                </c:pt>
                <c:pt idx="98">
                  <c:v>0.14667515198350822</c:v>
                </c:pt>
                <c:pt idx="99">
                  <c:v>-8.5631428875292556E-2</c:v>
                </c:pt>
                <c:pt idx="100">
                  <c:v>2.6361894377371371E-2</c:v>
                </c:pt>
                <c:pt idx="101">
                  <c:v>0.18417795372887699</c:v>
                </c:pt>
                <c:pt idx="102">
                  <c:v>0.13389551724549295</c:v>
                </c:pt>
                <c:pt idx="103">
                  <c:v>5.5060367952372138E-2</c:v>
                </c:pt>
                <c:pt idx="104">
                  <c:v>-9.4051971024687903E-2</c:v>
                </c:pt>
                <c:pt idx="105">
                  <c:v>-0.20976074240343526</c:v>
                </c:pt>
                <c:pt idx="106">
                  <c:v>-0.27896690027078996</c:v>
                </c:pt>
                <c:pt idx="107">
                  <c:v>-0.33214952059252573</c:v>
                </c:pt>
                <c:pt idx="108">
                  <c:v>-0.39636630530138978</c:v>
                </c:pt>
                <c:pt idx="109">
                  <c:v>-0.22899814323441253</c:v>
                </c:pt>
                <c:pt idx="110">
                  <c:v>4.1616969492857842E-2</c:v>
                </c:pt>
                <c:pt idx="111">
                  <c:v>0.30581735748034283</c:v>
                </c:pt>
                <c:pt idx="112">
                  <c:v>0.33970339356956541</c:v>
                </c:pt>
                <c:pt idx="113">
                  <c:v>0.22650201142178106</c:v>
                </c:pt>
                <c:pt idx="114">
                  <c:v>7.2695186090142958E-2</c:v>
                </c:pt>
                <c:pt idx="115">
                  <c:v>5.9644718837486975E-2</c:v>
                </c:pt>
                <c:pt idx="116">
                  <c:v>-2.6289524543235812E-2</c:v>
                </c:pt>
                <c:pt idx="117">
                  <c:v>-0.17997087027163594</c:v>
                </c:pt>
                <c:pt idx="118">
                  <c:v>-0.20479740624317888</c:v>
                </c:pt>
                <c:pt idx="119">
                  <c:v>-0.22282895421300786</c:v>
                </c:pt>
                <c:pt idx="120">
                  <c:v>-5.2475252016756194E-2</c:v>
                </c:pt>
                <c:pt idx="121">
                  <c:v>0.16307900370747486</c:v>
                </c:pt>
                <c:pt idx="122">
                  <c:v>0.24126743991023133</c:v>
                </c:pt>
                <c:pt idx="123">
                  <c:v>0.20780073744135935</c:v>
                </c:pt>
                <c:pt idx="124">
                  <c:v>0.10850529912789157</c:v>
                </c:pt>
                <c:pt idx="125">
                  <c:v>6.754008536922694E-2</c:v>
                </c:pt>
                <c:pt idx="126">
                  <c:v>-4.2516664719473893E-2</c:v>
                </c:pt>
                <c:pt idx="127">
                  <c:v>-0.20197732359690387</c:v>
                </c:pt>
                <c:pt idx="128">
                  <c:v>-0.16770984464528885</c:v>
                </c:pt>
                <c:pt idx="129">
                  <c:v>-0.17275063901147678</c:v>
                </c:pt>
                <c:pt idx="130">
                  <c:v>-0.29168036620224341</c:v>
                </c:pt>
                <c:pt idx="131">
                  <c:v>-0.43757798965723027</c:v>
                </c:pt>
                <c:pt idx="132">
                  <c:v>-0.42403998656321235</c:v>
                </c:pt>
                <c:pt idx="133">
                  <c:v>-0.43616178134418021</c:v>
                </c:pt>
                <c:pt idx="134">
                  <c:v>-0.45084951999407069</c:v>
                </c:pt>
                <c:pt idx="135">
                  <c:v>-0.55460555867283123</c:v>
                </c:pt>
                <c:pt idx="136">
                  <c:v>-0.64936158121229581</c:v>
                </c:pt>
                <c:pt idx="137">
                  <c:v>-0.65350235731192885</c:v>
                </c:pt>
                <c:pt idx="138">
                  <c:v>-0.63046548277972791</c:v>
                </c:pt>
                <c:pt idx="139">
                  <c:v>-0.5788429040572961</c:v>
                </c:pt>
                <c:pt idx="140">
                  <c:v>-0.47282120099074992</c:v>
                </c:pt>
                <c:pt idx="141">
                  <c:v>-0.34241416175344219</c:v>
                </c:pt>
                <c:pt idx="142">
                  <c:v>-3.1944492824039952E-2</c:v>
                </c:pt>
                <c:pt idx="143">
                  <c:v>0.11788616440200522</c:v>
                </c:pt>
                <c:pt idx="144">
                  <c:v>9.534563555922744E-2</c:v>
                </c:pt>
                <c:pt idx="145">
                  <c:v>0.1741255426572928</c:v>
                </c:pt>
                <c:pt idx="146">
                  <c:v>0.32270844702190699</c:v>
                </c:pt>
                <c:pt idx="147">
                  <c:v>0.24819297387090258</c:v>
                </c:pt>
                <c:pt idx="148">
                  <c:v>0.31613736858179098</c:v>
                </c:pt>
                <c:pt idx="149">
                  <c:v>0.30623371341034561</c:v>
                </c:pt>
                <c:pt idx="150">
                  <c:v>2.9061983660259281E-2</c:v>
                </c:pt>
                <c:pt idx="151">
                  <c:v>-2.6126982469602121E-2</c:v>
                </c:pt>
                <c:pt idx="152">
                  <c:v>4.1459595946380198E-2</c:v>
                </c:pt>
                <c:pt idx="153">
                  <c:v>5.0646251474939256E-3</c:v>
                </c:pt>
                <c:pt idx="154">
                  <c:v>3.4421550087431523E-2</c:v>
                </c:pt>
                <c:pt idx="155">
                  <c:v>3.3871901563426662E-2</c:v>
                </c:pt>
                <c:pt idx="156">
                  <c:v>1.5722215329303187E-2</c:v>
                </c:pt>
                <c:pt idx="157">
                  <c:v>-3.1972242407180395E-3</c:v>
                </c:pt>
                <c:pt idx="158">
                  <c:v>6.637719669730674E-2</c:v>
                </c:pt>
                <c:pt idx="159">
                  <c:v>5.4073049596309673E-2</c:v>
                </c:pt>
                <c:pt idx="160">
                  <c:v>1.7582107509309917E-2</c:v>
                </c:pt>
                <c:pt idx="161">
                  <c:v>-9.2178106661339576E-2</c:v>
                </c:pt>
                <c:pt idx="162">
                  <c:v>-0.12870061957877027</c:v>
                </c:pt>
                <c:pt idx="163">
                  <c:v>-0.20820880801280309</c:v>
                </c:pt>
                <c:pt idx="164">
                  <c:v>-0.26119278713514549</c:v>
                </c:pt>
                <c:pt idx="165">
                  <c:v>-5.6631957604764638E-2</c:v>
                </c:pt>
                <c:pt idx="166">
                  <c:v>0.52274670232890996</c:v>
                </c:pt>
                <c:pt idx="167">
                  <c:v>0.53114862978526411</c:v>
                </c:pt>
                <c:pt idx="168">
                  <c:v>0.32374968217719868</c:v>
                </c:pt>
                <c:pt idx="169">
                  <c:v>0.30217466887141409</c:v>
                </c:pt>
                <c:pt idx="170">
                  <c:v>0.31352475387752665</c:v>
                </c:pt>
                <c:pt idx="171">
                  <c:v>0.32028574432288548</c:v>
                </c:pt>
                <c:pt idx="172">
                  <c:v>0.10401456665056827</c:v>
                </c:pt>
                <c:pt idx="173">
                  <c:v>-4.3998694323610275E-2</c:v>
                </c:pt>
                <c:pt idx="174">
                  <c:v>-0.39092147295517216</c:v>
                </c:pt>
                <c:pt idx="175">
                  <c:v>-0.40103906690847613</c:v>
                </c:pt>
                <c:pt idx="176">
                  <c:v>-0.36620068978469505</c:v>
                </c:pt>
                <c:pt idx="177">
                  <c:v>-0.38853148331830356</c:v>
                </c:pt>
                <c:pt idx="178">
                  <c:v>-0.45893313953667003</c:v>
                </c:pt>
                <c:pt idx="179">
                  <c:v>-0.48707205750992916</c:v>
                </c:pt>
                <c:pt idx="180">
                  <c:v>-0.44448114938769667</c:v>
                </c:pt>
                <c:pt idx="181">
                  <c:v>-0.47559164018627487</c:v>
                </c:pt>
                <c:pt idx="182">
                  <c:v>-0.38232527278754608</c:v>
                </c:pt>
                <c:pt idx="183">
                  <c:v>-0.41296828592922552</c:v>
                </c:pt>
                <c:pt idx="184">
                  <c:v>-0.32896102452605558</c:v>
                </c:pt>
                <c:pt idx="185">
                  <c:v>-0.27873807964448105</c:v>
                </c:pt>
                <c:pt idx="186">
                  <c:v>-0.22444532191646055</c:v>
                </c:pt>
                <c:pt idx="187">
                  <c:v>-0.28620902131870446</c:v>
                </c:pt>
                <c:pt idx="188">
                  <c:v>-0.22512187218157426</c:v>
                </c:pt>
                <c:pt idx="189">
                  <c:v>7.775401686791554E-2</c:v>
                </c:pt>
                <c:pt idx="190">
                  <c:v>0.1208380345922091</c:v>
                </c:pt>
                <c:pt idx="191">
                  <c:v>0.15089584922939739</c:v>
                </c:pt>
                <c:pt idx="192">
                  <c:v>0.19451835732572223</c:v>
                </c:pt>
                <c:pt idx="193">
                  <c:v>0.29590265176603031</c:v>
                </c:pt>
                <c:pt idx="194">
                  <c:v>0.60333035267365887</c:v>
                </c:pt>
                <c:pt idx="195">
                  <c:v>0.70477216099200657</c:v>
                </c:pt>
                <c:pt idx="196">
                  <c:v>0.72324138229660706</c:v>
                </c:pt>
                <c:pt idx="197">
                  <c:v>0.74033827185789991</c:v>
                </c:pt>
                <c:pt idx="198">
                  <c:v>0.78198216495958683</c:v>
                </c:pt>
                <c:pt idx="199">
                  <c:v>0.76579743772026243</c:v>
                </c:pt>
                <c:pt idx="200">
                  <c:v>0.55036642783047918</c:v>
                </c:pt>
                <c:pt idx="201">
                  <c:v>0.34469332783307455</c:v>
                </c:pt>
                <c:pt idx="202">
                  <c:v>0.33592309028996958</c:v>
                </c:pt>
                <c:pt idx="203">
                  <c:v>0.40434608060249921</c:v>
                </c:pt>
                <c:pt idx="204">
                  <c:v>0.3683755299057388</c:v>
                </c:pt>
                <c:pt idx="205">
                  <c:v>0.29647109848491243</c:v>
                </c:pt>
                <c:pt idx="206">
                  <c:v>0.24302569790835005</c:v>
                </c:pt>
                <c:pt idx="207">
                  <c:v>0.16985699676460528</c:v>
                </c:pt>
                <c:pt idx="208">
                  <c:v>0.15648405927620362</c:v>
                </c:pt>
                <c:pt idx="209">
                  <c:v>0.14941182150769131</c:v>
                </c:pt>
                <c:pt idx="210">
                  <c:v>0.20709049342861732</c:v>
                </c:pt>
                <c:pt idx="211">
                  <c:v>0.21481717342657813</c:v>
                </c:pt>
                <c:pt idx="212">
                  <c:v>0.27553349355028617</c:v>
                </c:pt>
                <c:pt idx="213">
                  <c:v>0.22544380560775759</c:v>
                </c:pt>
                <c:pt idx="214">
                  <c:v>0.10623863457615258</c:v>
                </c:pt>
                <c:pt idx="215">
                  <c:v>-0.27670137984746584</c:v>
                </c:pt>
                <c:pt idx="216">
                  <c:v>-0.33690412131645586</c:v>
                </c:pt>
                <c:pt idx="217">
                  <c:v>-0.56126048080570967</c:v>
                </c:pt>
                <c:pt idx="218">
                  <c:v>-0.69152052752384174</c:v>
                </c:pt>
                <c:pt idx="219">
                  <c:v>-0.49722645395801907</c:v>
                </c:pt>
                <c:pt idx="220">
                  <c:v>-0.42181096814412739</c:v>
                </c:pt>
                <c:pt idx="221">
                  <c:v>-0.39793158353776781</c:v>
                </c:pt>
                <c:pt idx="222">
                  <c:v>-0.16962488597170414</c:v>
                </c:pt>
                <c:pt idx="223">
                  <c:v>-4.7981730296973391E-2</c:v>
                </c:pt>
                <c:pt idx="224">
                  <c:v>-5.5597815401650106E-3</c:v>
                </c:pt>
                <c:pt idx="225">
                  <c:v>0.26290447715527254</c:v>
                </c:pt>
                <c:pt idx="226">
                  <c:v>0.28953497797547234</c:v>
                </c:pt>
                <c:pt idx="227">
                  <c:v>0.33530155565283032</c:v>
                </c:pt>
                <c:pt idx="228">
                  <c:v>0.40956623703127037</c:v>
                </c:pt>
                <c:pt idx="229">
                  <c:v>0.46806026785940796</c:v>
                </c:pt>
                <c:pt idx="230">
                  <c:v>0.50311930853226738</c:v>
                </c:pt>
                <c:pt idx="231">
                  <c:v>0.34818932326850954</c:v>
                </c:pt>
                <c:pt idx="232">
                  <c:v>0.13619260337138153</c:v>
                </c:pt>
                <c:pt idx="233">
                  <c:v>-0.11405654935552018</c:v>
                </c:pt>
                <c:pt idx="234">
                  <c:v>-0.19623449279978794</c:v>
                </c:pt>
                <c:pt idx="235">
                  <c:v>-0.32376212454762177</c:v>
                </c:pt>
                <c:pt idx="236">
                  <c:v>-0.3646898481079156</c:v>
                </c:pt>
                <c:pt idx="237">
                  <c:v>-0.36773716871134332</c:v>
                </c:pt>
                <c:pt idx="238">
                  <c:v>-0.51823929839360461</c:v>
                </c:pt>
                <c:pt idx="239">
                  <c:v>-0.53400348220154847</c:v>
                </c:pt>
                <c:pt idx="240">
                  <c:v>-0.48255853124689979</c:v>
                </c:pt>
                <c:pt idx="241">
                  <c:v>-0.54174326857338451</c:v>
                </c:pt>
                <c:pt idx="242">
                  <c:v>-0.56082360396667974</c:v>
                </c:pt>
                <c:pt idx="243">
                  <c:v>-0.52691369608673422</c:v>
                </c:pt>
                <c:pt idx="244">
                  <c:v>-0.50053729697002625</c:v>
                </c:pt>
                <c:pt idx="245">
                  <c:v>-0.50297631877453841</c:v>
                </c:pt>
                <c:pt idx="246">
                  <c:v>-0.61746790607212598</c:v>
                </c:pt>
                <c:pt idx="247">
                  <c:v>-0.48618989407993196</c:v>
                </c:pt>
                <c:pt idx="248">
                  <c:v>-0.4550931598654569</c:v>
                </c:pt>
                <c:pt idx="249">
                  <c:v>-0.33149198903101224</c:v>
                </c:pt>
                <c:pt idx="250">
                  <c:v>-2.2868494699039853E-2</c:v>
                </c:pt>
                <c:pt idx="251">
                  <c:v>0.24456830980647928</c:v>
                </c:pt>
                <c:pt idx="252">
                  <c:v>0.27370841282392933</c:v>
                </c:pt>
                <c:pt idx="253">
                  <c:v>0.12596056102681519</c:v>
                </c:pt>
                <c:pt idx="254">
                  <c:v>0.26034352838153602</c:v>
                </c:pt>
                <c:pt idx="255">
                  <c:v>3.7505758256941767E-2</c:v>
                </c:pt>
                <c:pt idx="256">
                  <c:v>0.26189435090537594</c:v>
                </c:pt>
                <c:pt idx="257">
                  <c:v>0.29320089724218151</c:v>
                </c:pt>
                <c:pt idx="258">
                  <c:v>0.40235745783879684</c:v>
                </c:pt>
                <c:pt idx="259">
                  <c:v>0.35340078406650394</c:v>
                </c:pt>
                <c:pt idx="260">
                  <c:v>0.39372270759326172</c:v>
                </c:pt>
                <c:pt idx="261">
                  <c:v>0.41343007968275447</c:v>
                </c:pt>
                <c:pt idx="262">
                  <c:v>0.4002210557445573</c:v>
                </c:pt>
                <c:pt idx="263">
                  <c:v>0.3530657719575509</c:v>
                </c:pt>
                <c:pt idx="264">
                  <c:v>0.21238239471410011</c:v>
                </c:pt>
                <c:pt idx="265">
                  <c:v>0.19884739565380938</c:v>
                </c:pt>
                <c:pt idx="266">
                  <c:v>0.2363364469408458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3-4DCF-944E-DDF45339B0D4}"/>
            </c:ext>
          </c:extLst>
        </c:ser>
        <c:ser>
          <c:idx val="1"/>
          <c:order val="1"/>
          <c:tx>
            <c:strRef>
              <c:f>'backtest2024_delta-delta-logic'!$Q$35</c:f>
              <c:strCache>
                <c:ptCount val="1"/>
                <c:pt idx="0">
                  <c:v>15dCORR Lignite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'backtest2024_delta-delta-logic'!$Q$36:$Q$302</c:f>
              <c:numCache>
                <c:formatCode>General</c:formatCode>
                <c:ptCount val="267"/>
                <c:pt idx="0">
                  <c:v>-0.62423491618152493</c:v>
                </c:pt>
                <c:pt idx="1">
                  <c:v>-0.46307386946252593</c:v>
                </c:pt>
                <c:pt idx="2">
                  <c:v>-0.36148028804341115</c:v>
                </c:pt>
                <c:pt idx="3">
                  <c:v>4.8700825549662263E-2</c:v>
                </c:pt>
                <c:pt idx="4">
                  <c:v>0.29848224157788839</c:v>
                </c:pt>
                <c:pt idx="5">
                  <c:v>0.68588480405904984</c:v>
                </c:pt>
                <c:pt idx="6">
                  <c:v>0.71932168527967966</c:v>
                </c:pt>
                <c:pt idx="7">
                  <c:v>0.60168510976487799</c:v>
                </c:pt>
                <c:pt idx="8">
                  <c:v>0.5448111358394061</c:v>
                </c:pt>
                <c:pt idx="9">
                  <c:v>0.46212740763462651</c:v>
                </c:pt>
                <c:pt idx="10">
                  <c:v>0.48940931501763146</c:v>
                </c:pt>
                <c:pt idx="11">
                  <c:v>0.40619680672077596</c:v>
                </c:pt>
                <c:pt idx="12">
                  <c:v>0.31795944124169317</c:v>
                </c:pt>
                <c:pt idx="13">
                  <c:v>0.26916231221478176</c:v>
                </c:pt>
                <c:pt idx="14">
                  <c:v>0.11536803053709618</c:v>
                </c:pt>
                <c:pt idx="15">
                  <c:v>-0.13498694737855482</c:v>
                </c:pt>
                <c:pt idx="16">
                  <c:v>-0.16200334268292974</c:v>
                </c:pt>
                <c:pt idx="17">
                  <c:v>-0.27232176980387524</c:v>
                </c:pt>
                <c:pt idx="18">
                  <c:v>-0.1671210795294483</c:v>
                </c:pt>
                <c:pt idx="19">
                  <c:v>-9.2589106002830893E-3</c:v>
                </c:pt>
                <c:pt idx="20">
                  <c:v>0.12267250612293629</c:v>
                </c:pt>
                <c:pt idx="21">
                  <c:v>-0.19439482331983612</c:v>
                </c:pt>
                <c:pt idx="22">
                  <c:v>-0.38141003044580007</c:v>
                </c:pt>
                <c:pt idx="23">
                  <c:v>-0.49647605569406328</c:v>
                </c:pt>
                <c:pt idx="24">
                  <c:v>-0.55885257350180451</c:v>
                </c:pt>
                <c:pt idx="25">
                  <c:v>-0.62201372427510726</c:v>
                </c:pt>
                <c:pt idx="26">
                  <c:v>-0.65093036839872975</c:v>
                </c:pt>
                <c:pt idx="27">
                  <c:v>-0.63276940060386799</c:v>
                </c:pt>
                <c:pt idx="28">
                  <c:v>-0.65737343392875747</c:v>
                </c:pt>
                <c:pt idx="29">
                  <c:v>-0.6824726961148434</c:v>
                </c:pt>
                <c:pt idx="30">
                  <c:v>-0.7314793747295939</c:v>
                </c:pt>
                <c:pt idx="31">
                  <c:v>-0.59613348155196499</c:v>
                </c:pt>
                <c:pt idx="32">
                  <c:v>-0.62474287555690644</c:v>
                </c:pt>
                <c:pt idx="33">
                  <c:v>-0.65609961447432896</c:v>
                </c:pt>
                <c:pt idx="34">
                  <c:v>-0.5291627955671615</c:v>
                </c:pt>
                <c:pt idx="35">
                  <c:v>0.38966737050735661</c:v>
                </c:pt>
                <c:pt idx="36">
                  <c:v>0.45076590264382788</c:v>
                </c:pt>
                <c:pt idx="37">
                  <c:v>0.18044210904113855</c:v>
                </c:pt>
                <c:pt idx="38">
                  <c:v>-0.19889609951257686</c:v>
                </c:pt>
                <c:pt idx="39">
                  <c:v>-0.58145837576076409</c:v>
                </c:pt>
                <c:pt idx="40">
                  <c:v>-0.75628730212610296</c:v>
                </c:pt>
                <c:pt idx="41">
                  <c:v>-0.85865831536088177</c:v>
                </c:pt>
                <c:pt idx="42">
                  <c:v>-0.88267805457323556</c:v>
                </c:pt>
                <c:pt idx="43">
                  <c:v>-0.90758575156090027</c:v>
                </c:pt>
                <c:pt idx="44">
                  <c:v>-0.92909683534315302</c:v>
                </c:pt>
                <c:pt idx="45">
                  <c:v>-0.93064590063048747</c:v>
                </c:pt>
                <c:pt idx="46">
                  <c:v>-0.92844569293637425</c:v>
                </c:pt>
                <c:pt idx="47">
                  <c:v>-0.91639134862766103</c:v>
                </c:pt>
                <c:pt idx="48">
                  <c:v>-0.87902863607059911</c:v>
                </c:pt>
                <c:pt idx="49">
                  <c:v>-0.83023947254731356</c:v>
                </c:pt>
                <c:pt idx="50">
                  <c:v>-0.75605126096715658</c:v>
                </c:pt>
                <c:pt idx="51">
                  <c:v>-0.87345810130065848</c:v>
                </c:pt>
                <c:pt idx="52">
                  <c:v>-0.90117872618549466</c:v>
                </c:pt>
                <c:pt idx="53">
                  <c:v>-0.91067280213543711</c:v>
                </c:pt>
                <c:pt idx="54">
                  <c:v>-0.88556429074659126</c:v>
                </c:pt>
                <c:pt idx="55">
                  <c:v>-0.89177281209792802</c:v>
                </c:pt>
                <c:pt idx="56">
                  <c:v>-0.87875461686474932</c:v>
                </c:pt>
                <c:pt idx="57">
                  <c:v>-0.86398547682750115</c:v>
                </c:pt>
                <c:pt idx="58">
                  <c:v>-0.80132911183187794</c:v>
                </c:pt>
                <c:pt idx="59">
                  <c:v>-0.47229421302984442</c:v>
                </c:pt>
                <c:pt idx="60">
                  <c:v>-0.22448204184920201</c:v>
                </c:pt>
                <c:pt idx="61">
                  <c:v>0.12144405859695087</c:v>
                </c:pt>
                <c:pt idx="62">
                  <c:v>0.34303780572097803</c:v>
                </c:pt>
                <c:pt idx="63">
                  <c:v>0.54672145915588388</c:v>
                </c:pt>
                <c:pt idx="64">
                  <c:v>0.63824466075092479</c:v>
                </c:pt>
                <c:pt idx="65">
                  <c:v>0.68004456924876955</c:v>
                </c:pt>
                <c:pt idx="66">
                  <c:v>0.68855252042756787</c:v>
                </c:pt>
                <c:pt idx="67">
                  <c:v>0.65744730570201815</c:v>
                </c:pt>
                <c:pt idx="68">
                  <c:v>0.60607357618355551</c:v>
                </c:pt>
                <c:pt idx="69">
                  <c:v>0.56839842555880793</c:v>
                </c:pt>
                <c:pt idx="70">
                  <c:v>0.3799635365256574</c:v>
                </c:pt>
                <c:pt idx="71">
                  <c:v>0.28679726198462624</c:v>
                </c:pt>
                <c:pt idx="72">
                  <c:v>-0.12445707402792019</c:v>
                </c:pt>
                <c:pt idx="73">
                  <c:v>-0.41128974011005648</c:v>
                </c:pt>
                <c:pt idx="74">
                  <c:v>-0.55973497463243127</c:v>
                </c:pt>
                <c:pt idx="75">
                  <c:v>-0.57918841395413334</c:v>
                </c:pt>
                <c:pt idx="76">
                  <c:v>-0.57020822474125732</c:v>
                </c:pt>
                <c:pt idx="77">
                  <c:v>-0.57881155865762768</c:v>
                </c:pt>
                <c:pt idx="78">
                  <c:v>-0.48663832224201115</c:v>
                </c:pt>
                <c:pt idx="79">
                  <c:v>-0.33609504102492399</c:v>
                </c:pt>
                <c:pt idx="80">
                  <c:v>-0.28779206305107558</c:v>
                </c:pt>
                <c:pt idx="81">
                  <c:v>-0.25354850187299849</c:v>
                </c:pt>
                <c:pt idx="82">
                  <c:v>-0.13141170429342167</c:v>
                </c:pt>
                <c:pt idx="83">
                  <c:v>3.7234742717682422E-2</c:v>
                </c:pt>
                <c:pt idx="84">
                  <c:v>0.19137527999604867</c:v>
                </c:pt>
                <c:pt idx="85">
                  <c:v>0.45340002583422678</c:v>
                </c:pt>
                <c:pt idx="86">
                  <c:v>0.49381801220308047</c:v>
                </c:pt>
                <c:pt idx="87">
                  <c:v>0.3944812572455984</c:v>
                </c:pt>
                <c:pt idx="88">
                  <c:v>0.36235426096531664</c:v>
                </c:pt>
                <c:pt idx="89">
                  <c:v>0.43379056996180709</c:v>
                </c:pt>
                <c:pt idx="90">
                  <c:v>0.60935481599910968</c:v>
                </c:pt>
                <c:pt idx="91">
                  <c:v>0.67611035860771029</c:v>
                </c:pt>
                <c:pt idx="92">
                  <c:v>0.69542048006086998</c:v>
                </c:pt>
                <c:pt idx="93">
                  <c:v>0.61818940765910246</c:v>
                </c:pt>
                <c:pt idx="94">
                  <c:v>0.58494173882159528</c:v>
                </c:pt>
                <c:pt idx="95">
                  <c:v>0.56732671693715375</c:v>
                </c:pt>
                <c:pt idx="96">
                  <c:v>0.53562789539328093</c:v>
                </c:pt>
                <c:pt idx="97">
                  <c:v>0.38693920474109161</c:v>
                </c:pt>
                <c:pt idx="98">
                  <c:v>-3.2678717855142314E-2</c:v>
                </c:pt>
                <c:pt idx="99">
                  <c:v>-5.0838627683764445E-2</c:v>
                </c:pt>
                <c:pt idx="100">
                  <c:v>7.8903458593406445E-2</c:v>
                </c:pt>
                <c:pt idx="101">
                  <c:v>0.16784713355387454</c:v>
                </c:pt>
                <c:pt idx="102">
                  <c:v>0.12186013137091098</c:v>
                </c:pt>
                <c:pt idx="103">
                  <c:v>4.6836103945163583E-2</c:v>
                </c:pt>
                <c:pt idx="104">
                  <c:v>-1.8358804942531361E-2</c:v>
                </c:pt>
                <c:pt idx="105">
                  <c:v>-0.17250566709232323</c:v>
                </c:pt>
                <c:pt idx="106">
                  <c:v>-0.25041846675294577</c:v>
                </c:pt>
                <c:pt idx="107">
                  <c:v>-0.33520991754848967</c:v>
                </c:pt>
                <c:pt idx="108">
                  <c:v>-0.41717068348849845</c:v>
                </c:pt>
                <c:pt idx="109">
                  <c:v>-0.28181269118618768</c:v>
                </c:pt>
                <c:pt idx="110">
                  <c:v>-6.0369073900200014E-2</c:v>
                </c:pt>
                <c:pt idx="111">
                  <c:v>0.21126484757068431</c:v>
                </c:pt>
                <c:pt idx="112">
                  <c:v>0.24460545617367715</c:v>
                </c:pt>
                <c:pt idx="113">
                  <c:v>0.16970974152591142</c:v>
                </c:pt>
                <c:pt idx="114">
                  <c:v>5.2835449074050966E-2</c:v>
                </c:pt>
                <c:pt idx="115">
                  <c:v>4.179915377227985E-2</c:v>
                </c:pt>
                <c:pt idx="116">
                  <c:v>-4.8809129322434218E-2</c:v>
                </c:pt>
                <c:pt idx="117">
                  <c:v>-5.6466569697763508E-2</c:v>
                </c:pt>
                <c:pt idx="118">
                  <c:v>-2.3255519728641722E-2</c:v>
                </c:pt>
                <c:pt idx="119">
                  <c:v>6.4471185569223682E-2</c:v>
                </c:pt>
                <c:pt idx="120">
                  <c:v>0.23196238713411416</c:v>
                </c:pt>
                <c:pt idx="121">
                  <c:v>0.41374951476946503</c:v>
                </c:pt>
                <c:pt idx="122">
                  <c:v>0.4088070003952205</c:v>
                </c:pt>
                <c:pt idx="123">
                  <c:v>0.34562753095764198</c:v>
                </c:pt>
                <c:pt idx="124">
                  <c:v>0.18545455184812826</c:v>
                </c:pt>
                <c:pt idx="125">
                  <c:v>0.15567546584584593</c:v>
                </c:pt>
                <c:pt idx="126">
                  <c:v>5.7835492020791239E-2</c:v>
                </c:pt>
                <c:pt idx="127">
                  <c:v>-0.15644818604968785</c:v>
                </c:pt>
                <c:pt idx="128">
                  <c:v>-0.12169614177938397</c:v>
                </c:pt>
                <c:pt idx="129">
                  <c:v>-0.15116614714164789</c:v>
                </c:pt>
                <c:pt idx="130">
                  <c:v>-0.31411051430486986</c:v>
                </c:pt>
                <c:pt idx="131">
                  <c:v>-0.4120960166928867</c:v>
                </c:pt>
                <c:pt idx="132">
                  <c:v>-0.29731895949948733</c:v>
                </c:pt>
                <c:pt idx="133">
                  <c:v>-0.22521462357315719</c:v>
                </c:pt>
                <c:pt idx="134">
                  <c:v>-0.14948047803150405</c:v>
                </c:pt>
                <c:pt idx="135">
                  <c:v>-0.20932129693451521</c:v>
                </c:pt>
                <c:pt idx="136">
                  <c:v>-0.2975560896204632</c:v>
                </c:pt>
                <c:pt idx="137">
                  <c:v>-0.337348618384475</c:v>
                </c:pt>
                <c:pt idx="138">
                  <c:v>-0.3130837618527863</c:v>
                </c:pt>
                <c:pt idx="139">
                  <c:v>-0.255041504389596</c:v>
                </c:pt>
                <c:pt idx="140">
                  <c:v>-0.1347213528362313</c:v>
                </c:pt>
                <c:pt idx="141">
                  <c:v>2.5279082765199259E-2</c:v>
                </c:pt>
                <c:pt idx="142">
                  <c:v>0.24063137695268522</c:v>
                </c:pt>
                <c:pt idx="143">
                  <c:v>0.29232135841278906</c:v>
                </c:pt>
                <c:pt idx="144">
                  <c:v>0.40991708037741381</c:v>
                </c:pt>
                <c:pt idx="145">
                  <c:v>0.43163349190467631</c:v>
                </c:pt>
                <c:pt idx="146">
                  <c:v>0.51143238648855127</c:v>
                </c:pt>
                <c:pt idx="147">
                  <c:v>0.5811521715864808</c:v>
                </c:pt>
                <c:pt idx="148">
                  <c:v>0.68024983963857777</c:v>
                </c:pt>
                <c:pt idx="149">
                  <c:v>0.84257644198637138</c:v>
                </c:pt>
                <c:pt idx="150">
                  <c:v>0.86191041162236492</c:v>
                </c:pt>
                <c:pt idx="151">
                  <c:v>0.8525651270590332</c:v>
                </c:pt>
                <c:pt idx="152">
                  <c:v>0.81621946808591916</c:v>
                </c:pt>
                <c:pt idx="153">
                  <c:v>0.70254645280702366</c:v>
                </c:pt>
                <c:pt idx="154">
                  <c:v>0.56437615449416711</c:v>
                </c:pt>
                <c:pt idx="155">
                  <c:v>0.25287439076518509</c:v>
                </c:pt>
                <c:pt idx="156">
                  <c:v>-0.19889042598989212</c:v>
                </c:pt>
                <c:pt idx="157">
                  <c:v>-0.19603625990515913</c:v>
                </c:pt>
                <c:pt idx="158">
                  <c:v>0.32511741532598754</c:v>
                </c:pt>
                <c:pt idx="159">
                  <c:v>0.55698459311846571</c:v>
                </c:pt>
                <c:pt idx="160">
                  <c:v>0.63684616726964027</c:v>
                </c:pt>
                <c:pt idx="161">
                  <c:v>0.45152425001627589</c:v>
                </c:pt>
                <c:pt idx="162">
                  <c:v>0.1622748672751558</c:v>
                </c:pt>
                <c:pt idx="163">
                  <c:v>5.7012032470697534E-2</c:v>
                </c:pt>
                <c:pt idx="164">
                  <c:v>6.2791062866302538E-3</c:v>
                </c:pt>
                <c:pt idx="165">
                  <c:v>-9.5159871058705769E-2</c:v>
                </c:pt>
                <c:pt idx="166">
                  <c:v>1.3296281024786156E-2</c:v>
                </c:pt>
                <c:pt idx="167">
                  <c:v>-5.3090351086713485E-2</c:v>
                </c:pt>
                <c:pt idx="168">
                  <c:v>-0.13454072727248878</c:v>
                </c:pt>
                <c:pt idx="169">
                  <c:v>-0.12411644295871557</c:v>
                </c:pt>
                <c:pt idx="170">
                  <c:v>-0.12861631266045093</c:v>
                </c:pt>
                <c:pt idx="171">
                  <c:v>-0.13147998403452799</c:v>
                </c:pt>
                <c:pt idx="172">
                  <c:v>2.011616184350087E-2</c:v>
                </c:pt>
                <c:pt idx="173">
                  <c:v>0.35718230341917739</c:v>
                </c:pt>
                <c:pt idx="174">
                  <c:v>9.4956945875131205E-2</c:v>
                </c:pt>
                <c:pt idx="175">
                  <c:v>8.295967520530792E-2</c:v>
                </c:pt>
                <c:pt idx="176">
                  <c:v>8.0892443344907153E-2</c:v>
                </c:pt>
                <c:pt idx="177">
                  <c:v>6.9088263828948962E-2</c:v>
                </c:pt>
                <c:pt idx="178">
                  <c:v>-2.0088015117752017E-2</c:v>
                </c:pt>
                <c:pt idx="179">
                  <c:v>-5.0783511889414171E-2</c:v>
                </c:pt>
                <c:pt idx="180">
                  <c:v>1.8585491660782841E-3</c:v>
                </c:pt>
                <c:pt idx="181">
                  <c:v>-1.1261009172600357E-2</c:v>
                </c:pt>
                <c:pt idx="182">
                  <c:v>8.7441866859136914E-3</c:v>
                </c:pt>
                <c:pt idx="183">
                  <c:v>-2.2007122094262248E-2</c:v>
                </c:pt>
                <c:pt idx="184">
                  <c:v>-3.7975699199222918E-2</c:v>
                </c:pt>
                <c:pt idx="185">
                  <c:v>-3.6371471295697712E-2</c:v>
                </c:pt>
                <c:pt idx="186">
                  <c:v>-1.2771508395137922E-3</c:v>
                </c:pt>
                <c:pt idx="187">
                  <c:v>-9.7401729391736996E-2</c:v>
                </c:pt>
                <c:pt idx="188">
                  <c:v>-0.23560282635234803</c:v>
                </c:pt>
                <c:pt idx="189">
                  <c:v>0.28295511555229003</c:v>
                </c:pt>
                <c:pt idx="190">
                  <c:v>0.28503480877229831</c:v>
                </c:pt>
                <c:pt idx="191">
                  <c:v>4.6397228744727306E-2</c:v>
                </c:pt>
                <c:pt idx="192">
                  <c:v>-2.0602468996091673E-2</c:v>
                </c:pt>
                <c:pt idx="193">
                  <c:v>-0.12905320998034703</c:v>
                </c:pt>
                <c:pt idx="194">
                  <c:v>0.13984666563286688</c:v>
                </c:pt>
                <c:pt idx="195">
                  <c:v>0.30340287697857032</c:v>
                </c:pt>
                <c:pt idx="196">
                  <c:v>0.31628864681464008</c:v>
                </c:pt>
                <c:pt idx="197">
                  <c:v>0.25521454940299909</c:v>
                </c:pt>
                <c:pt idx="198">
                  <c:v>0.27526575581189144</c:v>
                </c:pt>
                <c:pt idx="199">
                  <c:v>0.2915584775020752</c:v>
                </c:pt>
                <c:pt idx="200">
                  <c:v>5.3213673814399988E-2</c:v>
                </c:pt>
                <c:pt idx="201">
                  <c:v>-9.214975505616356E-2</c:v>
                </c:pt>
                <c:pt idx="202">
                  <c:v>-6.5365415397582727E-2</c:v>
                </c:pt>
                <c:pt idx="203">
                  <c:v>1.963058250347813E-3</c:v>
                </c:pt>
                <c:pt idx="204">
                  <c:v>4.6381934239261471E-2</c:v>
                </c:pt>
                <c:pt idx="205">
                  <c:v>0.13803424677063783</c:v>
                </c:pt>
                <c:pt idx="206">
                  <c:v>9.0074807679956487E-2</c:v>
                </c:pt>
                <c:pt idx="207">
                  <c:v>8.7401061983030728E-2</c:v>
                </c:pt>
                <c:pt idx="208">
                  <c:v>7.5363966654050013E-2</c:v>
                </c:pt>
                <c:pt idx="209">
                  <c:v>8.0053976458144924E-2</c:v>
                </c:pt>
                <c:pt idx="210">
                  <c:v>0.20089016445103269</c:v>
                </c:pt>
                <c:pt idx="211">
                  <c:v>0.31385932747090273</c:v>
                </c:pt>
                <c:pt idx="212">
                  <c:v>0.42100937467018879</c:v>
                </c:pt>
                <c:pt idx="213">
                  <c:v>0.49127856020476374</c:v>
                </c:pt>
                <c:pt idx="214">
                  <c:v>0.48628042339818134</c:v>
                </c:pt>
                <c:pt idx="215">
                  <c:v>0.11226152863629497</c:v>
                </c:pt>
                <c:pt idx="216">
                  <c:v>4.0258183292899694E-2</c:v>
                </c:pt>
                <c:pt idx="217">
                  <c:v>-0.21198012455626064</c:v>
                </c:pt>
                <c:pt idx="218">
                  <c:v>-0.36610348275270505</c:v>
                </c:pt>
                <c:pt idx="219">
                  <c:v>-0.21101608009749673</c:v>
                </c:pt>
                <c:pt idx="220">
                  <c:v>-0.199540568580821</c:v>
                </c:pt>
                <c:pt idx="221">
                  <c:v>-0.38859501258462387</c:v>
                </c:pt>
                <c:pt idx="222">
                  <c:v>-0.34889438481538293</c:v>
                </c:pt>
                <c:pt idx="223">
                  <c:v>-0.266822135695924</c:v>
                </c:pt>
                <c:pt idx="224">
                  <c:v>-0.22177180722513662</c:v>
                </c:pt>
                <c:pt idx="225">
                  <c:v>9.0813001403299842E-2</c:v>
                </c:pt>
                <c:pt idx="226">
                  <c:v>0.16506706517986117</c:v>
                </c:pt>
                <c:pt idx="227">
                  <c:v>0.29036143701863865</c:v>
                </c:pt>
                <c:pt idx="228">
                  <c:v>0.45994808040325197</c:v>
                </c:pt>
                <c:pt idx="229">
                  <c:v>0.59564480627342342</c:v>
                </c:pt>
                <c:pt idx="230">
                  <c:v>0.59187491044697305</c:v>
                </c:pt>
                <c:pt idx="231">
                  <c:v>0.46611473293565225</c:v>
                </c:pt>
                <c:pt idx="232">
                  <c:v>0.25004496100954704</c:v>
                </c:pt>
                <c:pt idx="233">
                  <c:v>0.11358235114090606</c:v>
                </c:pt>
                <c:pt idx="234">
                  <c:v>-3.8265039397084345E-2</c:v>
                </c:pt>
                <c:pt idx="235">
                  <c:v>-0.25576723730136786</c:v>
                </c:pt>
                <c:pt idx="236">
                  <c:v>-0.43059057771012338</c:v>
                </c:pt>
                <c:pt idx="237">
                  <c:v>-0.43487885027453355</c:v>
                </c:pt>
                <c:pt idx="238">
                  <c:v>-0.59262665796047043</c:v>
                </c:pt>
                <c:pt idx="239">
                  <c:v>-0.71831156350131231</c:v>
                </c:pt>
                <c:pt idx="240">
                  <c:v>-0.75270897770783263</c:v>
                </c:pt>
                <c:pt idx="241">
                  <c:v>-0.78480283038896492</c:v>
                </c:pt>
                <c:pt idx="242">
                  <c:v>-0.76094599952362985</c:v>
                </c:pt>
                <c:pt idx="243">
                  <c:v>-0.71871366491842392</c:v>
                </c:pt>
                <c:pt idx="244">
                  <c:v>-0.70792819007163399</c:v>
                </c:pt>
                <c:pt idx="245">
                  <c:v>-0.69949994645449542</c:v>
                </c:pt>
                <c:pt idx="246">
                  <c:v>-0.73408858054906578</c:v>
                </c:pt>
                <c:pt idx="247">
                  <c:v>-0.73150687786102808</c:v>
                </c:pt>
                <c:pt idx="248">
                  <c:v>-0.73932045710656658</c:v>
                </c:pt>
                <c:pt idx="249">
                  <c:v>-0.62058214697957326</c:v>
                </c:pt>
                <c:pt idx="250">
                  <c:v>-0.4199673722135735</c:v>
                </c:pt>
                <c:pt idx="251">
                  <c:v>-0.2143894392867427</c:v>
                </c:pt>
                <c:pt idx="252">
                  <c:v>-0.15214929011329453</c:v>
                </c:pt>
                <c:pt idx="253">
                  <c:v>-0.24652801280629233</c:v>
                </c:pt>
                <c:pt idx="254">
                  <c:v>-0.14294422973188278</c:v>
                </c:pt>
                <c:pt idx="255">
                  <c:v>-0.40677202470553031</c:v>
                </c:pt>
                <c:pt idx="256">
                  <c:v>-0.17911039653658153</c:v>
                </c:pt>
                <c:pt idx="257">
                  <c:v>-9.7094625794863137E-2</c:v>
                </c:pt>
                <c:pt idx="258">
                  <c:v>6.4785617337711945E-2</c:v>
                </c:pt>
                <c:pt idx="259">
                  <c:v>8.6710096435517484E-2</c:v>
                </c:pt>
                <c:pt idx="260">
                  <c:v>0.10718614215401026</c:v>
                </c:pt>
                <c:pt idx="261">
                  <c:v>0.13138990739029818</c:v>
                </c:pt>
                <c:pt idx="262">
                  <c:v>0.1501039138813505</c:v>
                </c:pt>
                <c:pt idx="263">
                  <c:v>0.13428440428252403</c:v>
                </c:pt>
                <c:pt idx="264">
                  <c:v>-8.0412844902064389E-3</c:v>
                </c:pt>
                <c:pt idx="265">
                  <c:v>-3.4077891777769445E-2</c:v>
                </c:pt>
                <c:pt idx="266">
                  <c:v>0.13368611201757244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3-4DCF-944E-DDF45339B0D4}"/>
            </c:ext>
          </c:extLst>
        </c:ser>
        <c:ser>
          <c:idx val="2"/>
          <c:order val="2"/>
          <c:tx>
            <c:strRef>
              <c:f>'backtest2024_delta-delta-logic'!$R$35</c:f>
              <c:strCache>
                <c:ptCount val="1"/>
                <c:pt idx="0">
                  <c:v>15dCorr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'backtest2024_delta-delta-logic'!$R$36:$R$302</c:f>
              <c:numCache>
                <c:formatCode>General</c:formatCode>
                <c:ptCount val="267"/>
                <c:pt idx="0">
                  <c:v>0.16441185375445147</c:v>
                </c:pt>
                <c:pt idx="1">
                  <c:v>0.29901001779523212</c:v>
                </c:pt>
                <c:pt idx="2">
                  <c:v>0.40138296067593959</c:v>
                </c:pt>
                <c:pt idx="3">
                  <c:v>0.48215731305866855</c:v>
                </c:pt>
                <c:pt idx="4">
                  <c:v>0.50547201501978845</c:v>
                </c:pt>
                <c:pt idx="5">
                  <c:v>0.71650876252053619</c:v>
                </c:pt>
                <c:pt idx="6">
                  <c:v>0.64209981851277764</c:v>
                </c:pt>
                <c:pt idx="7">
                  <c:v>0.44466149798053312</c:v>
                </c:pt>
                <c:pt idx="8">
                  <c:v>0.37593290598641943</c:v>
                </c:pt>
                <c:pt idx="9">
                  <c:v>0.29266784727216771</c:v>
                </c:pt>
                <c:pt idx="10">
                  <c:v>0.36936821591934332</c:v>
                </c:pt>
                <c:pt idx="11">
                  <c:v>0.20829087269169241</c:v>
                </c:pt>
                <c:pt idx="12">
                  <c:v>1.2119788992043306E-2</c:v>
                </c:pt>
                <c:pt idx="13">
                  <c:v>-3.7994814836519182E-2</c:v>
                </c:pt>
                <c:pt idx="14">
                  <c:v>-0.21532075368789774</c:v>
                </c:pt>
                <c:pt idx="15">
                  <c:v>-0.26182556885127539</c:v>
                </c:pt>
                <c:pt idx="16">
                  <c:v>-0.25342483340327038</c:v>
                </c:pt>
                <c:pt idx="17">
                  <c:v>-0.31244772620533851</c:v>
                </c:pt>
                <c:pt idx="18">
                  <c:v>-0.17288789773105948</c:v>
                </c:pt>
                <c:pt idx="19">
                  <c:v>-0.13430053544731921</c:v>
                </c:pt>
                <c:pt idx="20">
                  <c:v>2.703021308271784E-2</c:v>
                </c:pt>
                <c:pt idx="21">
                  <c:v>-0.3186967279119598</c:v>
                </c:pt>
                <c:pt idx="22">
                  <c:v>-0.56912302911129475</c:v>
                </c:pt>
                <c:pt idx="23">
                  <c:v>-0.75550108964142126</c:v>
                </c:pt>
                <c:pt idx="24">
                  <c:v>-0.83929303665909771</c:v>
                </c:pt>
                <c:pt idx="25">
                  <c:v>-0.87066437088888038</c:v>
                </c:pt>
                <c:pt idx="26">
                  <c:v>-0.86670804275569635</c:v>
                </c:pt>
                <c:pt idx="27">
                  <c:v>-0.87695769837773396</c:v>
                </c:pt>
                <c:pt idx="28">
                  <c:v>-0.89440730413077718</c:v>
                </c:pt>
                <c:pt idx="29">
                  <c:v>-0.89732744432631328</c:v>
                </c:pt>
                <c:pt idx="30">
                  <c:v>-0.77410459542809062</c:v>
                </c:pt>
                <c:pt idx="31">
                  <c:v>-0.53122454868328439</c:v>
                </c:pt>
                <c:pt idx="32">
                  <c:v>-0.46315528192125166</c:v>
                </c:pt>
                <c:pt idx="33">
                  <c:v>-0.37340737008544383</c:v>
                </c:pt>
                <c:pt idx="34">
                  <c:v>-0.20838672739786449</c:v>
                </c:pt>
                <c:pt idx="35">
                  <c:v>0.39732303722081713</c:v>
                </c:pt>
                <c:pt idx="36">
                  <c:v>0.59356982352463683</c:v>
                </c:pt>
                <c:pt idx="37">
                  <c:v>0.48094895757314793</c:v>
                </c:pt>
                <c:pt idx="38">
                  <c:v>0.1106352600205484</c:v>
                </c:pt>
                <c:pt idx="39">
                  <c:v>-0.37951701329888143</c:v>
                </c:pt>
                <c:pt idx="40">
                  <c:v>-0.66709236145619644</c:v>
                </c:pt>
                <c:pt idx="41">
                  <c:v>-0.74337220993546971</c:v>
                </c:pt>
                <c:pt idx="42">
                  <c:v>-0.76329163575445602</c:v>
                </c:pt>
                <c:pt idx="43">
                  <c:v>-0.85630358157992992</c:v>
                </c:pt>
                <c:pt idx="44">
                  <c:v>-0.88680659084898406</c:v>
                </c:pt>
                <c:pt idx="45">
                  <c:v>-0.87852117189480805</c:v>
                </c:pt>
                <c:pt idx="46">
                  <c:v>-0.89091747077989736</c:v>
                </c:pt>
                <c:pt idx="47">
                  <c:v>-0.8679813828569739</c:v>
                </c:pt>
                <c:pt idx="48">
                  <c:v>-0.83876942051466852</c:v>
                </c:pt>
                <c:pt idx="49">
                  <c:v>-0.71735020730612209</c:v>
                </c:pt>
                <c:pt idx="50">
                  <c:v>-0.64492600640191555</c:v>
                </c:pt>
                <c:pt idx="51">
                  <c:v>-0.76946182648086425</c:v>
                </c:pt>
                <c:pt idx="52">
                  <c:v>-0.84615900230146202</c:v>
                </c:pt>
                <c:pt idx="53">
                  <c:v>-0.87572419091888221</c:v>
                </c:pt>
                <c:pt idx="54">
                  <c:v>-0.81998912219079423</c:v>
                </c:pt>
                <c:pt idx="55">
                  <c:v>-0.82117992454230748</c:v>
                </c:pt>
                <c:pt idx="56">
                  <c:v>-0.77947111900894162</c:v>
                </c:pt>
                <c:pt idx="57">
                  <c:v>-0.73391584451405567</c:v>
                </c:pt>
                <c:pt idx="58">
                  <c:v>-0.64318635536240798</c:v>
                </c:pt>
                <c:pt idx="59">
                  <c:v>-0.40996779163899627</c:v>
                </c:pt>
                <c:pt idx="60">
                  <c:v>-0.22223676690923155</c:v>
                </c:pt>
                <c:pt idx="61">
                  <c:v>6.7345035102147566E-2</c:v>
                </c:pt>
                <c:pt idx="62">
                  <c:v>0.29073396067793661</c:v>
                </c:pt>
                <c:pt idx="63">
                  <c:v>0.69494563010155275</c:v>
                </c:pt>
                <c:pt idx="64">
                  <c:v>0.84381327486617341</c:v>
                </c:pt>
                <c:pt idx="65">
                  <c:v>0.86870512853493109</c:v>
                </c:pt>
                <c:pt idx="66">
                  <c:v>0.82254257694347765</c:v>
                </c:pt>
                <c:pt idx="67">
                  <c:v>0.72864726549899228</c:v>
                </c:pt>
                <c:pt idx="68">
                  <c:v>0.64676248337677222</c:v>
                </c:pt>
                <c:pt idx="69">
                  <c:v>0.63945034277506907</c:v>
                </c:pt>
                <c:pt idx="70">
                  <c:v>0.42541336390678858</c:v>
                </c:pt>
                <c:pt idx="71">
                  <c:v>0.3418102482649818</c:v>
                </c:pt>
                <c:pt idx="72">
                  <c:v>0.22329858934939925</c:v>
                </c:pt>
                <c:pt idx="73">
                  <c:v>0.31403602742584519</c:v>
                </c:pt>
                <c:pt idx="74">
                  <c:v>0.12255998567540452</c:v>
                </c:pt>
                <c:pt idx="75">
                  <c:v>0.14062435283197344</c:v>
                </c:pt>
                <c:pt idx="76">
                  <c:v>0.25825266556017701</c:v>
                </c:pt>
                <c:pt idx="77">
                  <c:v>0.17655832624467427</c:v>
                </c:pt>
                <c:pt idx="78">
                  <c:v>0.24248923615709519</c:v>
                </c:pt>
                <c:pt idx="79">
                  <c:v>0.28501433386823366</c:v>
                </c:pt>
                <c:pt idx="80">
                  <c:v>0.26264479290784781</c:v>
                </c:pt>
                <c:pt idx="81">
                  <c:v>0.20368707627073437</c:v>
                </c:pt>
                <c:pt idx="82">
                  <c:v>0.22449044900486886</c:v>
                </c:pt>
                <c:pt idx="83">
                  <c:v>0.42279657214729183</c:v>
                </c:pt>
                <c:pt idx="84">
                  <c:v>0.48602051288879172</c:v>
                </c:pt>
                <c:pt idx="85">
                  <c:v>0.40500784147735569</c:v>
                </c:pt>
                <c:pt idx="86">
                  <c:v>0.30063119698242757</c:v>
                </c:pt>
                <c:pt idx="87">
                  <c:v>0.2076704066075854</c:v>
                </c:pt>
                <c:pt idx="88">
                  <c:v>0.27838812428574711</c:v>
                </c:pt>
                <c:pt idx="89">
                  <c:v>0.29271730519098599</c:v>
                </c:pt>
                <c:pt idx="90">
                  <c:v>0.46497460903027349</c:v>
                </c:pt>
                <c:pt idx="91">
                  <c:v>0.54941738029796439</c:v>
                </c:pt>
                <c:pt idx="92">
                  <c:v>0.50700912347013638</c:v>
                </c:pt>
                <c:pt idx="93">
                  <c:v>0.39756667611133739</c:v>
                </c:pt>
                <c:pt idx="94">
                  <c:v>0.38214766984382026</c:v>
                </c:pt>
                <c:pt idx="95">
                  <c:v>0.38104682963456088</c:v>
                </c:pt>
                <c:pt idx="96">
                  <c:v>0.3435912263278959</c:v>
                </c:pt>
                <c:pt idx="97">
                  <c:v>0.18570335524083964</c:v>
                </c:pt>
                <c:pt idx="98">
                  <c:v>-0.19124109176342668</c:v>
                </c:pt>
                <c:pt idx="99">
                  <c:v>-0.27720588606730456</c:v>
                </c:pt>
                <c:pt idx="100">
                  <c:v>-9.552678503980376E-2</c:v>
                </c:pt>
                <c:pt idx="101">
                  <c:v>7.3255118349769555E-2</c:v>
                </c:pt>
                <c:pt idx="102">
                  <c:v>-2.4155179457382353E-2</c:v>
                </c:pt>
                <c:pt idx="103">
                  <c:v>-0.16920614005511453</c:v>
                </c:pt>
                <c:pt idx="104">
                  <c:v>-0.2351738805221551</c:v>
                </c:pt>
                <c:pt idx="105">
                  <c:v>-0.41402694207798935</c:v>
                </c:pt>
                <c:pt idx="106">
                  <c:v>-0.4965923337588864</c:v>
                </c:pt>
                <c:pt idx="107">
                  <c:v>-0.54115100342247835</c:v>
                </c:pt>
                <c:pt idx="108">
                  <c:v>-0.59359445940368805</c:v>
                </c:pt>
                <c:pt idx="109">
                  <c:v>-0.35128294213139055</c:v>
                </c:pt>
                <c:pt idx="110">
                  <c:v>-8.2262483638427392E-2</c:v>
                </c:pt>
                <c:pt idx="111">
                  <c:v>0.25709477471524123</c:v>
                </c:pt>
                <c:pt idx="112">
                  <c:v>0.31003804981556071</c:v>
                </c:pt>
                <c:pt idx="113">
                  <c:v>0.21632029635969147</c:v>
                </c:pt>
                <c:pt idx="114">
                  <c:v>4.3193245915784509E-2</c:v>
                </c:pt>
                <c:pt idx="115">
                  <c:v>2.5011928946558685E-2</c:v>
                </c:pt>
                <c:pt idx="116">
                  <c:v>-4.0674954284085955E-2</c:v>
                </c:pt>
                <c:pt idx="117">
                  <c:v>-0.14602281201817136</c:v>
                </c:pt>
                <c:pt idx="118">
                  <c:v>-0.23516759501110579</c:v>
                </c:pt>
                <c:pt idx="119">
                  <c:v>-0.29468456288083111</c:v>
                </c:pt>
                <c:pt idx="120">
                  <c:v>-0.26894590028471838</c:v>
                </c:pt>
                <c:pt idx="121">
                  <c:v>-9.1044499411584268E-2</c:v>
                </c:pt>
                <c:pt idx="122">
                  <c:v>-7.7482389586023298E-2</c:v>
                </c:pt>
                <c:pt idx="123">
                  <c:v>-4.4014126664097764E-2</c:v>
                </c:pt>
                <c:pt idx="124">
                  <c:v>-0.16607598780328375</c:v>
                </c:pt>
                <c:pt idx="125">
                  <c:v>-0.13115605741349629</c:v>
                </c:pt>
                <c:pt idx="126">
                  <c:v>-0.21057114942902255</c:v>
                </c:pt>
                <c:pt idx="127">
                  <c:v>-0.38960451668221868</c:v>
                </c:pt>
                <c:pt idx="128">
                  <c:v>-0.41585829651043055</c:v>
                </c:pt>
                <c:pt idx="129">
                  <c:v>-0.50006400605717705</c:v>
                </c:pt>
                <c:pt idx="130">
                  <c:v>-0.64179666073412367</c:v>
                </c:pt>
                <c:pt idx="131">
                  <c:v>-0.6797390516373033</c:v>
                </c:pt>
                <c:pt idx="132">
                  <c:v>-0.56224256285825369</c:v>
                </c:pt>
                <c:pt idx="133">
                  <c:v>-0.48145623516562769</c:v>
                </c:pt>
                <c:pt idx="134">
                  <c:v>-0.39335463305695967</c:v>
                </c:pt>
                <c:pt idx="135">
                  <c:v>-0.4717746984936998</c:v>
                </c:pt>
                <c:pt idx="136">
                  <c:v>-0.53883636764050535</c:v>
                </c:pt>
                <c:pt idx="137">
                  <c:v>-0.59572040282930216</c:v>
                </c:pt>
                <c:pt idx="138">
                  <c:v>-0.57457743704356501</c:v>
                </c:pt>
                <c:pt idx="139">
                  <c:v>-0.51059455830596412</c:v>
                </c:pt>
                <c:pt idx="140">
                  <c:v>-0.39828084263671282</c:v>
                </c:pt>
                <c:pt idx="141">
                  <c:v>-0.28047949265750333</c:v>
                </c:pt>
                <c:pt idx="142">
                  <c:v>-0.13406386088536479</c:v>
                </c:pt>
                <c:pt idx="143">
                  <c:v>-3.4860250880371618E-2</c:v>
                </c:pt>
                <c:pt idx="144">
                  <c:v>-0.17232549322755406</c:v>
                </c:pt>
                <c:pt idx="145">
                  <c:v>-0.28581742938089405</c:v>
                </c:pt>
                <c:pt idx="146">
                  <c:v>-0.16407952149577509</c:v>
                </c:pt>
                <c:pt idx="147">
                  <c:v>-0.15159366636585034</c:v>
                </c:pt>
                <c:pt idx="148">
                  <c:v>-6.8216699626712049E-2</c:v>
                </c:pt>
                <c:pt idx="149">
                  <c:v>0.13171026939695335</c:v>
                </c:pt>
                <c:pt idx="150">
                  <c:v>0.10469245792036988</c:v>
                </c:pt>
                <c:pt idx="151">
                  <c:v>1.4330318802660993E-2</c:v>
                </c:pt>
                <c:pt idx="152">
                  <c:v>-1.0494925675264472E-2</c:v>
                </c:pt>
                <c:pt idx="153">
                  <c:v>-0.18818003763111946</c:v>
                </c:pt>
                <c:pt idx="154">
                  <c:v>-0.23306186273083848</c:v>
                </c:pt>
                <c:pt idx="155">
                  <c:v>-0.39581292708882759</c:v>
                </c:pt>
                <c:pt idx="156">
                  <c:v>-0.58408569152475343</c:v>
                </c:pt>
                <c:pt idx="157">
                  <c:v>-0.4184990519416269</c:v>
                </c:pt>
                <c:pt idx="158">
                  <c:v>-0.30665513204218969</c:v>
                </c:pt>
                <c:pt idx="159">
                  <c:v>-0.21526156802581703</c:v>
                </c:pt>
                <c:pt idx="160">
                  <c:v>0.10823847962319878</c:v>
                </c:pt>
                <c:pt idx="161">
                  <c:v>1.3338083279190106E-2</c:v>
                </c:pt>
                <c:pt idx="162">
                  <c:v>-0.12289291792447092</c:v>
                </c:pt>
                <c:pt idx="163">
                  <c:v>-0.11514344757141938</c:v>
                </c:pt>
                <c:pt idx="164">
                  <c:v>-0.19313493148446378</c:v>
                </c:pt>
                <c:pt idx="165">
                  <c:v>-0.23333262839560687</c:v>
                </c:pt>
                <c:pt idx="166">
                  <c:v>-3.6939404882703232E-2</c:v>
                </c:pt>
                <c:pt idx="167">
                  <c:v>-0.14123446368162984</c:v>
                </c:pt>
                <c:pt idx="168">
                  <c:v>-0.26548456384671537</c:v>
                </c:pt>
                <c:pt idx="169">
                  <c:v>-0.27266421156914328</c:v>
                </c:pt>
                <c:pt idx="170">
                  <c:v>-0.28075247422600008</c:v>
                </c:pt>
                <c:pt idx="171">
                  <c:v>-0.2955273437810732</c:v>
                </c:pt>
                <c:pt idx="172">
                  <c:v>-0.22036453080050364</c:v>
                </c:pt>
                <c:pt idx="173">
                  <c:v>-0.12502990907049816</c:v>
                </c:pt>
                <c:pt idx="174">
                  <c:v>-0.17134383875713918</c:v>
                </c:pt>
                <c:pt idx="175">
                  <c:v>-0.23669910220227189</c:v>
                </c:pt>
                <c:pt idx="176">
                  <c:v>-0.28225312682602738</c:v>
                </c:pt>
                <c:pt idx="177">
                  <c:v>-0.30715950801849784</c:v>
                </c:pt>
                <c:pt idx="178">
                  <c:v>-0.29277614727808748</c:v>
                </c:pt>
                <c:pt idx="179">
                  <c:v>-0.28034940930616453</c:v>
                </c:pt>
                <c:pt idx="180">
                  <c:v>-0.29986614686122748</c:v>
                </c:pt>
                <c:pt idx="181">
                  <c:v>-0.36005023081688847</c:v>
                </c:pt>
                <c:pt idx="182">
                  <c:v>-0.4730736168654901</c:v>
                </c:pt>
                <c:pt idx="183">
                  <c:v>-0.58043405797877334</c:v>
                </c:pt>
                <c:pt idx="184">
                  <c:v>-0.72393197031423573</c:v>
                </c:pt>
                <c:pt idx="185">
                  <c:v>-0.68042226668162964</c:v>
                </c:pt>
                <c:pt idx="186">
                  <c:v>-0.59680831847002236</c:v>
                </c:pt>
                <c:pt idx="187">
                  <c:v>-0.50299495496578761</c:v>
                </c:pt>
                <c:pt idx="188">
                  <c:v>-0.39082842256274003</c:v>
                </c:pt>
                <c:pt idx="189">
                  <c:v>-8.9019459143227231E-2</c:v>
                </c:pt>
                <c:pt idx="190">
                  <c:v>6.2700798693748852E-2</c:v>
                </c:pt>
                <c:pt idx="191">
                  <c:v>0.18176974060429518</c:v>
                </c:pt>
                <c:pt idx="192">
                  <c:v>0.23909061093750997</c:v>
                </c:pt>
                <c:pt idx="193">
                  <c:v>0.3102939201122098</c:v>
                </c:pt>
                <c:pt idx="194">
                  <c:v>0.49183034747025645</c:v>
                </c:pt>
                <c:pt idx="195">
                  <c:v>0.39565766121184648</c:v>
                </c:pt>
                <c:pt idx="196">
                  <c:v>0.38245546911826001</c:v>
                </c:pt>
                <c:pt idx="197">
                  <c:v>0.35960889083889808</c:v>
                </c:pt>
                <c:pt idx="198">
                  <c:v>0.40866774139093714</c:v>
                </c:pt>
                <c:pt idx="199">
                  <c:v>0.43979738357675724</c:v>
                </c:pt>
                <c:pt idx="200">
                  <c:v>0.17605110374376734</c:v>
                </c:pt>
                <c:pt idx="201">
                  <c:v>-0.12832441450555621</c:v>
                </c:pt>
                <c:pt idx="202">
                  <c:v>-0.20965466723775164</c:v>
                </c:pt>
                <c:pt idx="203">
                  <c:v>-0.20748819606414376</c:v>
                </c:pt>
                <c:pt idx="204">
                  <c:v>-0.40863516632382813</c:v>
                </c:pt>
                <c:pt idx="205">
                  <c:v>-0.46326361208609057</c:v>
                </c:pt>
                <c:pt idx="206">
                  <c:v>-0.52825136143885609</c:v>
                </c:pt>
                <c:pt idx="207">
                  <c:v>-0.55407282645760059</c:v>
                </c:pt>
                <c:pt idx="208">
                  <c:v>-0.47079828624654907</c:v>
                </c:pt>
                <c:pt idx="209">
                  <c:v>-0.56849023700471701</c:v>
                </c:pt>
                <c:pt idx="210">
                  <c:v>-0.52993564213735478</c:v>
                </c:pt>
                <c:pt idx="211">
                  <c:v>-0.51404865216156814</c:v>
                </c:pt>
                <c:pt idx="212">
                  <c:v>-0.35595293039393316</c:v>
                </c:pt>
                <c:pt idx="213">
                  <c:v>-0.4073126923788295</c:v>
                </c:pt>
                <c:pt idx="214">
                  <c:v>-0.43954267240807349</c:v>
                </c:pt>
                <c:pt idx="215">
                  <c:v>-0.68134279012771215</c:v>
                </c:pt>
                <c:pt idx="216">
                  <c:v>-0.72315315052866813</c:v>
                </c:pt>
                <c:pt idx="217">
                  <c:v>-0.77805323577764562</c:v>
                </c:pt>
                <c:pt idx="218">
                  <c:v>-0.79335346942639007</c:v>
                </c:pt>
                <c:pt idx="219">
                  <c:v>-0.64328555028978474</c:v>
                </c:pt>
                <c:pt idx="220">
                  <c:v>-0.5459971678719413</c:v>
                </c:pt>
                <c:pt idx="221">
                  <c:v>-0.34333035755022384</c:v>
                </c:pt>
                <c:pt idx="222">
                  <c:v>3.4533032116378246E-2</c:v>
                </c:pt>
                <c:pt idx="223">
                  <c:v>0.26362050366235684</c:v>
                </c:pt>
                <c:pt idx="224">
                  <c:v>0.44099686457592058</c:v>
                </c:pt>
                <c:pt idx="225">
                  <c:v>0.66216687200154645</c:v>
                </c:pt>
                <c:pt idx="226">
                  <c:v>0.71609612758222141</c:v>
                </c:pt>
                <c:pt idx="227">
                  <c:v>0.74230181590531696</c:v>
                </c:pt>
                <c:pt idx="228">
                  <c:v>0.73821025557490272</c:v>
                </c:pt>
                <c:pt idx="229">
                  <c:v>0.6712726662892039</c:v>
                </c:pt>
                <c:pt idx="230">
                  <c:v>0.62245449838025302</c:v>
                </c:pt>
                <c:pt idx="231">
                  <c:v>0.51543748629455255</c:v>
                </c:pt>
                <c:pt idx="232">
                  <c:v>0.31994079213503357</c:v>
                </c:pt>
                <c:pt idx="233">
                  <c:v>-1.9305497311141399E-2</c:v>
                </c:pt>
                <c:pt idx="234">
                  <c:v>-0.30995978494352971</c:v>
                </c:pt>
                <c:pt idx="235">
                  <c:v>-0.59642558207644225</c:v>
                </c:pt>
                <c:pt idx="236">
                  <c:v>-0.68044039115865806</c:v>
                </c:pt>
                <c:pt idx="237">
                  <c:v>-0.6976539992693398</c:v>
                </c:pt>
                <c:pt idx="238">
                  <c:v>-0.75181788398873828</c:v>
                </c:pt>
                <c:pt idx="239">
                  <c:v>-0.70167588814418824</c:v>
                </c:pt>
                <c:pt idx="240">
                  <c:v>-0.60925637137280597</c:v>
                </c:pt>
                <c:pt idx="241">
                  <c:v>-0.57056554839400841</c:v>
                </c:pt>
                <c:pt idx="242">
                  <c:v>-0.50842977497551656</c:v>
                </c:pt>
                <c:pt idx="243">
                  <c:v>-0.33754551619028283</c:v>
                </c:pt>
                <c:pt idx="244">
                  <c:v>-0.21515565982798232</c:v>
                </c:pt>
                <c:pt idx="245">
                  <c:v>-0.23116885337790116</c:v>
                </c:pt>
                <c:pt idx="246">
                  <c:v>-0.37084564710171919</c:v>
                </c:pt>
                <c:pt idx="247">
                  <c:v>-0.24660734971883011</c:v>
                </c:pt>
                <c:pt idx="248">
                  <c:v>-0.23712093643361551</c:v>
                </c:pt>
                <c:pt idx="249">
                  <c:v>-0.11242288399358207</c:v>
                </c:pt>
                <c:pt idx="250">
                  <c:v>0.20299014522520323</c:v>
                </c:pt>
                <c:pt idx="251">
                  <c:v>0.44986040755038892</c:v>
                </c:pt>
                <c:pt idx="252">
                  <c:v>0.39292622836678992</c:v>
                </c:pt>
                <c:pt idx="253">
                  <c:v>0.27119182202417147</c:v>
                </c:pt>
                <c:pt idx="254">
                  <c:v>0.38179570555154213</c:v>
                </c:pt>
                <c:pt idx="255">
                  <c:v>0.27930153097222626</c:v>
                </c:pt>
                <c:pt idx="256">
                  <c:v>0.39271083806460244</c:v>
                </c:pt>
                <c:pt idx="257">
                  <c:v>0.37059887337290937</c:v>
                </c:pt>
                <c:pt idx="258">
                  <c:v>0.42883585785636236</c:v>
                </c:pt>
                <c:pt idx="259">
                  <c:v>0.34127920024266961</c:v>
                </c:pt>
                <c:pt idx="260">
                  <c:v>0.39642162232120903</c:v>
                </c:pt>
                <c:pt idx="261">
                  <c:v>0.43279392551026313</c:v>
                </c:pt>
                <c:pt idx="262">
                  <c:v>0.35817820186130922</c:v>
                </c:pt>
                <c:pt idx="263">
                  <c:v>0.24222590139444899</c:v>
                </c:pt>
                <c:pt idx="264">
                  <c:v>7.1409255437891561E-2</c:v>
                </c:pt>
                <c:pt idx="265">
                  <c:v>0.11018620779716394</c:v>
                </c:pt>
                <c:pt idx="266">
                  <c:v>0.18195071600019982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3-4DCF-944E-DDF45339B0D4}"/>
            </c:ext>
          </c:extLst>
        </c:ser>
        <c:ser>
          <c:idx val="3"/>
          <c:order val="3"/>
          <c:tx>
            <c:strRef>
              <c:f>'backtest2024_delta-delta-logic'!$S$35</c:f>
              <c:strCache>
                <c:ptCount val="1"/>
                <c:pt idx="0">
                  <c:v>15dCorr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'backtest2024_delta-delta-logic'!$S$36:$S$302</c:f>
              <c:numCache>
                <c:formatCode>General</c:formatCode>
                <c:ptCount val="267"/>
                <c:pt idx="0">
                  <c:v>-0.7350247249264219</c:v>
                </c:pt>
                <c:pt idx="1">
                  <c:v>-0.72371156253207691</c:v>
                </c:pt>
                <c:pt idx="2">
                  <c:v>-0.7265924832159818</c:v>
                </c:pt>
                <c:pt idx="3">
                  <c:v>-0.67462049366751931</c:v>
                </c:pt>
                <c:pt idx="4">
                  <c:v>-0.37600066098543233</c:v>
                </c:pt>
                <c:pt idx="5">
                  <c:v>7.2428218839932668E-2</c:v>
                </c:pt>
                <c:pt idx="6">
                  <c:v>0.1934127787969617</c:v>
                </c:pt>
                <c:pt idx="7">
                  <c:v>5.9620288380049284E-2</c:v>
                </c:pt>
                <c:pt idx="8">
                  <c:v>-9.7657597966468689E-3</c:v>
                </c:pt>
                <c:pt idx="9">
                  <c:v>3.9696024488311464E-2</c:v>
                </c:pt>
                <c:pt idx="10">
                  <c:v>0.34800401782171003</c:v>
                </c:pt>
                <c:pt idx="11">
                  <c:v>0.35151614905946832</c:v>
                </c:pt>
                <c:pt idx="12">
                  <c:v>0.15328595439176532</c:v>
                </c:pt>
                <c:pt idx="13">
                  <c:v>0.2009465694603732</c:v>
                </c:pt>
                <c:pt idx="14">
                  <c:v>0.14733254658504849</c:v>
                </c:pt>
                <c:pt idx="15">
                  <c:v>6.7697650316617036E-2</c:v>
                </c:pt>
                <c:pt idx="16">
                  <c:v>2.9970369821200746E-2</c:v>
                </c:pt>
                <c:pt idx="17">
                  <c:v>-0.18695865843578038</c:v>
                </c:pt>
                <c:pt idx="18">
                  <c:v>-0.11806492233074553</c:v>
                </c:pt>
                <c:pt idx="19">
                  <c:v>-5.058584092375757E-2</c:v>
                </c:pt>
                <c:pt idx="20">
                  <c:v>9.5617015746830097E-2</c:v>
                </c:pt>
                <c:pt idx="21">
                  <c:v>-9.5375277364434449E-2</c:v>
                </c:pt>
                <c:pt idx="22">
                  <c:v>-0.30353867910515053</c:v>
                </c:pt>
                <c:pt idx="23">
                  <c:v>-0.55980970022792975</c:v>
                </c:pt>
                <c:pt idx="24">
                  <c:v>-0.68480771034140775</c:v>
                </c:pt>
                <c:pt idx="25">
                  <c:v>-0.73052278997215414</c:v>
                </c:pt>
                <c:pt idx="26">
                  <c:v>-0.72148619569522576</c:v>
                </c:pt>
                <c:pt idx="27">
                  <c:v>-0.74730449229065044</c:v>
                </c:pt>
                <c:pt idx="28">
                  <c:v>-0.83718917077448163</c:v>
                </c:pt>
                <c:pt idx="29">
                  <c:v>-0.8385467848419238</c:v>
                </c:pt>
                <c:pt idx="30">
                  <c:v>-0.7231325466371884</c:v>
                </c:pt>
                <c:pt idx="31">
                  <c:v>-0.59174327994010445</c:v>
                </c:pt>
                <c:pt idx="32">
                  <c:v>-0.68111692589989326</c:v>
                </c:pt>
                <c:pt idx="33">
                  <c:v>-0.60567400039948438</c:v>
                </c:pt>
                <c:pt idx="34">
                  <c:v>-0.4127541403058923</c:v>
                </c:pt>
                <c:pt idx="35">
                  <c:v>0.14825564161677271</c:v>
                </c:pt>
                <c:pt idx="36">
                  <c:v>0.40411315123851882</c:v>
                </c:pt>
                <c:pt idx="37">
                  <c:v>0.37409452073471217</c:v>
                </c:pt>
                <c:pt idx="38">
                  <c:v>-9.3663494230996902E-3</c:v>
                </c:pt>
                <c:pt idx="39">
                  <c:v>-0.46790369463584747</c:v>
                </c:pt>
                <c:pt idx="40">
                  <c:v>-0.69879695594608804</c:v>
                </c:pt>
                <c:pt idx="41">
                  <c:v>-0.75272754804245312</c:v>
                </c:pt>
                <c:pt idx="42">
                  <c:v>-0.81607800051930346</c:v>
                </c:pt>
                <c:pt idx="43">
                  <c:v>-0.88647613989232921</c:v>
                </c:pt>
                <c:pt idx="44">
                  <c:v>-0.88257324360226097</c:v>
                </c:pt>
                <c:pt idx="45">
                  <c:v>-0.84917369134465326</c:v>
                </c:pt>
                <c:pt idx="46">
                  <c:v>-0.75304156040414771</c:v>
                </c:pt>
                <c:pt idx="47">
                  <c:v>-0.55256513427568554</c:v>
                </c:pt>
                <c:pt idx="48">
                  <c:v>-0.45317282213478671</c:v>
                </c:pt>
                <c:pt idx="49">
                  <c:v>-0.43533937810403583</c:v>
                </c:pt>
                <c:pt idx="50">
                  <c:v>-0.54815779169176948</c:v>
                </c:pt>
                <c:pt idx="51">
                  <c:v>-0.66385616189829944</c:v>
                </c:pt>
                <c:pt idx="52">
                  <c:v>-0.7525378057351727</c:v>
                </c:pt>
                <c:pt idx="53">
                  <c:v>-0.81150679387202918</c:v>
                </c:pt>
                <c:pt idx="54">
                  <c:v>-0.82832640462808471</c:v>
                </c:pt>
                <c:pt idx="55">
                  <c:v>-0.85555332198385203</c:v>
                </c:pt>
                <c:pt idx="56">
                  <c:v>-0.78664793003773348</c:v>
                </c:pt>
                <c:pt idx="57">
                  <c:v>-0.71679307692233107</c:v>
                </c:pt>
                <c:pt idx="58">
                  <c:v>-0.60894896455225878</c:v>
                </c:pt>
                <c:pt idx="59">
                  <c:v>2.5054048867824613E-2</c:v>
                </c:pt>
                <c:pt idx="60">
                  <c:v>0.29948336996506936</c:v>
                </c:pt>
                <c:pt idx="61">
                  <c:v>0.42333114630687263</c:v>
                </c:pt>
                <c:pt idx="62">
                  <c:v>0.42596875577169818</c:v>
                </c:pt>
                <c:pt idx="63">
                  <c:v>0.53525159927357691</c:v>
                </c:pt>
                <c:pt idx="64">
                  <c:v>0.66000000829918581</c:v>
                </c:pt>
                <c:pt idx="65">
                  <c:v>0.65384386214861379</c:v>
                </c:pt>
                <c:pt idx="66">
                  <c:v>0.63557183375470017</c:v>
                </c:pt>
                <c:pt idx="67">
                  <c:v>0.61400220829108942</c:v>
                </c:pt>
                <c:pt idx="68">
                  <c:v>0.57263367554998346</c:v>
                </c:pt>
                <c:pt idx="69">
                  <c:v>0.50479673588345231</c:v>
                </c:pt>
                <c:pt idx="70">
                  <c:v>0.25978908303329645</c:v>
                </c:pt>
                <c:pt idx="71">
                  <c:v>0.19015411797945411</c:v>
                </c:pt>
                <c:pt idx="72">
                  <c:v>1.382003451113877E-2</c:v>
                </c:pt>
                <c:pt idx="73">
                  <c:v>-0.32518458674475459</c:v>
                </c:pt>
                <c:pt idx="74">
                  <c:v>-0.33547105030166918</c:v>
                </c:pt>
                <c:pt idx="75">
                  <c:v>-0.38346994067964085</c:v>
                </c:pt>
                <c:pt idx="76">
                  <c:v>-0.2860419538892181</c:v>
                </c:pt>
                <c:pt idx="77">
                  <c:v>-0.18587393554857384</c:v>
                </c:pt>
                <c:pt idx="78">
                  <c:v>2.7667069593921147E-2</c:v>
                </c:pt>
                <c:pt idx="79">
                  <c:v>0.15723824965081432</c:v>
                </c:pt>
                <c:pt idx="80">
                  <c:v>9.2834607490319479E-2</c:v>
                </c:pt>
                <c:pt idx="81">
                  <c:v>7.2046272071622716E-2</c:v>
                </c:pt>
                <c:pt idx="82">
                  <c:v>0.1123049320156671</c:v>
                </c:pt>
                <c:pt idx="83">
                  <c:v>0.38299806873861686</c:v>
                </c:pt>
                <c:pt idx="84">
                  <c:v>0.68029758212672697</c:v>
                </c:pt>
                <c:pt idx="85">
                  <c:v>0.72848609013407684</c:v>
                </c:pt>
                <c:pt idx="86">
                  <c:v>0.73396779019194347</c:v>
                </c:pt>
                <c:pt idx="87">
                  <c:v>0.6220713281593836</c:v>
                </c:pt>
                <c:pt idx="88">
                  <c:v>0.27385612039052354</c:v>
                </c:pt>
                <c:pt idx="89">
                  <c:v>1.8307439861790776E-2</c:v>
                </c:pt>
                <c:pt idx="90">
                  <c:v>-0.15935457842518602</c:v>
                </c:pt>
                <c:pt idx="91">
                  <c:v>-0.28104825984802462</c:v>
                </c:pt>
                <c:pt idx="92">
                  <c:v>-0.4390707518757675</c:v>
                </c:pt>
                <c:pt idx="93">
                  <c:v>-0.49985222690408998</c:v>
                </c:pt>
                <c:pt idx="94">
                  <c:v>-0.43579465986094734</c:v>
                </c:pt>
                <c:pt idx="95">
                  <c:v>-0.31633981668368771</c:v>
                </c:pt>
                <c:pt idx="96">
                  <c:v>-0.27582719495062347</c:v>
                </c:pt>
                <c:pt idx="97">
                  <c:v>-0.27460563659041837</c:v>
                </c:pt>
                <c:pt idx="98">
                  <c:v>-0.24159602075933981</c:v>
                </c:pt>
                <c:pt idx="99">
                  <c:v>-0.18812338794156636</c:v>
                </c:pt>
                <c:pt idx="100">
                  <c:v>0.21577702891003939</c:v>
                </c:pt>
                <c:pt idx="101">
                  <c:v>0.4491276165848202</c:v>
                </c:pt>
                <c:pt idx="102">
                  <c:v>0.39564406139647051</c:v>
                </c:pt>
                <c:pt idx="103">
                  <c:v>0.21159681344609033</c:v>
                </c:pt>
                <c:pt idx="104">
                  <c:v>-2.8436942378093105E-2</c:v>
                </c:pt>
                <c:pt idx="105">
                  <c:v>0.23173552221255617</c:v>
                </c:pt>
                <c:pt idx="106">
                  <c:v>0.36311866862185427</c:v>
                </c:pt>
                <c:pt idx="107">
                  <c:v>0.3881567922254221</c:v>
                </c:pt>
                <c:pt idx="108">
                  <c:v>0.35299788598748932</c:v>
                </c:pt>
                <c:pt idx="109">
                  <c:v>0.39254626205375998</c:v>
                </c:pt>
                <c:pt idx="110">
                  <c:v>0.37844098400976156</c:v>
                </c:pt>
                <c:pt idx="111">
                  <c:v>0.41161019487065442</c:v>
                </c:pt>
                <c:pt idx="112">
                  <c:v>0.37273495378993449</c:v>
                </c:pt>
                <c:pt idx="113">
                  <c:v>0.27701905113863101</c:v>
                </c:pt>
                <c:pt idx="114">
                  <c:v>0.13313941445699223</c:v>
                </c:pt>
                <c:pt idx="115">
                  <c:v>5.2432030538323932E-2</c:v>
                </c:pt>
                <c:pt idx="116">
                  <c:v>-0.15746058433438331</c:v>
                </c:pt>
                <c:pt idx="117">
                  <c:v>-0.34083770952390369</c:v>
                </c:pt>
                <c:pt idx="118">
                  <c:v>-0.45236493318376148</c:v>
                </c:pt>
                <c:pt idx="119">
                  <c:v>-0.44594712396677533</c:v>
                </c:pt>
                <c:pt idx="120">
                  <c:v>-0.3803087930338202</c:v>
                </c:pt>
                <c:pt idx="121">
                  <c:v>-0.35528141414699216</c:v>
                </c:pt>
                <c:pt idx="122">
                  <c:v>-0.30781142222793806</c:v>
                </c:pt>
                <c:pt idx="123">
                  <c:v>-0.25973840150630989</c:v>
                </c:pt>
                <c:pt idx="124">
                  <c:v>-0.17994095976158184</c:v>
                </c:pt>
                <c:pt idx="125">
                  <c:v>-9.0924988760608477E-2</c:v>
                </c:pt>
                <c:pt idx="126">
                  <c:v>1.6158111584903989E-2</c:v>
                </c:pt>
                <c:pt idx="127">
                  <c:v>-6.2904677353923327E-2</c:v>
                </c:pt>
                <c:pt idx="128">
                  <c:v>-1.7964251487767226E-2</c:v>
                </c:pt>
                <c:pt idx="129">
                  <c:v>-6.2321444609267501E-2</c:v>
                </c:pt>
                <c:pt idx="130">
                  <c:v>-0.25678892573596807</c:v>
                </c:pt>
                <c:pt idx="131">
                  <c:v>-0.2366501126463596</c:v>
                </c:pt>
                <c:pt idx="132">
                  <c:v>2.3786548318715756E-2</c:v>
                </c:pt>
                <c:pt idx="133">
                  <c:v>0.19763484615171723</c:v>
                </c:pt>
                <c:pt idx="134">
                  <c:v>0.30849876075199478</c:v>
                </c:pt>
                <c:pt idx="135">
                  <c:v>0.28729069720877082</c:v>
                </c:pt>
                <c:pt idx="136">
                  <c:v>0.25509069863161071</c:v>
                </c:pt>
                <c:pt idx="137">
                  <c:v>0.25598840549845775</c:v>
                </c:pt>
                <c:pt idx="138">
                  <c:v>0.32143497213895394</c:v>
                </c:pt>
                <c:pt idx="139">
                  <c:v>0.32206464848581157</c:v>
                </c:pt>
                <c:pt idx="140">
                  <c:v>0.52684565668848826</c:v>
                </c:pt>
                <c:pt idx="141">
                  <c:v>0.46102898162355116</c:v>
                </c:pt>
                <c:pt idx="142">
                  <c:v>2.8788037479144345E-2</c:v>
                </c:pt>
                <c:pt idx="143">
                  <c:v>-0.34710744461356807</c:v>
                </c:pt>
                <c:pt idx="144">
                  <c:v>-0.61236600022959142</c:v>
                </c:pt>
                <c:pt idx="145">
                  <c:v>-0.71990154378873839</c:v>
                </c:pt>
                <c:pt idx="146">
                  <c:v>-0.74373248232740075</c:v>
                </c:pt>
                <c:pt idx="147">
                  <c:v>-0.82012330684462753</c:v>
                </c:pt>
                <c:pt idx="148">
                  <c:v>-0.82792616500468497</c:v>
                </c:pt>
                <c:pt idx="149">
                  <c:v>-0.81681629740580142</c:v>
                </c:pt>
                <c:pt idx="150">
                  <c:v>-0.82746748396330982</c:v>
                </c:pt>
                <c:pt idx="151">
                  <c:v>-0.82324466008382524</c:v>
                </c:pt>
                <c:pt idx="152">
                  <c:v>-0.69788970276317486</c:v>
                </c:pt>
                <c:pt idx="153">
                  <c:v>-0.61410448226929515</c:v>
                </c:pt>
                <c:pt idx="154">
                  <c:v>-0.35540407022182935</c:v>
                </c:pt>
                <c:pt idx="155">
                  <c:v>-5.104023530050552E-2</c:v>
                </c:pt>
                <c:pt idx="156">
                  <c:v>-8.6354862316578684E-2</c:v>
                </c:pt>
                <c:pt idx="157">
                  <c:v>-0.23679436526017875</c:v>
                </c:pt>
                <c:pt idx="158">
                  <c:v>-0.42109347101617117</c:v>
                </c:pt>
                <c:pt idx="159">
                  <c:v>-0.43497078830788688</c:v>
                </c:pt>
                <c:pt idx="160">
                  <c:v>-0.31992696493051631</c:v>
                </c:pt>
                <c:pt idx="161">
                  <c:v>-0.27248576355714116</c:v>
                </c:pt>
                <c:pt idx="162">
                  <c:v>-1.4179907252431479E-2</c:v>
                </c:pt>
                <c:pt idx="163">
                  <c:v>8.2135920622586206E-2</c:v>
                </c:pt>
                <c:pt idx="164">
                  <c:v>0.15546342996791643</c:v>
                </c:pt>
                <c:pt idx="165">
                  <c:v>0.38786545895162949</c:v>
                </c:pt>
                <c:pt idx="166">
                  <c:v>0.62915125453929088</c:v>
                </c:pt>
                <c:pt idx="167">
                  <c:v>0.53080963897617539</c:v>
                </c:pt>
                <c:pt idx="168">
                  <c:v>0.5955449094918378</c:v>
                </c:pt>
                <c:pt idx="169">
                  <c:v>0.68297308817452962</c:v>
                </c:pt>
                <c:pt idx="170">
                  <c:v>0.70859694946226492</c:v>
                </c:pt>
                <c:pt idx="171">
                  <c:v>0.77511439442389862</c:v>
                </c:pt>
                <c:pt idx="172">
                  <c:v>0.58770978118522832</c:v>
                </c:pt>
                <c:pt idx="173">
                  <c:v>0.16422888687929391</c:v>
                </c:pt>
                <c:pt idx="174">
                  <c:v>-0.29245459647851602</c:v>
                </c:pt>
                <c:pt idx="175">
                  <c:v>-0.29648662484777916</c:v>
                </c:pt>
                <c:pt idx="176">
                  <c:v>-0.25243823486056821</c:v>
                </c:pt>
                <c:pt idx="177">
                  <c:v>-0.28291749666158955</c:v>
                </c:pt>
                <c:pt idx="178">
                  <c:v>-0.35053530989530296</c:v>
                </c:pt>
                <c:pt idx="179">
                  <c:v>-0.20733098855534451</c:v>
                </c:pt>
                <c:pt idx="180">
                  <c:v>-0.22276435102616995</c:v>
                </c:pt>
                <c:pt idx="181">
                  <c:v>-0.28920481236052947</c:v>
                </c:pt>
                <c:pt idx="182">
                  <c:v>-0.36764244439522309</c:v>
                </c:pt>
                <c:pt idx="183">
                  <c:v>-0.52948397065397812</c:v>
                </c:pt>
                <c:pt idx="184">
                  <c:v>-0.63347622623230715</c:v>
                </c:pt>
                <c:pt idx="185">
                  <c:v>-0.5379804965922762</c:v>
                </c:pt>
                <c:pt idx="186">
                  <c:v>-0.47244443717446477</c:v>
                </c:pt>
                <c:pt idx="187">
                  <c:v>-0.34745745511009574</c:v>
                </c:pt>
                <c:pt idx="188">
                  <c:v>-0.17823965012048457</c:v>
                </c:pt>
                <c:pt idx="189">
                  <c:v>0.23541704866201746</c:v>
                </c:pt>
                <c:pt idx="190">
                  <c:v>0.46114511198756131</c:v>
                </c:pt>
                <c:pt idx="191">
                  <c:v>0.39823164617420675</c:v>
                </c:pt>
                <c:pt idx="192">
                  <c:v>0.25033234857889919</c:v>
                </c:pt>
                <c:pt idx="193">
                  <c:v>0.31681868316506595</c:v>
                </c:pt>
                <c:pt idx="194">
                  <c:v>0.46179746899546426</c:v>
                </c:pt>
                <c:pt idx="195">
                  <c:v>0.49689251657874772</c:v>
                </c:pt>
                <c:pt idx="196">
                  <c:v>0.50653377282119438</c:v>
                </c:pt>
                <c:pt idx="197">
                  <c:v>0.56826002637567641</c:v>
                </c:pt>
                <c:pt idx="198">
                  <c:v>0.67096385547928949</c:v>
                </c:pt>
                <c:pt idx="199">
                  <c:v>0.72287572273872591</c:v>
                </c:pt>
                <c:pt idx="200">
                  <c:v>0.74939615977354068</c:v>
                </c:pt>
                <c:pt idx="201">
                  <c:v>0.6916398341150064</c:v>
                </c:pt>
                <c:pt idx="202">
                  <c:v>0.64957124821669554</c:v>
                </c:pt>
                <c:pt idx="203">
                  <c:v>0.66373350468011127</c:v>
                </c:pt>
                <c:pt idx="204">
                  <c:v>0.56211447804339854</c:v>
                </c:pt>
                <c:pt idx="205">
                  <c:v>0.58941382097558381</c:v>
                </c:pt>
                <c:pt idx="206">
                  <c:v>0.51987340875141241</c:v>
                </c:pt>
                <c:pt idx="207">
                  <c:v>0.20784065158330725</c:v>
                </c:pt>
                <c:pt idx="208">
                  <c:v>8.3756443844056491E-2</c:v>
                </c:pt>
                <c:pt idx="209">
                  <c:v>8.2697214290326199E-2</c:v>
                </c:pt>
                <c:pt idx="210">
                  <c:v>3.705542854287866E-2</c:v>
                </c:pt>
                <c:pt idx="211">
                  <c:v>-0.17113634764028413</c:v>
                </c:pt>
                <c:pt idx="212">
                  <c:v>-6.5642065881096376E-2</c:v>
                </c:pt>
                <c:pt idx="213">
                  <c:v>-2.7496724995664631E-2</c:v>
                </c:pt>
                <c:pt idx="214">
                  <c:v>1.5164402719354743E-2</c:v>
                </c:pt>
                <c:pt idx="215">
                  <c:v>-0.19620581088923686</c:v>
                </c:pt>
                <c:pt idx="216">
                  <c:v>-0.28375931833724682</c:v>
                </c:pt>
                <c:pt idx="217">
                  <c:v>-0.58591661401340067</c:v>
                </c:pt>
                <c:pt idx="218">
                  <c:v>-0.60253856260391569</c:v>
                </c:pt>
                <c:pt idx="219">
                  <c:v>-0.54864604944750983</c:v>
                </c:pt>
                <c:pt idx="220">
                  <c:v>-0.65455544899443296</c:v>
                </c:pt>
                <c:pt idx="221">
                  <c:v>-0.47142211016176011</c:v>
                </c:pt>
                <c:pt idx="222">
                  <c:v>-0.23544997129626857</c:v>
                </c:pt>
                <c:pt idx="223">
                  <c:v>-0.13566488510105157</c:v>
                </c:pt>
                <c:pt idx="224">
                  <c:v>-0.18828218790157578</c:v>
                </c:pt>
                <c:pt idx="225">
                  <c:v>-0.20995876666305935</c:v>
                </c:pt>
                <c:pt idx="226">
                  <c:v>-0.1212301603945684</c:v>
                </c:pt>
                <c:pt idx="227">
                  <c:v>-7.8823198982298059E-2</c:v>
                </c:pt>
                <c:pt idx="228">
                  <c:v>5.9898365279331123E-3</c:v>
                </c:pt>
                <c:pt idx="229">
                  <c:v>0.27679341177757444</c:v>
                </c:pt>
                <c:pt idx="230">
                  <c:v>0.4021734492620852</c:v>
                </c:pt>
                <c:pt idx="231">
                  <c:v>0.34955997710645742</c:v>
                </c:pt>
                <c:pt idx="232">
                  <c:v>0.20563764577740168</c:v>
                </c:pt>
                <c:pt idx="233">
                  <c:v>0.12224301131231446</c:v>
                </c:pt>
                <c:pt idx="234">
                  <c:v>-3.8068850016728502E-2</c:v>
                </c:pt>
                <c:pt idx="235">
                  <c:v>-0.29340586602367802</c:v>
                </c:pt>
                <c:pt idx="236">
                  <c:v>-0.26430778059814153</c:v>
                </c:pt>
                <c:pt idx="237">
                  <c:v>-0.21533289977805839</c:v>
                </c:pt>
                <c:pt idx="238">
                  <c:v>-0.31243375115211802</c:v>
                </c:pt>
                <c:pt idx="239">
                  <c:v>-0.4648654830952505</c:v>
                </c:pt>
                <c:pt idx="240">
                  <c:v>-0.6361200166908727</c:v>
                </c:pt>
                <c:pt idx="241">
                  <c:v>-0.42194827561582898</c:v>
                </c:pt>
                <c:pt idx="242">
                  <c:v>-0.46658061055978456</c:v>
                </c:pt>
                <c:pt idx="243">
                  <c:v>-0.48141510975682034</c:v>
                </c:pt>
                <c:pt idx="244">
                  <c:v>-0.51895805790009553</c:v>
                </c:pt>
                <c:pt idx="245">
                  <c:v>-0.4997195287738645</c:v>
                </c:pt>
                <c:pt idx="246">
                  <c:v>-0.5358396024288743</c:v>
                </c:pt>
                <c:pt idx="247">
                  <c:v>-0.45613543178008614</c:v>
                </c:pt>
                <c:pt idx="248">
                  <c:v>-0.40445767175571362</c:v>
                </c:pt>
                <c:pt idx="249">
                  <c:v>-0.32978810693931099</c:v>
                </c:pt>
                <c:pt idx="250">
                  <c:v>9.2640959058378824E-2</c:v>
                </c:pt>
                <c:pt idx="251">
                  <c:v>0.26464233337048304</c:v>
                </c:pt>
                <c:pt idx="252">
                  <c:v>0.48695599969027187</c:v>
                </c:pt>
                <c:pt idx="253">
                  <c:v>0.4602001722688816</c:v>
                </c:pt>
                <c:pt idx="254">
                  <c:v>0.36269203589835286</c:v>
                </c:pt>
                <c:pt idx="255">
                  <c:v>4.3014219327414609E-2</c:v>
                </c:pt>
                <c:pt idx="256">
                  <c:v>2.2514620564615978E-2</c:v>
                </c:pt>
                <c:pt idx="257">
                  <c:v>-0.1888586842276247</c:v>
                </c:pt>
                <c:pt idx="258">
                  <c:v>-0.3076348612476838</c:v>
                </c:pt>
                <c:pt idx="259">
                  <c:v>-0.28489231077417426</c:v>
                </c:pt>
                <c:pt idx="260">
                  <c:v>-0.26219014087353515</c:v>
                </c:pt>
                <c:pt idx="261">
                  <c:v>-0.19015841599745767</c:v>
                </c:pt>
                <c:pt idx="262">
                  <c:v>-0.30757264808843326</c:v>
                </c:pt>
                <c:pt idx="263">
                  <c:v>-0.35142656152125823</c:v>
                </c:pt>
                <c:pt idx="264">
                  <c:v>-0.30350658227713601</c:v>
                </c:pt>
                <c:pt idx="265">
                  <c:v>-0.26299627479909438</c:v>
                </c:pt>
                <c:pt idx="266">
                  <c:v>-8.6697511209575334E-2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3-4DCF-944E-DDF45339B0D4}"/>
            </c:ext>
          </c:extLst>
        </c:ser>
        <c:ser>
          <c:idx val="4"/>
          <c:order val="4"/>
          <c:tx>
            <c:strRef>
              <c:f>'backtest2024_delta-delta-logic'!$T$35</c:f>
              <c:strCache>
                <c:ptCount val="1"/>
                <c:pt idx="0">
                  <c:v>15dCorr Industry Power and Waste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'backtest2024_delta-delta-logic'!$T$36:$T$302</c:f>
              <c:numCache>
                <c:formatCode>General</c:formatCode>
                <c:ptCount val="267"/>
                <c:pt idx="0">
                  <c:v>-0.41013945371603933</c:v>
                </c:pt>
                <c:pt idx="1">
                  <c:v>-0.23496894301930091</c:v>
                </c:pt>
                <c:pt idx="2">
                  <c:v>-0.11639156069768328</c:v>
                </c:pt>
                <c:pt idx="3">
                  <c:v>0.19321891429720611</c:v>
                </c:pt>
                <c:pt idx="4">
                  <c:v>0.33289624708090076</c:v>
                </c:pt>
                <c:pt idx="5">
                  <c:v>0.67805203071056819</c:v>
                </c:pt>
                <c:pt idx="6">
                  <c:v>0.67470892825019302</c:v>
                </c:pt>
                <c:pt idx="7">
                  <c:v>0.53997769134636353</c:v>
                </c:pt>
                <c:pt idx="8">
                  <c:v>0.50311428383260415</c:v>
                </c:pt>
                <c:pt idx="9">
                  <c:v>0.44141325669978615</c:v>
                </c:pt>
                <c:pt idx="10">
                  <c:v>0.52799805468022631</c:v>
                </c:pt>
                <c:pt idx="11">
                  <c:v>0.43223204817221705</c:v>
                </c:pt>
                <c:pt idx="12">
                  <c:v>0.32626696769091729</c:v>
                </c:pt>
                <c:pt idx="13">
                  <c:v>0.2667840390794608</c:v>
                </c:pt>
                <c:pt idx="14">
                  <c:v>4.7156205034305412E-2</c:v>
                </c:pt>
                <c:pt idx="15">
                  <c:v>-0.15072625298430326</c:v>
                </c:pt>
                <c:pt idx="16">
                  <c:v>-0.17482145176284161</c:v>
                </c:pt>
                <c:pt idx="17">
                  <c:v>-0.27191538540057592</c:v>
                </c:pt>
                <c:pt idx="18">
                  <c:v>-0.16220263303563418</c:v>
                </c:pt>
                <c:pt idx="19">
                  <c:v>-7.7241609121562305E-2</c:v>
                </c:pt>
                <c:pt idx="20">
                  <c:v>6.8379948285955117E-2</c:v>
                </c:pt>
                <c:pt idx="21">
                  <c:v>-0.25790335533805175</c:v>
                </c:pt>
                <c:pt idx="22">
                  <c:v>-0.49735977667679759</c:v>
                </c:pt>
                <c:pt idx="23">
                  <c:v>-0.66918450599766466</c:v>
                </c:pt>
                <c:pt idx="24">
                  <c:v>-0.75744863904154058</c:v>
                </c:pt>
                <c:pt idx="25">
                  <c:v>-0.79049486814647085</c:v>
                </c:pt>
                <c:pt idx="26">
                  <c:v>-0.78800383537848884</c:v>
                </c:pt>
                <c:pt idx="27">
                  <c:v>-0.77923180418981075</c:v>
                </c:pt>
                <c:pt idx="28">
                  <c:v>-0.78758836724869175</c:v>
                </c:pt>
                <c:pt idx="29">
                  <c:v>-0.79736069124160958</c:v>
                </c:pt>
                <c:pt idx="30">
                  <c:v>-0.74824056380888748</c:v>
                </c:pt>
                <c:pt idx="31">
                  <c:v>-0.51807458353770652</c:v>
                </c:pt>
                <c:pt idx="32">
                  <c:v>-0.51090252332556918</c:v>
                </c:pt>
                <c:pt idx="33">
                  <c:v>-0.47203819873121866</c:v>
                </c:pt>
                <c:pt idx="34">
                  <c:v>-0.28477872067050969</c:v>
                </c:pt>
                <c:pt idx="35">
                  <c:v>0.52295152389022537</c:v>
                </c:pt>
                <c:pt idx="36">
                  <c:v>0.67878339467141213</c:v>
                </c:pt>
                <c:pt idx="37">
                  <c:v>0.4264134195065355</c:v>
                </c:pt>
                <c:pt idx="38">
                  <c:v>1.1088570804797705E-2</c:v>
                </c:pt>
                <c:pt idx="39">
                  <c:v>-0.46178379141102921</c:v>
                </c:pt>
                <c:pt idx="40">
                  <c:v>-0.71859636182662878</c:v>
                </c:pt>
                <c:pt idx="41">
                  <c:v>-0.81949535417394759</c:v>
                </c:pt>
                <c:pt idx="42">
                  <c:v>-0.84629855988776692</c:v>
                </c:pt>
                <c:pt idx="43">
                  <c:v>-0.8948491953500648</c:v>
                </c:pt>
                <c:pt idx="44">
                  <c:v>-0.92730657763671542</c:v>
                </c:pt>
                <c:pt idx="45">
                  <c:v>-0.9219330761515856</c:v>
                </c:pt>
                <c:pt idx="46">
                  <c:v>-0.92481354926980308</c:v>
                </c:pt>
                <c:pt idx="47">
                  <c:v>-0.91083860904093106</c:v>
                </c:pt>
                <c:pt idx="48">
                  <c:v>-0.87824921375049025</c:v>
                </c:pt>
                <c:pt idx="49">
                  <c:v>-0.80433995760434707</c:v>
                </c:pt>
                <c:pt idx="50">
                  <c:v>-0.70754700278151372</c:v>
                </c:pt>
                <c:pt idx="51">
                  <c:v>-0.83114748550341744</c:v>
                </c:pt>
                <c:pt idx="52">
                  <c:v>-0.88689739718335658</c:v>
                </c:pt>
                <c:pt idx="53">
                  <c:v>-0.90676175768951517</c:v>
                </c:pt>
                <c:pt idx="54">
                  <c:v>-0.85587358781385847</c:v>
                </c:pt>
                <c:pt idx="55">
                  <c:v>-0.86092232951860614</c:v>
                </c:pt>
                <c:pt idx="56">
                  <c:v>-0.83335807760037428</c:v>
                </c:pt>
                <c:pt idx="57">
                  <c:v>-0.80019240899358413</c:v>
                </c:pt>
                <c:pt idx="58">
                  <c:v>-0.71374533822942876</c:v>
                </c:pt>
                <c:pt idx="59">
                  <c:v>-0.42029149877023853</c:v>
                </c:pt>
                <c:pt idx="60">
                  <c:v>-0.19665747387488419</c:v>
                </c:pt>
                <c:pt idx="61">
                  <c:v>0.11741889316188912</c:v>
                </c:pt>
                <c:pt idx="62">
                  <c:v>0.34164671985645712</c:v>
                </c:pt>
                <c:pt idx="63">
                  <c:v>0.64619519754980692</c:v>
                </c:pt>
                <c:pt idx="64">
                  <c:v>0.76818698347541103</c:v>
                </c:pt>
                <c:pt idx="65">
                  <c:v>0.79382158622017618</c:v>
                </c:pt>
                <c:pt idx="66">
                  <c:v>0.7689215524183779</c:v>
                </c:pt>
                <c:pt idx="67">
                  <c:v>0.69782383396166681</c:v>
                </c:pt>
                <c:pt idx="68">
                  <c:v>0.62716410297617742</c:v>
                </c:pt>
                <c:pt idx="69">
                  <c:v>0.6224925745511154</c:v>
                </c:pt>
                <c:pt idx="70">
                  <c:v>0.41188050581080482</c:v>
                </c:pt>
                <c:pt idx="71">
                  <c:v>0.32445179561806259</c:v>
                </c:pt>
                <c:pt idx="72">
                  <c:v>-1.9827891011500509E-2</c:v>
                </c:pt>
                <c:pt idx="73">
                  <c:v>-0.14631167355889599</c:v>
                </c:pt>
                <c:pt idx="74">
                  <c:v>-0.31638971095766516</c:v>
                </c:pt>
                <c:pt idx="75">
                  <c:v>-0.32689062047835538</c:v>
                </c:pt>
                <c:pt idx="76">
                  <c:v>-0.2691719599574624</c:v>
                </c:pt>
                <c:pt idx="77">
                  <c:v>-0.30356894149763181</c:v>
                </c:pt>
                <c:pt idx="78">
                  <c:v>-0.18600524657239687</c:v>
                </c:pt>
                <c:pt idx="79">
                  <c:v>-6.1698579836059808E-2</c:v>
                </c:pt>
                <c:pt idx="80">
                  <c:v>-5.5761708042447233E-2</c:v>
                </c:pt>
                <c:pt idx="81">
                  <c:v>-7.5073234624555257E-2</c:v>
                </c:pt>
                <c:pt idx="82">
                  <c:v>1.8676180142992684E-2</c:v>
                </c:pt>
                <c:pt idx="83">
                  <c:v>0.21796852046992587</c:v>
                </c:pt>
                <c:pt idx="84">
                  <c:v>0.38661652102756455</c:v>
                </c:pt>
                <c:pt idx="85">
                  <c:v>0.53297673360201048</c:v>
                </c:pt>
                <c:pt idx="86">
                  <c:v>0.52937290483728527</c:v>
                </c:pt>
                <c:pt idx="87">
                  <c:v>0.39490961241300176</c:v>
                </c:pt>
                <c:pt idx="88">
                  <c:v>0.39231037908839711</c:v>
                </c:pt>
                <c:pt idx="89">
                  <c:v>0.42407151643459201</c:v>
                </c:pt>
                <c:pt idx="90">
                  <c:v>0.58440411532586134</c:v>
                </c:pt>
                <c:pt idx="91">
                  <c:v>0.65530537143895728</c:v>
                </c:pt>
                <c:pt idx="92">
                  <c:v>0.65069893131088774</c:v>
                </c:pt>
                <c:pt idx="93">
                  <c:v>0.55076943594230499</c:v>
                </c:pt>
                <c:pt idx="94">
                  <c:v>0.52667278322491828</c:v>
                </c:pt>
                <c:pt idx="95">
                  <c:v>0.52316938971990889</c:v>
                </c:pt>
                <c:pt idx="96">
                  <c:v>0.49198310604694712</c:v>
                </c:pt>
                <c:pt idx="97">
                  <c:v>0.34111377702748924</c:v>
                </c:pt>
                <c:pt idx="98">
                  <c:v>-6.8397997736302646E-2</c:v>
                </c:pt>
                <c:pt idx="99">
                  <c:v>-0.15309400385917468</c:v>
                </c:pt>
                <c:pt idx="100">
                  <c:v>-4.3224880645956146E-3</c:v>
                </c:pt>
                <c:pt idx="101">
                  <c:v>0.13299037935192409</c:v>
                </c:pt>
                <c:pt idx="102">
                  <c:v>6.972973450947928E-2</c:v>
                </c:pt>
                <c:pt idx="103">
                  <c:v>-3.0280343873124175E-2</c:v>
                </c:pt>
                <c:pt idx="104">
                  <c:v>-0.11122587343949043</c:v>
                </c:pt>
                <c:pt idx="105">
                  <c:v>-0.27063959857391423</c:v>
                </c:pt>
                <c:pt idx="106">
                  <c:v>-0.34222001963262361</c:v>
                </c:pt>
                <c:pt idx="107">
                  <c:v>-0.4081261626621841</c:v>
                </c:pt>
                <c:pt idx="108">
                  <c:v>-0.4807365431621981</c:v>
                </c:pt>
                <c:pt idx="109">
                  <c:v>-0.29671424373914113</c:v>
                </c:pt>
                <c:pt idx="110">
                  <c:v>-4.4562307256778275E-2</c:v>
                </c:pt>
                <c:pt idx="111">
                  <c:v>0.25608557701963131</c:v>
                </c:pt>
                <c:pt idx="112">
                  <c:v>0.29497513418151028</c:v>
                </c:pt>
                <c:pt idx="113">
                  <c:v>0.19906431250651563</c:v>
                </c:pt>
                <c:pt idx="114">
                  <c:v>4.6581540871354007E-2</c:v>
                </c:pt>
                <c:pt idx="115">
                  <c:v>2.3709501533793816E-2</c:v>
                </c:pt>
                <c:pt idx="116">
                  <c:v>-8.2811238366171422E-2</c:v>
                </c:pt>
                <c:pt idx="117">
                  <c:v>-0.16583670294069913</c:v>
                </c:pt>
                <c:pt idx="118">
                  <c:v>-0.23675148751892836</c:v>
                </c:pt>
                <c:pt idx="119">
                  <c:v>-0.25709305194256465</c:v>
                </c:pt>
                <c:pt idx="120">
                  <c:v>-0.14906498447242972</c:v>
                </c:pt>
                <c:pt idx="121">
                  <c:v>7.0324949300150805E-2</c:v>
                </c:pt>
                <c:pt idx="122">
                  <c:v>9.592832714187019E-2</c:v>
                </c:pt>
                <c:pt idx="123">
                  <c:v>8.4217981431158911E-2</c:v>
                </c:pt>
                <c:pt idx="124">
                  <c:v>-5.4939071298645004E-2</c:v>
                </c:pt>
                <c:pt idx="125">
                  <c:v>-4.5469776256244605E-2</c:v>
                </c:pt>
                <c:pt idx="126">
                  <c:v>-0.11731245511559667</c:v>
                </c:pt>
                <c:pt idx="127">
                  <c:v>-0.2963957435824196</c:v>
                </c:pt>
                <c:pt idx="128">
                  <c:v>-0.27606586519582238</c:v>
                </c:pt>
                <c:pt idx="129">
                  <c:v>-0.31312873494775201</c:v>
                </c:pt>
                <c:pt idx="130">
                  <c:v>-0.45636913973222737</c:v>
                </c:pt>
                <c:pt idx="131">
                  <c:v>-0.53097047287194288</c:v>
                </c:pt>
                <c:pt idx="132">
                  <c:v>-0.41631349503879811</c:v>
                </c:pt>
                <c:pt idx="133">
                  <c:v>-0.34260171887360674</c:v>
                </c:pt>
                <c:pt idx="134">
                  <c:v>-0.25309325246708725</c:v>
                </c:pt>
                <c:pt idx="135">
                  <c:v>-0.32418630796350267</c:v>
                </c:pt>
                <c:pt idx="136">
                  <c:v>-0.40128784554792241</c:v>
                </c:pt>
                <c:pt idx="137">
                  <c:v>-0.4398237741338632</c:v>
                </c:pt>
                <c:pt idx="138">
                  <c:v>-0.41405712243147108</c:v>
                </c:pt>
                <c:pt idx="139">
                  <c:v>-0.34726004882281192</c:v>
                </c:pt>
                <c:pt idx="140">
                  <c:v>-0.21761323381322006</c:v>
                </c:pt>
                <c:pt idx="141">
                  <c:v>-4.9216008775479547E-2</c:v>
                </c:pt>
                <c:pt idx="142">
                  <c:v>0.17877633417385019</c:v>
                </c:pt>
                <c:pt idx="143">
                  <c:v>0.17924725812676634</c:v>
                </c:pt>
                <c:pt idx="144">
                  <c:v>0.1504451516068169</c:v>
                </c:pt>
                <c:pt idx="145">
                  <c:v>0.12226863302801497</c:v>
                </c:pt>
                <c:pt idx="146">
                  <c:v>0.2435546377120785</c:v>
                </c:pt>
                <c:pt idx="147">
                  <c:v>0.30023940971048318</c:v>
                </c:pt>
                <c:pt idx="148">
                  <c:v>0.45065932536776571</c:v>
                </c:pt>
                <c:pt idx="149">
                  <c:v>0.68599216839031485</c:v>
                </c:pt>
                <c:pt idx="150">
                  <c:v>0.68890769767762128</c:v>
                </c:pt>
                <c:pt idx="151">
                  <c:v>0.68094585836263422</c:v>
                </c:pt>
                <c:pt idx="152">
                  <c:v>0.6032423281436633</c:v>
                </c:pt>
                <c:pt idx="153">
                  <c:v>0.40600761891973031</c:v>
                </c:pt>
                <c:pt idx="154">
                  <c:v>0.27217939111765599</c:v>
                </c:pt>
                <c:pt idx="155">
                  <c:v>-2.7216323799695054E-2</c:v>
                </c:pt>
                <c:pt idx="156">
                  <c:v>-0.36868682525875229</c:v>
                </c:pt>
                <c:pt idx="157">
                  <c:v>-0.31286485334929631</c:v>
                </c:pt>
                <c:pt idx="158">
                  <c:v>-7.0599014432172254E-3</c:v>
                </c:pt>
                <c:pt idx="159">
                  <c:v>0.13361564563855516</c:v>
                </c:pt>
                <c:pt idx="160">
                  <c:v>0.33008371857254121</c:v>
                </c:pt>
                <c:pt idx="161">
                  <c:v>0.1703935228781866</c:v>
                </c:pt>
                <c:pt idx="162">
                  <c:v>-2.0869374823487406E-2</c:v>
                </c:pt>
                <c:pt idx="163">
                  <c:v>-7.1069481032173185E-2</c:v>
                </c:pt>
                <c:pt idx="164">
                  <c:v>-0.14312136880338538</c:v>
                </c:pt>
                <c:pt idx="165">
                  <c:v>-0.17327117392593044</c:v>
                </c:pt>
                <c:pt idx="166">
                  <c:v>4.4021259574091261E-2</c:v>
                </c:pt>
                <c:pt idx="167">
                  <c:v>-4.9603076709857932E-2</c:v>
                </c:pt>
                <c:pt idx="168">
                  <c:v>-0.19068601267112753</c:v>
                </c:pt>
                <c:pt idx="169">
                  <c:v>-0.19572088593692291</c:v>
                </c:pt>
                <c:pt idx="170">
                  <c:v>-0.19639158937142701</c:v>
                </c:pt>
                <c:pt idx="171">
                  <c:v>-0.20536343416546993</c:v>
                </c:pt>
                <c:pt idx="172">
                  <c:v>-8.459848116855645E-2</c:v>
                </c:pt>
                <c:pt idx="173">
                  <c:v>0.13644134788526099</c:v>
                </c:pt>
                <c:pt idx="174">
                  <c:v>-2.2543182660258423E-2</c:v>
                </c:pt>
                <c:pt idx="175">
                  <c:v>-5.0067013635595299E-2</c:v>
                </c:pt>
                <c:pt idx="176">
                  <c:v>-7.3229959586131876E-2</c:v>
                </c:pt>
                <c:pt idx="177">
                  <c:v>-0.11042151124423719</c:v>
                </c:pt>
                <c:pt idx="178">
                  <c:v>-0.15865683554773136</c:v>
                </c:pt>
                <c:pt idx="179">
                  <c:v>-0.16205217327941493</c:v>
                </c:pt>
                <c:pt idx="180">
                  <c:v>-0.14660723170643888</c:v>
                </c:pt>
                <c:pt idx="181">
                  <c:v>-0.19800928894626532</c:v>
                </c:pt>
                <c:pt idx="182">
                  <c:v>-0.26981902488299198</c:v>
                </c:pt>
                <c:pt idx="183">
                  <c:v>-0.38238842226335112</c:v>
                </c:pt>
                <c:pt idx="184">
                  <c:v>-0.48513646319597975</c:v>
                </c:pt>
                <c:pt idx="185">
                  <c:v>-0.4786959118759897</c:v>
                </c:pt>
                <c:pt idx="186">
                  <c:v>-0.40225858513783241</c:v>
                </c:pt>
                <c:pt idx="187">
                  <c:v>-0.37434246735890331</c:v>
                </c:pt>
                <c:pt idx="188">
                  <c:v>-0.34662528460872322</c:v>
                </c:pt>
                <c:pt idx="189">
                  <c:v>5.4384637317294725E-2</c:v>
                </c:pt>
                <c:pt idx="190">
                  <c:v>0.15849808257882916</c:v>
                </c:pt>
                <c:pt idx="191">
                  <c:v>0.11208902523537501</c:v>
                </c:pt>
                <c:pt idx="192">
                  <c:v>9.6142105514399237E-2</c:v>
                </c:pt>
                <c:pt idx="193">
                  <c:v>0.12892255518933218</c:v>
                </c:pt>
                <c:pt idx="194">
                  <c:v>0.40344911519656557</c:v>
                </c:pt>
                <c:pt idx="195">
                  <c:v>0.47810196304547548</c:v>
                </c:pt>
                <c:pt idx="196">
                  <c:v>0.49811661955011749</c:v>
                </c:pt>
                <c:pt idx="197">
                  <c:v>0.45060143665950442</c:v>
                </c:pt>
                <c:pt idx="198">
                  <c:v>0.50479506517378436</c:v>
                </c:pt>
                <c:pt idx="199">
                  <c:v>0.50344138064151811</c:v>
                </c:pt>
                <c:pt idx="200">
                  <c:v>0.1737632045084043</c:v>
                </c:pt>
                <c:pt idx="201">
                  <c:v>-9.9922338830402177E-2</c:v>
                </c:pt>
                <c:pt idx="202">
                  <c:v>-0.12964735851320403</c:v>
                </c:pt>
                <c:pt idx="203">
                  <c:v>-6.7531792074146238E-2</c:v>
                </c:pt>
                <c:pt idx="204">
                  <c:v>-0.14542524159983575</c:v>
                </c:pt>
                <c:pt idx="205">
                  <c:v>-0.14607819288300986</c:v>
                </c:pt>
                <c:pt idx="206">
                  <c:v>-0.2213864562872617</c:v>
                </c:pt>
                <c:pt idx="207">
                  <c:v>-0.26143296051593429</c:v>
                </c:pt>
                <c:pt idx="208">
                  <c:v>-0.19359118146401505</c:v>
                </c:pt>
                <c:pt idx="209">
                  <c:v>-0.20315705959809649</c:v>
                </c:pt>
                <c:pt idx="210">
                  <c:v>-9.1578288671279567E-2</c:v>
                </c:pt>
                <c:pt idx="211">
                  <c:v>-1.3620429101875985E-2</c:v>
                </c:pt>
                <c:pt idx="212">
                  <c:v>8.6767065039353011E-2</c:v>
                </c:pt>
                <c:pt idx="213">
                  <c:v>5.1450677601613128E-2</c:v>
                </c:pt>
                <c:pt idx="214">
                  <c:v>-3.4339187700309318E-2</c:v>
                </c:pt>
                <c:pt idx="215">
                  <c:v>-0.40854261457378938</c:v>
                </c:pt>
                <c:pt idx="216">
                  <c:v>-0.46297966821633812</c:v>
                </c:pt>
                <c:pt idx="217">
                  <c:v>-0.63098664522219272</c:v>
                </c:pt>
                <c:pt idx="218">
                  <c:v>-0.71403574003315917</c:v>
                </c:pt>
                <c:pt idx="219">
                  <c:v>-0.53535403619495359</c:v>
                </c:pt>
                <c:pt idx="220">
                  <c:v>-0.45266418520451718</c:v>
                </c:pt>
                <c:pt idx="221">
                  <c:v>-0.38907695990511065</c:v>
                </c:pt>
                <c:pt idx="222">
                  <c:v>-0.11947516332624118</c:v>
                </c:pt>
                <c:pt idx="223">
                  <c:v>5.2966307038500755E-2</c:v>
                </c:pt>
                <c:pt idx="224">
                  <c:v>0.17470493091847009</c:v>
                </c:pt>
                <c:pt idx="225">
                  <c:v>0.49082989326635906</c:v>
                </c:pt>
                <c:pt idx="226">
                  <c:v>0.55479831297414284</c:v>
                </c:pt>
                <c:pt idx="227">
                  <c:v>0.60791903632939126</c:v>
                </c:pt>
                <c:pt idx="228">
                  <c:v>0.6493345750392997</c:v>
                </c:pt>
                <c:pt idx="229">
                  <c:v>0.65796196379385496</c:v>
                </c:pt>
                <c:pt idx="230">
                  <c:v>0.65986962664875792</c:v>
                </c:pt>
                <c:pt idx="231">
                  <c:v>0.53359902501048451</c:v>
                </c:pt>
                <c:pt idx="232">
                  <c:v>0.33700748951985166</c:v>
                </c:pt>
                <c:pt idx="233">
                  <c:v>3.7365430265629093E-2</c:v>
                </c:pt>
                <c:pt idx="234">
                  <c:v>-0.20258604155856655</c:v>
                </c:pt>
                <c:pt idx="235">
                  <c:v>-0.4199327419496533</c:v>
                </c:pt>
                <c:pt idx="236">
                  <c:v>-0.53430377711886112</c:v>
                </c:pt>
                <c:pt idx="237">
                  <c:v>-0.5355953484227679</c:v>
                </c:pt>
                <c:pt idx="238">
                  <c:v>-0.66407869900704808</c:v>
                </c:pt>
                <c:pt idx="239">
                  <c:v>-0.72274646914247143</c:v>
                </c:pt>
                <c:pt idx="240">
                  <c:v>-0.70098882006132734</c:v>
                </c:pt>
                <c:pt idx="241">
                  <c:v>-0.72184257120384931</c:v>
                </c:pt>
                <c:pt idx="242">
                  <c:v>-0.70128725298876116</c:v>
                </c:pt>
                <c:pt idx="243">
                  <c:v>-0.62980531997001554</c:v>
                </c:pt>
                <c:pt idx="244">
                  <c:v>-0.58025931732682723</c:v>
                </c:pt>
                <c:pt idx="245">
                  <c:v>-0.56983643668017658</c:v>
                </c:pt>
                <c:pt idx="246">
                  <c:v>-0.66313570701885349</c:v>
                </c:pt>
                <c:pt idx="247">
                  <c:v>-0.57333739831012553</c:v>
                </c:pt>
                <c:pt idx="248">
                  <c:v>-0.5582927696697475</c:v>
                </c:pt>
                <c:pt idx="249">
                  <c:v>-0.43899343980505573</c:v>
                </c:pt>
                <c:pt idx="250">
                  <c:v>-0.14614000872089911</c:v>
                </c:pt>
                <c:pt idx="251">
                  <c:v>0.14263185532035896</c:v>
                </c:pt>
                <c:pt idx="252">
                  <c:v>0.17709473915400953</c:v>
                </c:pt>
                <c:pt idx="253">
                  <c:v>5.0438949824592107E-2</c:v>
                </c:pt>
                <c:pt idx="254">
                  <c:v>0.17533329555359101</c:v>
                </c:pt>
                <c:pt idx="255">
                  <c:v>-0.16284240522501317</c:v>
                </c:pt>
                <c:pt idx="256">
                  <c:v>5.2323275027894856E-2</c:v>
                </c:pt>
                <c:pt idx="257">
                  <c:v>9.1160578469966724E-2</c:v>
                </c:pt>
                <c:pt idx="258">
                  <c:v>0.22348165280689955</c:v>
                </c:pt>
                <c:pt idx="259">
                  <c:v>0.18968226975996894</c:v>
                </c:pt>
                <c:pt idx="260">
                  <c:v>0.22021244005310128</c:v>
                </c:pt>
                <c:pt idx="261">
                  <c:v>0.24825005944948578</c:v>
                </c:pt>
                <c:pt idx="262">
                  <c:v>0.24370765410062947</c:v>
                </c:pt>
                <c:pt idx="263">
                  <c:v>0.19485001006826275</c:v>
                </c:pt>
                <c:pt idx="264">
                  <c:v>4.155353296261248E-2</c:v>
                </c:pt>
                <c:pt idx="265">
                  <c:v>5.8794733942647885E-2</c:v>
                </c:pt>
                <c:pt idx="266">
                  <c:v>0.16855392759461482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3-4DCF-944E-DDF45339B0D4}"/>
            </c:ext>
          </c:extLst>
        </c:ser>
        <c:ser>
          <c:idx val="5"/>
          <c:order val="5"/>
          <c:tx>
            <c:strRef>
              <c:f>'backtest2024_delta-delta-logic'!$U$35</c:f>
              <c:strCache>
                <c:ptCount val="1"/>
                <c:pt idx="0">
                  <c:v>15dCorr Daily Emissions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'backtest2024_delta-delta-logic'!$U$36:$U$302</c:f>
              <c:numCache>
                <c:formatCode>General</c:formatCode>
                <c:ptCount val="267"/>
                <c:pt idx="0">
                  <c:v>-0.43363995856708931</c:v>
                </c:pt>
                <c:pt idx="1">
                  <c:v>-0.25156910195756849</c:v>
                </c:pt>
                <c:pt idx="2">
                  <c:v>-0.12809631047149522</c:v>
                </c:pt>
                <c:pt idx="3">
                  <c:v>0.18650788768929738</c:v>
                </c:pt>
                <c:pt idx="4">
                  <c:v>0.33108604131022856</c:v>
                </c:pt>
                <c:pt idx="5">
                  <c:v>0.67557276918232823</c:v>
                </c:pt>
                <c:pt idx="6">
                  <c:v>0.67292759473108499</c:v>
                </c:pt>
                <c:pt idx="7">
                  <c:v>0.53256601221503752</c:v>
                </c:pt>
                <c:pt idx="8">
                  <c:v>0.48884225973014978</c:v>
                </c:pt>
                <c:pt idx="9">
                  <c:v>0.42213914233243666</c:v>
                </c:pt>
                <c:pt idx="10">
                  <c:v>0.50329936446450818</c:v>
                </c:pt>
                <c:pt idx="11">
                  <c:v>0.40431887881148054</c:v>
                </c:pt>
                <c:pt idx="12">
                  <c:v>0.2981724181833087</c:v>
                </c:pt>
                <c:pt idx="13">
                  <c:v>0.23735646533726909</c:v>
                </c:pt>
                <c:pt idx="14">
                  <c:v>2.127233100003912E-2</c:v>
                </c:pt>
                <c:pt idx="15">
                  <c:v>-0.17251134580639957</c:v>
                </c:pt>
                <c:pt idx="16">
                  <c:v>-0.19261668234069704</c:v>
                </c:pt>
                <c:pt idx="17">
                  <c:v>-0.28487761697153585</c:v>
                </c:pt>
                <c:pt idx="18">
                  <c:v>-0.17318388998398923</c:v>
                </c:pt>
                <c:pt idx="19">
                  <c:v>-8.8178804623103291E-2</c:v>
                </c:pt>
                <c:pt idx="20">
                  <c:v>5.9766901024036159E-2</c:v>
                </c:pt>
                <c:pt idx="21">
                  <c:v>-0.26833768954126869</c:v>
                </c:pt>
                <c:pt idx="22">
                  <c:v>-0.50696040008143795</c:v>
                </c:pt>
                <c:pt idx="23">
                  <c:v>-0.67596519121585452</c:v>
                </c:pt>
                <c:pt idx="24">
                  <c:v>-0.76230588115945364</c:v>
                </c:pt>
                <c:pt idx="25">
                  <c:v>-0.79497822519991113</c:v>
                </c:pt>
                <c:pt idx="26">
                  <c:v>-0.79395795558019933</c:v>
                </c:pt>
                <c:pt idx="27">
                  <c:v>-0.78781714877085107</c:v>
                </c:pt>
                <c:pt idx="28">
                  <c:v>-0.79763867272450273</c:v>
                </c:pt>
                <c:pt idx="29">
                  <c:v>-0.80490628708185918</c:v>
                </c:pt>
                <c:pt idx="30">
                  <c:v>-0.75247493834672652</c:v>
                </c:pt>
                <c:pt idx="31">
                  <c:v>-0.51778756938356107</c:v>
                </c:pt>
                <c:pt idx="32">
                  <c:v>-0.50717377754790227</c:v>
                </c:pt>
                <c:pt idx="33">
                  <c:v>-0.46866351694864028</c:v>
                </c:pt>
                <c:pt idx="34">
                  <c:v>-0.28164919782730358</c:v>
                </c:pt>
                <c:pt idx="35">
                  <c:v>0.5192561699225714</c:v>
                </c:pt>
                <c:pt idx="36">
                  <c:v>0.67682854912281254</c:v>
                </c:pt>
                <c:pt idx="37">
                  <c:v>0.42693599830316981</c:v>
                </c:pt>
                <c:pt idx="38">
                  <c:v>1.3454630492186521E-2</c:v>
                </c:pt>
                <c:pt idx="39">
                  <c:v>-0.45713104753255096</c:v>
                </c:pt>
                <c:pt idx="40">
                  <c:v>-0.71230696703049345</c:v>
                </c:pt>
                <c:pt idx="41">
                  <c:v>-0.81616423423088702</c:v>
                </c:pt>
                <c:pt idx="42">
                  <c:v>-0.84503102642145622</c:v>
                </c:pt>
                <c:pt idx="43">
                  <c:v>-0.89502049600176337</c:v>
                </c:pt>
                <c:pt idx="44">
                  <c:v>-0.92827112119353106</c:v>
                </c:pt>
                <c:pt idx="45">
                  <c:v>-0.92458492549775939</c:v>
                </c:pt>
                <c:pt idx="46">
                  <c:v>-0.92785553352051298</c:v>
                </c:pt>
                <c:pt idx="47">
                  <c:v>-0.91480422456057742</c:v>
                </c:pt>
                <c:pt idx="48">
                  <c:v>-0.88395710190475885</c:v>
                </c:pt>
                <c:pt idx="49">
                  <c:v>-0.8111461811960784</c:v>
                </c:pt>
                <c:pt idx="50">
                  <c:v>-0.71226022012303669</c:v>
                </c:pt>
                <c:pt idx="51">
                  <c:v>-0.83505018166785705</c:v>
                </c:pt>
                <c:pt idx="52">
                  <c:v>-0.89043018294698795</c:v>
                </c:pt>
                <c:pt idx="53">
                  <c:v>-0.90911580920253698</c:v>
                </c:pt>
                <c:pt idx="54">
                  <c:v>-0.86456432791354676</c:v>
                </c:pt>
                <c:pt idx="55">
                  <c:v>-0.86924783492425872</c:v>
                </c:pt>
                <c:pt idx="56">
                  <c:v>-0.842621825368849</c:v>
                </c:pt>
                <c:pt idx="57">
                  <c:v>-0.8096692508270944</c:v>
                </c:pt>
                <c:pt idx="58">
                  <c:v>-0.72863569112004556</c:v>
                </c:pt>
                <c:pt idx="59">
                  <c:v>-0.44564068107896049</c:v>
                </c:pt>
                <c:pt idx="60">
                  <c:v>-0.22357395377059258</c:v>
                </c:pt>
                <c:pt idx="61">
                  <c:v>9.1062752890422829E-2</c:v>
                </c:pt>
                <c:pt idx="62">
                  <c:v>0.323319471285343</c:v>
                </c:pt>
                <c:pt idx="63">
                  <c:v>0.63899981001305572</c:v>
                </c:pt>
                <c:pt idx="64">
                  <c:v>0.76646001023082366</c:v>
                </c:pt>
                <c:pt idx="65">
                  <c:v>0.79604752870177242</c:v>
                </c:pt>
                <c:pt idx="66">
                  <c:v>0.77267474839792494</c:v>
                </c:pt>
                <c:pt idx="67">
                  <c:v>0.70479961464535923</c:v>
                </c:pt>
                <c:pt idx="68">
                  <c:v>0.63673490760371398</c:v>
                </c:pt>
                <c:pt idx="69">
                  <c:v>0.61880820693527983</c:v>
                </c:pt>
                <c:pt idx="70">
                  <c:v>0.40456131950791363</c:v>
                </c:pt>
                <c:pt idx="71">
                  <c:v>0.31475247683658503</c:v>
                </c:pt>
                <c:pt idx="72">
                  <c:v>-2.7550876547148641E-2</c:v>
                </c:pt>
                <c:pt idx="73">
                  <c:v>-0.14257169460455685</c:v>
                </c:pt>
                <c:pt idx="74">
                  <c:v>-0.29784975670936481</c:v>
                </c:pt>
                <c:pt idx="75">
                  <c:v>-0.30757788709907635</c:v>
                </c:pt>
                <c:pt idx="76">
                  <c:v>-0.2502129305071476</c:v>
                </c:pt>
                <c:pt idx="77">
                  <c:v>-0.27985010299476498</c:v>
                </c:pt>
                <c:pt idx="78">
                  <c:v>-0.15813655159304396</c:v>
                </c:pt>
                <c:pt idx="79">
                  <c:v>-3.5003448161681439E-2</c:v>
                </c:pt>
                <c:pt idx="80">
                  <c:v>-2.4483311619352875E-2</c:v>
                </c:pt>
                <c:pt idx="81">
                  <c:v>-3.8155636566147115E-2</c:v>
                </c:pt>
                <c:pt idx="82">
                  <c:v>5.2654862753563077E-2</c:v>
                </c:pt>
                <c:pt idx="83">
                  <c:v>0.24599187380395435</c:v>
                </c:pt>
                <c:pt idx="84">
                  <c:v>0.41059282471407649</c:v>
                </c:pt>
                <c:pt idx="85">
                  <c:v>0.54081938567922605</c:v>
                </c:pt>
                <c:pt idx="86">
                  <c:v>0.52560893126938513</c:v>
                </c:pt>
                <c:pt idx="87">
                  <c:v>0.38207525048564744</c:v>
                </c:pt>
                <c:pt idx="88">
                  <c:v>0.38238322872144798</c:v>
                </c:pt>
                <c:pt idx="89">
                  <c:v>0.41680068100693946</c:v>
                </c:pt>
                <c:pt idx="90">
                  <c:v>0.580746412779375</c:v>
                </c:pt>
                <c:pt idx="91">
                  <c:v>0.65196773846521927</c:v>
                </c:pt>
                <c:pt idx="92">
                  <c:v>0.64834503105703056</c:v>
                </c:pt>
                <c:pt idx="93">
                  <c:v>0.55284086156542966</c:v>
                </c:pt>
                <c:pt idx="94">
                  <c:v>0.52959939330037809</c:v>
                </c:pt>
                <c:pt idx="95">
                  <c:v>0.52463478831505572</c:v>
                </c:pt>
                <c:pt idx="96">
                  <c:v>0.49332844820223287</c:v>
                </c:pt>
                <c:pt idx="97">
                  <c:v>0.34065739581270615</c:v>
                </c:pt>
                <c:pt idx="98">
                  <c:v>-6.8276828777113982E-2</c:v>
                </c:pt>
                <c:pt idx="99">
                  <c:v>-0.14430499167634311</c:v>
                </c:pt>
                <c:pt idx="100">
                  <c:v>1.0663856124637147E-2</c:v>
                </c:pt>
                <c:pt idx="101">
                  <c:v>0.1455685443508295</c:v>
                </c:pt>
                <c:pt idx="102">
                  <c:v>8.016570099427027E-2</c:v>
                </c:pt>
                <c:pt idx="103">
                  <c:v>-2.4416033832073452E-2</c:v>
                </c:pt>
                <c:pt idx="104">
                  <c:v>-0.10772171900382335</c:v>
                </c:pt>
                <c:pt idx="105">
                  <c:v>-0.26545663216236792</c:v>
                </c:pt>
                <c:pt idx="106">
                  <c:v>-0.34002241209391015</c:v>
                </c:pt>
                <c:pt idx="107">
                  <c:v>-0.40693855387643529</c:v>
                </c:pt>
                <c:pt idx="108">
                  <c:v>-0.47759277650785337</c:v>
                </c:pt>
                <c:pt idx="109">
                  <c:v>-0.29494743610064816</c:v>
                </c:pt>
                <c:pt idx="110">
                  <c:v>-4.4224312242512151E-2</c:v>
                </c:pt>
                <c:pt idx="111">
                  <c:v>0.25374569614464615</c:v>
                </c:pt>
                <c:pt idx="112">
                  <c:v>0.29240333391766238</c:v>
                </c:pt>
                <c:pt idx="113">
                  <c:v>0.2016236815699641</c:v>
                </c:pt>
                <c:pt idx="114">
                  <c:v>5.516061490172116E-2</c:v>
                </c:pt>
                <c:pt idx="115">
                  <c:v>3.9258893255381823E-2</c:v>
                </c:pt>
                <c:pt idx="116">
                  <c:v>-5.0234437029297446E-2</c:v>
                </c:pt>
                <c:pt idx="117">
                  <c:v>-0.12489424082528719</c:v>
                </c:pt>
                <c:pt idx="118">
                  <c:v>-0.16294780798457342</c:v>
                </c:pt>
                <c:pt idx="119">
                  <c:v>-0.15723196797525879</c:v>
                </c:pt>
                <c:pt idx="120">
                  <c:v>-2.7414380910598817E-2</c:v>
                </c:pt>
                <c:pt idx="121">
                  <c:v>0.19679156771277237</c:v>
                </c:pt>
                <c:pt idx="122">
                  <c:v>0.22279846921968272</c:v>
                </c:pt>
                <c:pt idx="123">
                  <c:v>0.18406859765034037</c:v>
                </c:pt>
                <c:pt idx="124">
                  <c:v>3.4807901649354496E-2</c:v>
                </c:pt>
                <c:pt idx="125">
                  <c:v>2.7364034513324764E-2</c:v>
                </c:pt>
                <c:pt idx="126">
                  <c:v>-6.3301126869991467E-2</c:v>
                </c:pt>
                <c:pt idx="127">
                  <c:v>-0.25945464004120161</c:v>
                </c:pt>
                <c:pt idx="128">
                  <c:v>-0.24532609180444281</c:v>
                </c:pt>
                <c:pt idx="129">
                  <c:v>-0.28861672056267179</c:v>
                </c:pt>
                <c:pt idx="130">
                  <c:v>-0.43608339530782975</c:v>
                </c:pt>
                <c:pt idx="131">
                  <c:v>-0.52338895542850394</c:v>
                </c:pt>
                <c:pt idx="132">
                  <c:v>-0.42475479322842963</c:v>
                </c:pt>
                <c:pt idx="133">
                  <c:v>-0.36469636508186015</c:v>
                </c:pt>
                <c:pt idx="134">
                  <c:v>-0.29953815360601566</c:v>
                </c:pt>
                <c:pt idx="135">
                  <c:v>-0.38017377185382961</c:v>
                </c:pt>
                <c:pt idx="136">
                  <c:v>-0.4646156933379636</c:v>
                </c:pt>
                <c:pt idx="137">
                  <c:v>-0.49667255609908151</c:v>
                </c:pt>
                <c:pt idx="138">
                  <c:v>-0.47056027762876501</c:v>
                </c:pt>
                <c:pt idx="139">
                  <c:v>-0.40646141623026472</c:v>
                </c:pt>
                <c:pt idx="140">
                  <c:v>-0.28035397354409924</c:v>
                </c:pt>
                <c:pt idx="141">
                  <c:v>-0.12158810769341687</c:v>
                </c:pt>
                <c:pt idx="142">
                  <c:v>0.11109242281145174</c:v>
                </c:pt>
                <c:pt idx="143">
                  <c:v>0.18136848968292296</c:v>
                </c:pt>
                <c:pt idx="144">
                  <c:v>0.20085937415480987</c:v>
                </c:pt>
                <c:pt idx="145">
                  <c:v>0.19396507639960206</c:v>
                </c:pt>
                <c:pt idx="146">
                  <c:v>0.31098489944020807</c:v>
                </c:pt>
                <c:pt idx="147">
                  <c:v>0.37577351693399058</c:v>
                </c:pt>
                <c:pt idx="148">
                  <c:v>0.52839544800946137</c:v>
                </c:pt>
                <c:pt idx="149">
                  <c:v>0.7416057882172411</c:v>
                </c:pt>
                <c:pt idx="150">
                  <c:v>0.74131252419582838</c:v>
                </c:pt>
                <c:pt idx="151">
                  <c:v>0.73368042914535603</c:v>
                </c:pt>
                <c:pt idx="152">
                  <c:v>0.65519347383245718</c:v>
                </c:pt>
                <c:pt idx="153">
                  <c:v>0.45867033244252653</c:v>
                </c:pt>
                <c:pt idx="154">
                  <c:v>0.31598327421122724</c:v>
                </c:pt>
                <c:pt idx="155">
                  <c:v>7.0236297994727987E-3</c:v>
                </c:pt>
                <c:pt idx="156">
                  <c:v>-0.36597126234805266</c:v>
                </c:pt>
                <c:pt idx="157">
                  <c:v>-0.3111022323235928</c:v>
                </c:pt>
                <c:pt idx="158">
                  <c:v>-1.5979367479294484E-2</c:v>
                </c:pt>
                <c:pt idx="159">
                  <c:v>0.13342373125017623</c:v>
                </c:pt>
                <c:pt idx="160">
                  <c:v>0.32516832242886751</c:v>
                </c:pt>
                <c:pt idx="161">
                  <c:v>0.17311875168407675</c:v>
                </c:pt>
                <c:pt idx="162">
                  <c:v>-2.1551828547184976E-2</c:v>
                </c:pt>
                <c:pt idx="163">
                  <c:v>-7.2596248778791977E-2</c:v>
                </c:pt>
                <c:pt idx="164">
                  <c:v>-0.14415566209282482</c:v>
                </c:pt>
                <c:pt idx="165">
                  <c:v>-0.16874897850163764</c:v>
                </c:pt>
                <c:pt idx="166">
                  <c:v>6.2044045888178162E-2</c:v>
                </c:pt>
                <c:pt idx="167">
                  <c:v>-2.7051235002921985E-2</c:v>
                </c:pt>
                <c:pt idx="168">
                  <c:v>-0.17037919875071236</c:v>
                </c:pt>
                <c:pt idx="169">
                  <c:v>-0.16886767918259757</c:v>
                </c:pt>
                <c:pt idx="170">
                  <c:v>-0.16525199776564919</c:v>
                </c:pt>
                <c:pt idx="171">
                  <c:v>-0.17234551415887847</c:v>
                </c:pt>
                <c:pt idx="172">
                  <c:v>-7.8201408747326243E-2</c:v>
                </c:pt>
                <c:pt idx="173">
                  <c:v>0.11039512914212796</c:v>
                </c:pt>
                <c:pt idx="174">
                  <c:v>-7.135780487313495E-2</c:v>
                </c:pt>
                <c:pt idx="175">
                  <c:v>-0.10122661770356745</c:v>
                </c:pt>
                <c:pt idx="176">
                  <c:v>-0.11770871041733771</c:v>
                </c:pt>
                <c:pt idx="177">
                  <c:v>-0.14822713841768367</c:v>
                </c:pt>
                <c:pt idx="178">
                  <c:v>-0.20573539962813345</c:v>
                </c:pt>
                <c:pt idx="179">
                  <c:v>-0.22217494960748377</c:v>
                </c:pt>
                <c:pt idx="180">
                  <c:v>-0.20673394945055917</c:v>
                </c:pt>
                <c:pt idx="181">
                  <c:v>-0.25533119527354647</c:v>
                </c:pt>
                <c:pt idx="182">
                  <c:v>-0.31190894697038685</c:v>
                </c:pt>
                <c:pt idx="183">
                  <c:v>-0.40968022460425912</c:v>
                </c:pt>
                <c:pt idx="184">
                  <c:v>-0.50132775848770783</c:v>
                </c:pt>
                <c:pt idx="185">
                  <c:v>-0.47598249715897201</c:v>
                </c:pt>
                <c:pt idx="186">
                  <c:v>-0.39178026007202205</c:v>
                </c:pt>
                <c:pt idx="187">
                  <c:v>-0.36091255568410879</c:v>
                </c:pt>
                <c:pt idx="188">
                  <c:v>-0.33445835428404547</c:v>
                </c:pt>
                <c:pt idx="189">
                  <c:v>8.4220990591819006E-2</c:v>
                </c:pt>
                <c:pt idx="190">
                  <c:v>0.18998542967078896</c:v>
                </c:pt>
                <c:pt idx="191">
                  <c:v>0.14602596214963298</c:v>
                </c:pt>
                <c:pt idx="192">
                  <c:v>0.14347564156253273</c:v>
                </c:pt>
                <c:pt idx="193">
                  <c:v>0.18061732919952037</c:v>
                </c:pt>
                <c:pt idx="194">
                  <c:v>0.44924795334537271</c:v>
                </c:pt>
                <c:pt idx="195">
                  <c:v>0.52005998085775818</c:v>
                </c:pt>
                <c:pt idx="196">
                  <c:v>0.53389388554657635</c:v>
                </c:pt>
                <c:pt idx="197">
                  <c:v>0.49785216888959322</c:v>
                </c:pt>
                <c:pt idx="198">
                  <c:v>0.5672386010450795</c:v>
                </c:pt>
                <c:pt idx="199">
                  <c:v>0.58092157377824882</c:v>
                </c:pt>
                <c:pt idx="200">
                  <c:v>0.23203745878974427</c:v>
                </c:pt>
                <c:pt idx="201">
                  <c:v>-2.4246446997843379E-2</c:v>
                </c:pt>
                <c:pt idx="202">
                  <c:v>-4.9591516348812016E-2</c:v>
                </c:pt>
                <c:pt idx="203">
                  <c:v>7.5275551538267187E-3</c:v>
                </c:pt>
                <c:pt idx="204">
                  <c:v>-8.7286842293325839E-2</c:v>
                </c:pt>
                <c:pt idx="205">
                  <c:v>-8.6288580015297142E-2</c:v>
                </c:pt>
                <c:pt idx="206">
                  <c:v>-0.17797090777722668</c:v>
                </c:pt>
                <c:pt idx="207">
                  <c:v>-0.22177223099924542</c:v>
                </c:pt>
                <c:pt idx="208">
                  <c:v>-0.15855308049041111</c:v>
                </c:pt>
                <c:pt idx="209">
                  <c:v>-0.16292895851166983</c:v>
                </c:pt>
                <c:pt idx="210">
                  <c:v>-5.2553924175091818E-2</c:v>
                </c:pt>
                <c:pt idx="211">
                  <c:v>7.6162110699204647E-3</c:v>
                </c:pt>
                <c:pt idx="212">
                  <c:v>0.10333779061373832</c:v>
                </c:pt>
                <c:pt idx="213">
                  <c:v>6.6421684846941956E-2</c:v>
                </c:pt>
                <c:pt idx="214">
                  <c:v>-2.3940799570051519E-2</c:v>
                </c:pt>
                <c:pt idx="215">
                  <c:v>-0.40465898663974165</c:v>
                </c:pt>
                <c:pt idx="216">
                  <c:v>-0.46304553091551481</c:v>
                </c:pt>
                <c:pt idx="217">
                  <c:v>-0.62270205231982956</c:v>
                </c:pt>
                <c:pt idx="218">
                  <c:v>-0.70248018177264127</c:v>
                </c:pt>
                <c:pt idx="219">
                  <c:v>-0.52692038798960439</c:v>
                </c:pt>
                <c:pt idx="220">
                  <c:v>-0.45241938598739656</c:v>
                </c:pt>
                <c:pt idx="221">
                  <c:v>-0.39503515557237789</c:v>
                </c:pt>
                <c:pt idx="222">
                  <c:v>-0.1293029275609123</c:v>
                </c:pt>
                <c:pt idx="223">
                  <c:v>4.4112702407850327E-2</c:v>
                </c:pt>
                <c:pt idx="224">
                  <c:v>0.16572897745480503</c:v>
                </c:pt>
                <c:pt idx="225">
                  <c:v>0.49507180774975984</c:v>
                </c:pt>
                <c:pt idx="226">
                  <c:v>0.56543274067025162</c:v>
                </c:pt>
                <c:pt idx="227">
                  <c:v>0.62030399477628251</c:v>
                </c:pt>
                <c:pt idx="228">
                  <c:v>0.66275356257889007</c:v>
                </c:pt>
                <c:pt idx="229">
                  <c:v>0.66214469529189546</c:v>
                </c:pt>
                <c:pt idx="230">
                  <c:v>0.65285551618204773</c:v>
                </c:pt>
                <c:pt idx="231">
                  <c:v>0.52204734758571769</c:v>
                </c:pt>
                <c:pt idx="232">
                  <c:v>0.3054622583389523</c:v>
                </c:pt>
                <c:pt idx="233">
                  <c:v>7.9265943262790163E-3</c:v>
                </c:pt>
                <c:pt idx="234">
                  <c:v>-0.21031306033684644</c:v>
                </c:pt>
                <c:pt idx="235">
                  <c:v>-0.41976128746477881</c:v>
                </c:pt>
                <c:pt idx="236">
                  <c:v>-0.53467579886444638</c:v>
                </c:pt>
                <c:pt idx="237">
                  <c:v>-0.53683056675686225</c:v>
                </c:pt>
                <c:pt idx="238">
                  <c:v>-0.65911929718886242</c:v>
                </c:pt>
                <c:pt idx="239">
                  <c:v>-0.71911069133361638</c:v>
                </c:pt>
                <c:pt idx="240">
                  <c:v>-0.69887933669251678</c:v>
                </c:pt>
                <c:pt idx="241">
                  <c:v>-0.71830991920172238</c:v>
                </c:pt>
                <c:pt idx="242">
                  <c:v>-0.69371184483355208</c:v>
                </c:pt>
                <c:pt idx="243">
                  <c:v>-0.61825621077603699</c:v>
                </c:pt>
                <c:pt idx="244">
                  <c:v>-0.56823589017717357</c:v>
                </c:pt>
                <c:pt idx="245">
                  <c:v>-0.55703433277527903</c:v>
                </c:pt>
                <c:pt idx="246">
                  <c:v>-0.64772276233036619</c:v>
                </c:pt>
                <c:pt idx="247">
                  <c:v>-0.57454873245740512</c:v>
                </c:pt>
                <c:pt idx="248">
                  <c:v>-0.56566299628006944</c:v>
                </c:pt>
                <c:pt idx="249">
                  <c:v>-0.44858371844015515</c:v>
                </c:pt>
                <c:pt idx="250">
                  <c:v>-0.15946536552224322</c:v>
                </c:pt>
                <c:pt idx="251">
                  <c:v>0.12117426385717656</c:v>
                </c:pt>
                <c:pt idx="252">
                  <c:v>0.14969474822089318</c:v>
                </c:pt>
                <c:pt idx="253">
                  <c:v>1.6545388677757213E-2</c:v>
                </c:pt>
                <c:pt idx="254">
                  <c:v>0.15789310542344698</c:v>
                </c:pt>
                <c:pt idx="255">
                  <c:v>-0.1198646845927599</c:v>
                </c:pt>
                <c:pt idx="256">
                  <c:v>0.10189730569464586</c:v>
                </c:pt>
                <c:pt idx="257">
                  <c:v>0.13847225677873826</c:v>
                </c:pt>
                <c:pt idx="258">
                  <c:v>0.2684805023180048</c:v>
                </c:pt>
                <c:pt idx="259">
                  <c:v>0.23167180515774002</c:v>
                </c:pt>
                <c:pt idx="260">
                  <c:v>0.26974958264790799</c:v>
                </c:pt>
                <c:pt idx="261">
                  <c:v>0.29678557060637606</c:v>
                </c:pt>
                <c:pt idx="262">
                  <c:v>0.29169386555015298</c:v>
                </c:pt>
                <c:pt idx="263">
                  <c:v>0.23672114245358764</c:v>
                </c:pt>
                <c:pt idx="264">
                  <c:v>7.4461383088304273E-2</c:v>
                </c:pt>
                <c:pt idx="265">
                  <c:v>8.6173731608843174E-2</c:v>
                </c:pt>
                <c:pt idx="266">
                  <c:v>0.187893818556402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3-4DCF-944E-DDF45339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8816"/>
        <c:axId val="497219296"/>
      </c:lineChart>
      <c:catAx>
        <c:axId val="4972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9296"/>
        <c:crosses val="autoZero"/>
        <c:auto val="1"/>
        <c:lblAlgn val="ctr"/>
        <c:lblOffset val="100"/>
        <c:noMultiLvlLbl val="0"/>
      </c:catAx>
      <c:valAx>
        <c:axId val="497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backtest2024_logic0!$AO$34</c:f>
              <c:strCache>
                <c:ptCount val="1"/>
                <c:pt idx="0">
                  <c:v>GAS Power indicator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backtest2024_logic0!$AO$35:$AO$302</c:f>
              <c:numCache>
                <c:formatCode>General</c:formatCode>
                <c:ptCount val="268"/>
                <c:pt idx="0">
                  <c:v>0</c:v>
                </c:pt>
                <c:pt idx="1">
                  <c:v>-0.6805031816962932</c:v>
                </c:pt>
                <c:pt idx="2">
                  <c:v>-0.66712514843641546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0.55071393718014749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-0.61493061104647861</c:v>
                </c:pt>
                <c:pt idx="20">
                  <c:v>-0.64947539086625483</c:v>
                </c:pt>
                <c:pt idx="21">
                  <c:v>-0.62214412059337509</c:v>
                </c:pt>
                <c:pt idx="22">
                  <c:v>-0.61062440485202762</c:v>
                </c:pt>
                <c:pt idx="23">
                  <c:v>-0.77654042273216251</c:v>
                </c:pt>
                <c:pt idx="24">
                  <c:v>-0.7046320736620727</c:v>
                </c:pt>
                <c:pt idx="25">
                  <c:v>-0.64459721221741695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-0.56628262046652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-0.60340726627442343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0.59149209730801255</c:v>
                </c:pt>
                <c:pt idx="89">
                  <c:v>0.58334477445352151</c:v>
                </c:pt>
                <c:pt idx="90">
                  <c:v>0</c:v>
                </c:pt>
                <c:pt idx="91">
                  <c:v>0.63907014391105621</c:v>
                </c:pt>
                <c:pt idx="92">
                  <c:v>0.73754046760069703</c:v>
                </c:pt>
                <c:pt idx="93">
                  <c:v>0.58693740175416464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-0.70362962856814315</c:v>
                </c:pt>
                <c:pt idx="135">
                  <c:v>-0.66751566439945464</c:v>
                </c:pt>
                <c:pt idx="136">
                  <c:v>-0.63585739276830311</c:v>
                </c:pt>
                <c:pt idx="137">
                  <c:v>-0.62104888462684149</c:v>
                </c:pt>
                <c:pt idx="138">
                  <c:v>-0.69532683798481254</c:v>
                </c:pt>
                <c:pt idx="139">
                  <c:v>-0.57195602420419511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0.77564752876936538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-0.71326935989746187</c:v>
                </c:pt>
                <c:pt idx="175">
                  <c:v>-0.8090163694863548</c:v>
                </c:pt>
                <c:pt idx="176">
                  <c:v>-0.59707966647799737</c:v>
                </c:pt>
                <c:pt idx="177">
                  <c:v>-0.55342541831777825</c:v>
                </c:pt>
                <c:pt idx="178">
                  <c:v>-0.57116420539223833</c:v>
                </c:pt>
                <c:pt idx="179">
                  <c:v>-0.58773779244308355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-0.59830886987234433</c:v>
                </c:pt>
                <c:pt idx="248">
                  <c:v>-0.66607187170843496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0.64216308380607712</c:v>
                </c:pt>
                <c:pt idx="258">
                  <c:v>0.6363606799385263</c:v>
                </c:pt>
                <c:pt idx="259">
                  <c:v>0.60569606812171417</c:v>
                </c:pt>
                <c:pt idx="260">
                  <c:v>0.55925268875670986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F-4D99-8022-E548AD203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92848"/>
        <c:axId val="669991888"/>
      </c:lineChart>
      <c:catAx>
        <c:axId val="6699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991888"/>
        <c:crosses val="autoZero"/>
        <c:auto val="1"/>
        <c:lblAlgn val="ctr"/>
        <c:lblOffset val="100"/>
        <c:noMultiLvlLbl val="0"/>
      </c:catAx>
      <c:valAx>
        <c:axId val="669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9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Delta Price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'backtest2024_delta-delta-logic'!$AH$26:$AH$302</c:f>
              <c:numCache>
                <c:formatCode>General</c:formatCode>
                <c:ptCount val="277"/>
                <c:pt idx="8">
                  <c:v>-0.72226632689841452</c:v>
                </c:pt>
                <c:pt idx="9">
                  <c:v>-0.72080024113463159</c:v>
                </c:pt>
                <c:pt idx="10">
                  <c:v>-0.82295818068686566</c:v>
                </c:pt>
                <c:pt idx="11">
                  <c:v>-0.76529599247234514</c:v>
                </c:pt>
                <c:pt idx="12">
                  <c:v>-0.47606882276719392</c:v>
                </c:pt>
                <c:pt idx="13">
                  <c:v>-0.5756350557210701</c:v>
                </c:pt>
                <c:pt idx="14">
                  <c:v>-0.59263558545344741</c:v>
                </c:pt>
                <c:pt idx="15">
                  <c:v>-0.46875913359122962</c:v>
                </c:pt>
                <c:pt idx="16">
                  <c:v>-0.34623707463162556</c:v>
                </c:pt>
                <c:pt idx="17">
                  <c:v>-0.26119947239746361</c:v>
                </c:pt>
                <c:pt idx="18">
                  <c:v>-0.28207002606863946</c:v>
                </c:pt>
                <c:pt idx="19">
                  <c:v>-0.25435173477698242</c:v>
                </c:pt>
                <c:pt idx="20">
                  <c:v>-0.20952680116621253</c:v>
                </c:pt>
                <c:pt idx="21">
                  <c:v>-0.1865216098064085</c:v>
                </c:pt>
                <c:pt idx="22">
                  <c:v>-0.32378379902144511</c:v>
                </c:pt>
                <c:pt idx="23">
                  <c:v>-0.37822787552357878</c:v>
                </c:pt>
                <c:pt idx="24">
                  <c:v>9.2488948726727138E-2</c:v>
                </c:pt>
                <c:pt idx="25">
                  <c:v>-0.16358363945079049</c:v>
                </c:pt>
                <c:pt idx="26">
                  <c:v>-0.10605185756824866</c:v>
                </c:pt>
                <c:pt idx="27">
                  <c:v>-0.22646030870453837</c:v>
                </c:pt>
                <c:pt idx="28">
                  <c:v>-0.28100381593551743</c:v>
                </c:pt>
                <c:pt idx="29">
                  <c:v>-0.21802364769424326</c:v>
                </c:pt>
                <c:pt idx="30">
                  <c:v>-0.14835788928379701</c:v>
                </c:pt>
                <c:pt idx="31">
                  <c:v>-0.13123059994870351</c:v>
                </c:pt>
                <c:pt idx="32">
                  <c:v>-0.46006597291048001</c:v>
                </c:pt>
                <c:pt idx="33">
                  <c:v>-0.44355068474514664</c:v>
                </c:pt>
                <c:pt idx="34">
                  <c:v>-0.72492996046673208</c:v>
                </c:pt>
                <c:pt idx="35">
                  <c:v>-0.67789747547275314</c:v>
                </c:pt>
                <c:pt idx="36">
                  <c:v>-0.67897425613121487</c:v>
                </c:pt>
                <c:pt idx="37">
                  <c:v>-0.62961867740277555</c:v>
                </c:pt>
                <c:pt idx="38">
                  <c:v>-0.58723598349837813</c:v>
                </c:pt>
                <c:pt idx="39">
                  <c:v>-0.54737894927445307</c:v>
                </c:pt>
                <c:pt idx="40">
                  <c:v>-0.61405640965732278</c:v>
                </c:pt>
                <c:pt idx="41">
                  <c:v>-0.65827316137118452</c:v>
                </c:pt>
                <c:pt idx="42">
                  <c:v>0.21847865047695303</c:v>
                </c:pt>
                <c:pt idx="43">
                  <c:v>0.46192208759284326</c:v>
                </c:pt>
                <c:pt idx="44">
                  <c:v>0.42517728227331386</c:v>
                </c:pt>
                <c:pt idx="45">
                  <c:v>0.20274528160221403</c:v>
                </c:pt>
                <c:pt idx="46">
                  <c:v>9.2618103722632461E-2</c:v>
                </c:pt>
                <c:pt idx="47">
                  <c:v>5.2754586048737721E-2</c:v>
                </c:pt>
                <c:pt idx="48">
                  <c:v>6.7747623227100387E-2</c:v>
                </c:pt>
                <c:pt idx="49">
                  <c:v>0.10465015108199054</c:v>
                </c:pt>
                <c:pt idx="50">
                  <c:v>6.5306535553742065E-2</c:v>
                </c:pt>
                <c:pt idx="51">
                  <c:v>1.8032219177817017E-2</c:v>
                </c:pt>
                <c:pt idx="52">
                  <c:v>-0.19150672895080276</c:v>
                </c:pt>
                <c:pt idx="53">
                  <c:v>-0.22414026537342055</c:v>
                </c:pt>
                <c:pt idx="54">
                  <c:v>-0.25893104731217326</c:v>
                </c:pt>
                <c:pt idx="55">
                  <c:v>5.9206423862924067E-2</c:v>
                </c:pt>
                <c:pt idx="56">
                  <c:v>-0.42157278686838889</c:v>
                </c:pt>
                <c:pt idx="57">
                  <c:v>-0.56560818243313349</c:v>
                </c:pt>
                <c:pt idx="58">
                  <c:v>-0.60846976199240543</c:v>
                </c:pt>
                <c:pt idx="59">
                  <c:v>-0.58808826255291424</c:v>
                </c:pt>
                <c:pt idx="60">
                  <c:v>-0.63292815738544328</c:v>
                </c:pt>
                <c:pt idx="61">
                  <c:v>-0.52692639423178289</c:v>
                </c:pt>
                <c:pt idx="62">
                  <c:v>-0.3457395757923678</c:v>
                </c:pt>
                <c:pt idx="63">
                  <c:v>-0.28275189333775108</c:v>
                </c:pt>
                <c:pt idx="64">
                  <c:v>-0.1626779161702212</c:v>
                </c:pt>
                <c:pt idx="65">
                  <c:v>-0.21044294853996576</c:v>
                </c:pt>
                <c:pt idx="66">
                  <c:v>-0.10528970439400337</c:v>
                </c:pt>
                <c:pt idx="67">
                  <c:v>-1.6165327717667089E-2</c:v>
                </c:pt>
                <c:pt idx="68">
                  <c:v>-7.7230463739247093E-2</c:v>
                </c:pt>
                <c:pt idx="69">
                  <c:v>-0.25420965492159714</c:v>
                </c:pt>
                <c:pt idx="70">
                  <c:v>8.0810930240795539E-2</c:v>
                </c:pt>
                <c:pt idx="71">
                  <c:v>9.0862390909425009E-2</c:v>
                </c:pt>
                <c:pt idx="72">
                  <c:v>0.21188347808926142</c:v>
                </c:pt>
                <c:pt idx="73">
                  <c:v>0.30111090872516932</c:v>
                </c:pt>
                <c:pt idx="74">
                  <c:v>0.33150220311730444</c:v>
                </c:pt>
                <c:pt idx="75">
                  <c:v>0.42699143127639416</c:v>
                </c:pt>
                <c:pt idx="76">
                  <c:v>0.39808111397027784</c:v>
                </c:pt>
                <c:pt idx="77">
                  <c:v>0.43227755271548424</c:v>
                </c:pt>
                <c:pt idx="78">
                  <c:v>0.41312673515925302</c:v>
                </c:pt>
                <c:pt idx="79">
                  <c:v>0.52282578397099466</c:v>
                </c:pt>
                <c:pt idx="80">
                  <c:v>0.11674265624706238</c:v>
                </c:pt>
                <c:pt idx="81">
                  <c:v>0.10919763946418673</c:v>
                </c:pt>
                <c:pt idx="82">
                  <c:v>0.17175498531873062</c:v>
                </c:pt>
                <c:pt idx="83">
                  <c:v>-0.32100383748808053</c:v>
                </c:pt>
                <c:pt idx="84">
                  <c:v>0.20632492777004208</c:v>
                </c:pt>
                <c:pt idx="85">
                  <c:v>0.16249513917640129</c:v>
                </c:pt>
                <c:pt idx="86">
                  <c:v>0.14651794749762403</c:v>
                </c:pt>
                <c:pt idx="87">
                  <c:v>0.12383719865451816</c:v>
                </c:pt>
                <c:pt idx="88">
                  <c:v>8.2421896269664396E-2</c:v>
                </c:pt>
                <c:pt idx="89">
                  <c:v>4.5372790517110614E-2</c:v>
                </c:pt>
                <c:pt idx="90">
                  <c:v>-2.6311504102699283E-2</c:v>
                </c:pt>
                <c:pt idx="91">
                  <c:v>-4.4989471554091179E-2</c:v>
                </c:pt>
                <c:pt idx="92">
                  <c:v>-0.20200874013350631</c:v>
                </c:pt>
                <c:pt idx="93">
                  <c:v>-5.6995474895089944E-2</c:v>
                </c:pt>
                <c:pt idx="94">
                  <c:v>-0.57033623842781955</c:v>
                </c:pt>
                <c:pt idx="95">
                  <c:v>-0.47709196341124932</c:v>
                </c:pt>
                <c:pt idx="96">
                  <c:v>-0.11162455777047918</c:v>
                </c:pt>
                <c:pt idx="97">
                  <c:v>-0.10674805824910892</c:v>
                </c:pt>
                <c:pt idx="98">
                  <c:v>-8.7176696120979391E-2</c:v>
                </c:pt>
                <c:pt idx="99">
                  <c:v>-7.8517773893900439E-2</c:v>
                </c:pt>
                <c:pt idx="100">
                  <c:v>9.4115266901254518E-2</c:v>
                </c:pt>
                <c:pt idx="101">
                  <c:v>0.36710412229291794</c:v>
                </c:pt>
                <c:pt idx="102">
                  <c:v>0.37606077706602675</c:v>
                </c:pt>
                <c:pt idx="103">
                  <c:v>0.3027584410382051</c:v>
                </c:pt>
                <c:pt idx="104">
                  <c:v>0.44179215902200347</c:v>
                </c:pt>
                <c:pt idx="105">
                  <c:v>0.23948988348340322</c:v>
                </c:pt>
                <c:pt idx="106">
                  <c:v>0.20088186352378026</c:v>
                </c:pt>
                <c:pt idx="107">
                  <c:v>0.2978943492221961</c:v>
                </c:pt>
                <c:pt idx="108">
                  <c:v>9.4452905375515817E-2</c:v>
                </c:pt>
                <c:pt idx="109">
                  <c:v>3.172343827541118E-2</c:v>
                </c:pt>
                <c:pt idx="110">
                  <c:v>0.19399288096488296</c:v>
                </c:pt>
                <c:pt idx="111">
                  <c:v>-3.0511947952424718E-3</c:v>
                </c:pt>
                <c:pt idx="112">
                  <c:v>4.32204046453226E-3</c:v>
                </c:pt>
                <c:pt idx="113">
                  <c:v>0.15353957419764899</c:v>
                </c:pt>
                <c:pt idx="114">
                  <c:v>8.5731714921777905E-2</c:v>
                </c:pt>
                <c:pt idx="115">
                  <c:v>0.22316328332328453</c:v>
                </c:pt>
                <c:pt idx="116">
                  <c:v>0.38888270393259783</c:v>
                </c:pt>
                <c:pt idx="117">
                  <c:v>0.36560591762586642</c:v>
                </c:pt>
                <c:pt idx="118">
                  <c:v>0.48344298807463715</c:v>
                </c:pt>
                <c:pt idx="119">
                  <c:v>0.5746955959525748</c:v>
                </c:pt>
                <c:pt idx="120">
                  <c:v>0.41795896585399256</c:v>
                </c:pt>
                <c:pt idx="121">
                  <c:v>0.3332472847626729</c:v>
                </c:pt>
                <c:pt idx="122">
                  <c:v>0.35104059321515613</c:v>
                </c:pt>
                <c:pt idx="123">
                  <c:v>0.28386595449120888</c:v>
                </c:pt>
                <c:pt idx="124">
                  <c:v>0.37363076665263723</c:v>
                </c:pt>
                <c:pt idx="125">
                  <c:v>0.40715796227230489</c:v>
                </c:pt>
                <c:pt idx="126">
                  <c:v>0.11539121067166626</c:v>
                </c:pt>
                <c:pt idx="127">
                  <c:v>-5.3721527310283845E-2</c:v>
                </c:pt>
                <c:pt idx="128">
                  <c:v>-0.1396831353321088</c:v>
                </c:pt>
                <c:pt idx="129">
                  <c:v>-0.39631353000564584</c:v>
                </c:pt>
                <c:pt idx="130">
                  <c:v>-0.54320677938076667</c:v>
                </c:pt>
                <c:pt idx="131">
                  <c:v>-0.71740502530630135</c:v>
                </c:pt>
                <c:pt idx="132">
                  <c:v>-0.73714169977824995</c:v>
                </c:pt>
                <c:pt idx="133">
                  <c:v>-0.39940216141467155</c:v>
                </c:pt>
                <c:pt idx="134">
                  <c:v>-0.5378395491509278</c:v>
                </c:pt>
                <c:pt idx="135">
                  <c:v>-0.54362221454451209</c:v>
                </c:pt>
                <c:pt idx="136">
                  <c:v>-0.52239754652359471</c:v>
                </c:pt>
                <c:pt idx="137">
                  <c:v>-0.49041735738140191</c:v>
                </c:pt>
                <c:pt idx="138">
                  <c:v>-0.40145259593860783</c:v>
                </c:pt>
                <c:pt idx="139">
                  <c:v>-0.22389521088759676</c:v>
                </c:pt>
                <c:pt idx="140">
                  <c:v>-0.31170349639266376</c:v>
                </c:pt>
                <c:pt idx="141">
                  <c:v>1.8071022514483632E-2</c:v>
                </c:pt>
                <c:pt idx="142">
                  <c:v>6.6239076329113217E-2</c:v>
                </c:pt>
                <c:pt idx="143">
                  <c:v>-9.853535726052462E-2</c:v>
                </c:pt>
                <c:pt idx="144">
                  <c:v>0.15422104970570691</c:v>
                </c:pt>
                <c:pt idx="145">
                  <c:v>0.20144451629607366</c:v>
                </c:pt>
                <c:pt idx="146">
                  <c:v>0.21462146351282047</c:v>
                </c:pt>
                <c:pt idx="147">
                  <c:v>0.1427132125606842</c:v>
                </c:pt>
                <c:pt idx="148">
                  <c:v>4.1458832396259818E-2</c:v>
                </c:pt>
                <c:pt idx="149">
                  <c:v>-0.28667798777788123</c:v>
                </c:pt>
                <c:pt idx="150">
                  <c:v>-0.30325915796165537</c:v>
                </c:pt>
                <c:pt idx="151">
                  <c:v>-0.11605343121737806</c:v>
                </c:pt>
                <c:pt idx="152">
                  <c:v>-7.7017177878685214E-2</c:v>
                </c:pt>
                <c:pt idx="153">
                  <c:v>-0.24571704633022617</c:v>
                </c:pt>
                <c:pt idx="154">
                  <c:v>-0.12888766194877987</c:v>
                </c:pt>
                <c:pt idx="155">
                  <c:v>-0.35074367622052099</c:v>
                </c:pt>
                <c:pt idx="156">
                  <c:v>-0.27801375710676302</c:v>
                </c:pt>
                <c:pt idx="157">
                  <c:v>-0.20725725874846723</c:v>
                </c:pt>
                <c:pt idx="158">
                  <c:v>-0.12663067619653409</c:v>
                </c:pt>
                <c:pt idx="159">
                  <c:v>-0.24048325747573598</c:v>
                </c:pt>
                <c:pt idx="160">
                  <c:v>-0.22377994796740011</c:v>
                </c:pt>
                <c:pt idx="161">
                  <c:v>-0.30263877410338019</c:v>
                </c:pt>
                <c:pt idx="162">
                  <c:v>-0.29025671951385806</c:v>
                </c:pt>
                <c:pt idx="163">
                  <c:v>-0.28416344796318382</c:v>
                </c:pt>
                <c:pt idx="164">
                  <c:v>-0.44436824034969291</c:v>
                </c:pt>
                <c:pt idx="165">
                  <c:v>-0.39340149139129094</c:v>
                </c:pt>
                <c:pt idx="166">
                  <c:v>-0.39388754099443835</c:v>
                </c:pt>
                <c:pt idx="167">
                  <c:v>-0.38549402085159862</c:v>
                </c:pt>
                <c:pt idx="168">
                  <c:v>-0.31190894718083162</c:v>
                </c:pt>
                <c:pt idx="169">
                  <c:v>-0.28855855376072187</c:v>
                </c:pt>
                <c:pt idx="170">
                  <c:v>-0.2639120819801023</c:v>
                </c:pt>
                <c:pt idx="171">
                  <c:v>0.31854652638176667</c:v>
                </c:pt>
                <c:pt idx="172">
                  <c:v>0.31771076562072448</c:v>
                </c:pt>
                <c:pt idx="173">
                  <c:v>0.1493290727006531</c:v>
                </c:pt>
                <c:pt idx="174">
                  <c:v>0.4080221573704767</c:v>
                </c:pt>
                <c:pt idx="175">
                  <c:v>0.50714290292203867</c:v>
                </c:pt>
                <c:pt idx="176">
                  <c:v>0.32971897664494343</c:v>
                </c:pt>
                <c:pt idx="177">
                  <c:v>0.3179548360894271</c:v>
                </c:pt>
                <c:pt idx="178">
                  <c:v>0.37116969862227528</c:v>
                </c:pt>
                <c:pt idx="179">
                  <c:v>0.35721317375921119</c:v>
                </c:pt>
                <c:pt idx="180">
                  <c:v>0.34029800162485074</c:v>
                </c:pt>
                <c:pt idx="181">
                  <c:v>-0.17978636222826347</c:v>
                </c:pt>
                <c:pt idx="182">
                  <c:v>-4.0855643316807411E-2</c:v>
                </c:pt>
                <c:pt idx="183">
                  <c:v>-0.16802740206423378</c:v>
                </c:pt>
                <c:pt idx="184">
                  <c:v>-0.18351930757667737</c:v>
                </c:pt>
                <c:pt idx="185">
                  <c:v>-0.12770432446555799</c:v>
                </c:pt>
                <c:pt idx="186">
                  <c:v>-0.25035124302945272</c:v>
                </c:pt>
                <c:pt idx="187">
                  <c:v>-0.34865684258857055</c:v>
                </c:pt>
                <c:pt idx="188">
                  <c:v>-0.41230552812100607</c:v>
                </c:pt>
                <c:pt idx="189">
                  <c:v>-0.39548275479425249</c:v>
                </c:pt>
                <c:pt idx="190">
                  <c:v>-0.42544000775879087</c:v>
                </c:pt>
                <c:pt idx="191">
                  <c:v>-0.28540761178318019</c:v>
                </c:pt>
                <c:pt idx="192">
                  <c:v>-0.33954621506880023</c:v>
                </c:pt>
                <c:pt idx="193">
                  <c:v>-0.24687052193379183</c:v>
                </c:pt>
                <c:pt idx="194">
                  <c:v>-0.17049740008878178</c:v>
                </c:pt>
                <c:pt idx="195">
                  <c:v>-0.20336727500292132</c:v>
                </c:pt>
                <c:pt idx="196">
                  <c:v>-1.1906759875693099E-3</c:v>
                </c:pt>
                <c:pt idx="197">
                  <c:v>-2.2583908541657311E-3</c:v>
                </c:pt>
                <c:pt idx="198">
                  <c:v>0.20999814019908938</c:v>
                </c:pt>
                <c:pt idx="199">
                  <c:v>0.10811999863817173</c:v>
                </c:pt>
                <c:pt idx="200">
                  <c:v>0.24037300852663404</c:v>
                </c:pt>
                <c:pt idx="201">
                  <c:v>7.940410905787805E-2</c:v>
                </c:pt>
                <c:pt idx="202">
                  <c:v>-2.6493199626226174E-2</c:v>
                </c:pt>
                <c:pt idx="203">
                  <c:v>-0.14742250321190054</c:v>
                </c:pt>
                <c:pt idx="204">
                  <c:v>-9.1922945254326302E-2</c:v>
                </c:pt>
                <c:pt idx="205">
                  <c:v>-0.12521891114574227</c:v>
                </c:pt>
                <c:pt idx="206">
                  <c:v>-0.12967810275105165</c:v>
                </c:pt>
                <c:pt idx="207">
                  <c:v>0.13567072892912391</c:v>
                </c:pt>
                <c:pt idx="208">
                  <c:v>0.14873022242417688</c:v>
                </c:pt>
                <c:pt idx="209">
                  <c:v>0.25644355463306295</c:v>
                </c:pt>
                <c:pt idx="210">
                  <c:v>0.30359154126779514</c:v>
                </c:pt>
                <c:pt idx="211">
                  <c:v>0.48522184843853411</c:v>
                </c:pt>
                <c:pt idx="212">
                  <c:v>0.61921722786655387</c:v>
                </c:pt>
                <c:pt idx="213">
                  <c:v>0.61361586294496484</c:v>
                </c:pt>
                <c:pt idx="214">
                  <c:v>0.58701374619456859</c:v>
                </c:pt>
                <c:pt idx="215">
                  <c:v>0.54032337243850548</c:v>
                </c:pt>
                <c:pt idx="216">
                  <c:v>0.53714433594219269</c:v>
                </c:pt>
                <c:pt idx="217">
                  <c:v>0.48365895741464071</c:v>
                </c:pt>
                <c:pt idx="218">
                  <c:v>0.47504362667143979</c:v>
                </c:pt>
                <c:pt idx="219">
                  <c:v>0.52294353042186648</c:v>
                </c:pt>
                <c:pt idx="220">
                  <c:v>0.52238451514986017</c:v>
                </c:pt>
                <c:pt idx="221">
                  <c:v>0.46546775667882012</c:v>
                </c:pt>
                <c:pt idx="222">
                  <c:v>0.10689272580985565</c:v>
                </c:pt>
                <c:pt idx="223">
                  <c:v>0.37394174532942231</c:v>
                </c:pt>
                <c:pt idx="224">
                  <c:v>0.2372005182991716</c:v>
                </c:pt>
                <c:pt idx="225">
                  <c:v>0.39597100083413733</c:v>
                </c:pt>
                <c:pt idx="226">
                  <c:v>0.39091417426336628</c:v>
                </c:pt>
                <c:pt idx="227">
                  <c:v>0.33027756194185526</c:v>
                </c:pt>
                <c:pt idx="228">
                  <c:v>0.12136312783594852</c:v>
                </c:pt>
                <c:pt idx="229">
                  <c:v>3.1032887864042367E-2</c:v>
                </c:pt>
                <c:pt idx="230">
                  <c:v>0.10503275029908832</c:v>
                </c:pt>
                <c:pt idx="231">
                  <c:v>0.11859303008274559</c:v>
                </c:pt>
                <c:pt idx="232">
                  <c:v>0.13816890035828575</c:v>
                </c:pt>
                <c:pt idx="233">
                  <c:v>0.1228971528513699</c:v>
                </c:pt>
                <c:pt idx="234">
                  <c:v>0.34341964854156593</c:v>
                </c:pt>
                <c:pt idx="235">
                  <c:v>0.22629392507430948</c:v>
                </c:pt>
                <c:pt idx="236">
                  <c:v>0.1944173405946889</c:v>
                </c:pt>
                <c:pt idx="237">
                  <c:v>5.2969364087903335E-2</c:v>
                </c:pt>
                <c:pt idx="238">
                  <c:v>0.15867114316679254</c:v>
                </c:pt>
                <c:pt idx="239">
                  <c:v>0.20057351844771615</c:v>
                </c:pt>
                <c:pt idx="240">
                  <c:v>0.16525032648444676</c:v>
                </c:pt>
                <c:pt idx="241">
                  <c:v>9.2638225953731543E-2</c:v>
                </c:pt>
                <c:pt idx="242">
                  <c:v>0.2642001106221008</c:v>
                </c:pt>
                <c:pt idx="243">
                  <c:v>0.16027922118344823</c:v>
                </c:pt>
                <c:pt idx="244">
                  <c:v>-6.9978710810198644E-2</c:v>
                </c:pt>
                <c:pt idx="245">
                  <c:v>-7.2732402861027057E-2</c:v>
                </c:pt>
                <c:pt idx="246">
                  <c:v>-0.13237955594291989</c:v>
                </c:pt>
                <c:pt idx="247">
                  <c:v>-6.390269618345352E-3</c:v>
                </c:pt>
                <c:pt idx="248">
                  <c:v>-0.21709187588529003</c:v>
                </c:pt>
                <c:pt idx="249">
                  <c:v>-0.33940689878509278</c:v>
                </c:pt>
                <c:pt idx="250">
                  <c:v>-0.12994020883037119</c:v>
                </c:pt>
                <c:pt idx="251">
                  <c:v>-0.10139200480856941</c:v>
                </c:pt>
                <c:pt idx="252">
                  <c:v>-0.38677679859384201</c:v>
                </c:pt>
                <c:pt idx="253">
                  <c:v>-0.3890233779943213</c:v>
                </c:pt>
                <c:pt idx="254">
                  <c:v>-0.30315788953578721</c:v>
                </c:pt>
                <c:pt idx="255">
                  <c:v>-0.18642508128200316</c:v>
                </c:pt>
                <c:pt idx="256">
                  <c:v>-0.21283231323646271</c:v>
                </c:pt>
                <c:pt idx="257">
                  <c:v>-0.19488774206210857</c:v>
                </c:pt>
                <c:pt idx="258">
                  <c:v>0.11135336639816121</c:v>
                </c:pt>
                <c:pt idx="259">
                  <c:v>0.31646505066896574</c:v>
                </c:pt>
                <c:pt idx="260">
                  <c:v>0.30556805450783325</c:v>
                </c:pt>
                <c:pt idx="261">
                  <c:v>0.30235688737656075</c:v>
                </c:pt>
                <c:pt idx="262">
                  <c:v>0.28510822814084152</c:v>
                </c:pt>
                <c:pt idx="263">
                  <c:v>0.28370557256218043</c:v>
                </c:pt>
                <c:pt idx="264">
                  <c:v>0.2818853414105757</c:v>
                </c:pt>
                <c:pt idx="265">
                  <c:v>0.43925365792870497</c:v>
                </c:pt>
                <c:pt idx="266">
                  <c:v>0.16132944681646538</c:v>
                </c:pt>
                <c:pt idx="267">
                  <c:v>0.16218624083476871</c:v>
                </c:pt>
                <c:pt idx="268">
                  <c:v>9.4232861329663672E-2</c:v>
                </c:pt>
                <c:pt idx="269">
                  <c:v>0.10229475870421305</c:v>
                </c:pt>
                <c:pt idx="270">
                  <c:v>-5.4288455729077985E-2</c:v>
                </c:pt>
                <c:pt idx="271">
                  <c:v>2.2028795740318786E-2</c:v>
                </c:pt>
                <c:pt idx="272">
                  <c:v>0.18240387694363022</c:v>
                </c:pt>
                <c:pt idx="273">
                  <c:v>0.30346845452040722</c:v>
                </c:pt>
                <c:pt idx="274">
                  <c:v>0.28068956702624076</c:v>
                </c:pt>
                <c:pt idx="275">
                  <c:v>0.27655377693234667</c:v>
                </c:pt>
                <c:pt idx="276">
                  <c:v>0.45644552979618958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59F-A17D-5E544DAEA9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'backtest2024_delta-delta-logic'!$AI$26:$AI$302</c:f>
              <c:numCache>
                <c:formatCode>General</c:formatCode>
                <c:ptCount val="277"/>
                <c:pt idx="8">
                  <c:v>-0.75376747290714052</c:v>
                </c:pt>
                <c:pt idx="9">
                  <c:v>-0.66131598366210254</c:v>
                </c:pt>
                <c:pt idx="10">
                  <c:v>-0.82885411622884708</c:v>
                </c:pt>
                <c:pt idx="11">
                  <c:v>-0.76630333748654156</c:v>
                </c:pt>
                <c:pt idx="12">
                  <c:v>-0.40882261333823361</c:v>
                </c:pt>
                <c:pt idx="13">
                  <c:v>-0.34248688406209821</c:v>
                </c:pt>
                <c:pt idx="14">
                  <c:v>-0.44413338232736183</c:v>
                </c:pt>
                <c:pt idx="15">
                  <c:v>-0.31302800828789867</c:v>
                </c:pt>
                <c:pt idx="16">
                  <c:v>-0.12946406578845598</c:v>
                </c:pt>
                <c:pt idx="17">
                  <c:v>-4.7970535015332355E-2</c:v>
                </c:pt>
                <c:pt idx="18">
                  <c:v>-0.11772681494196267</c:v>
                </c:pt>
                <c:pt idx="19">
                  <c:v>-0.1092591228768952</c:v>
                </c:pt>
                <c:pt idx="20">
                  <c:v>-5.3733733883555776E-3</c:v>
                </c:pt>
                <c:pt idx="21">
                  <c:v>9.6541372672038689E-2</c:v>
                </c:pt>
                <c:pt idx="22">
                  <c:v>-2.6516547658017278E-2</c:v>
                </c:pt>
                <c:pt idx="23">
                  <c:v>-0.12050786519640695</c:v>
                </c:pt>
                <c:pt idx="24">
                  <c:v>0.30688123351642493</c:v>
                </c:pt>
                <c:pt idx="25">
                  <c:v>0.19579415451108623</c:v>
                </c:pt>
                <c:pt idx="26">
                  <c:v>0.17689872378466165</c:v>
                </c:pt>
                <c:pt idx="27">
                  <c:v>0.14745009463928563</c:v>
                </c:pt>
                <c:pt idx="28">
                  <c:v>0.13804510046702187</c:v>
                </c:pt>
                <c:pt idx="29">
                  <c:v>0.14624251261780952</c:v>
                </c:pt>
                <c:pt idx="30">
                  <c:v>0.11234482561093838</c:v>
                </c:pt>
                <c:pt idx="31">
                  <c:v>9.4722193406958782E-2</c:v>
                </c:pt>
                <c:pt idx="32">
                  <c:v>-0.37749290501770066</c:v>
                </c:pt>
                <c:pt idx="33">
                  <c:v>-0.33326525985470723</c:v>
                </c:pt>
                <c:pt idx="34">
                  <c:v>-0.63508144941716804</c:v>
                </c:pt>
                <c:pt idx="35">
                  <c:v>-0.64745848294734021</c:v>
                </c:pt>
                <c:pt idx="36">
                  <c:v>-0.63115026837158328</c:v>
                </c:pt>
                <c:pt idx="37">
                  <c:v>-0.61176849390113042</c:v>
                </c:pt>
                <c:pt idx="38">
                  <c:v>-0.55305363420730735</c:v>
                </c:pt>
                <c:pt idx="39">
                  <c:v>-0.54154942501374781</c:v>
                </c:pt>
                <c:pt idx="40">
                  <c:v>-0.63252863165248019</c:v>
                </c:pt>
                <c:pt idx="41">
                  <c:v>-0.73086097590883348</c:v>
                </c:pt>
                <c:pt idx="42">
                  <c:v>0.75165296703713669</c:v>
                </c:pt>
                <c:pt idx="43">
                  <c:v>0.78693742340203809</c:v>
                </c:pt>
                <c:pt idx="44">
                  <c:v>0.71676608576525602</c:v>
                </c:pt>
                <c:pt idx="45">
                  <c:v>0.53601736163272373</c:v>
                </c:pt>
                <c:pt idx="46">
                  <c:v>0.47978376755372382</c:v>
                </c:pt>
                <c:pt idx="47">
                  <c:v>0.13498372627288779</c:v>
                </c:pt>
                <c:pt idx="48">
                  <c:v>0.27572767060274594</c:v>
                </c:pt>
                <c:pt idx="49">
                  <c:v>0.2345808134075045</c:v>
                </c:pt>
                <c:pt idx="50">
                  <c:v>0.10619805100462686</c:v>
                </c:pt>
                <c:pt idx="51">
                  <c:v>0.1306580361571987</c:v>
                </c:pt>
                <c:pt idx="52">
                  <c:v>1.4810901065129288E-5</c:v>
                </c:pt>
                <c:pt idx="53">
                  <c:v>-1.0796287286606171E-2</c:v>
                </c:pt>
                <c:pt idx="54">
                  <c:v>-4.054985174193124E-3</c:v>
                </c:pt>
                <c:pt idx="55">
                  <c:v>0.17419591622960354</c:v>
                </c:pt>
                <c:pt idx="56">
                  <c:v>-0.17505666884218476</c:v>
                </c:pt>
                <c:pt idx="57">
                  <c:v>-0.39580956728559963</c:v>
                </c:pt>
                <c:pt idx="58">
                  <c:v>-0.63370269732232143</c:v>
                </c:pt>
                <c:pt idx="59">
                  <c:v>-0.59365652852501138</c:v>
                </c:pt>
                <c:pt idx="60">
                  <c:v>-0.50875100590334277</c:v>
                </c:pt>
                <c:pt idx="61">
                  <c:v>-0.48402250275867531</c:v>
                </c:pt>
                <c:pt idx="62">
                  <c:v>-0.3020362085498926</c:v>
                </c:pt>
                <c:pt idx="63">
                  <c:v>-0.25243537581432418</c:v>
                </c:pt>
                <c:pt idx="64">
                  <c:v>-9.705001604453152E-2</c:v>
                </c:pt>
                <c:pt idx="65">
                  <c:v>-0.15586042597118224</c:v>
                </c:pt>
                <c:pt idx="66">
                  <c:v>-5.2492309687698954E-2</c:v>
                </c:pt>
                <c:pt idx="67">
                  <c:v>0.14968779983615174</c:v>
                </c:pt>
                <c:pt idx="68">
                  <c:v>0.11751409920922316</c:v>
                </c:pt>
                <c:pt idx="69">
                  <c:v>-0.33026727697982011</c:v>
                </c:pt>
                <c:pt idx="70">
                  <c:v>0.11951541117765217</c:v>
                </c:pt>
                <c:pt idx="71">
                  <c:v>0.19732637944315023</c:v>
                </c:pt>
                <c:pt idx="72">
                  <c:v>0.24828385753976359</c:v>
                </c:pt>
                <c:pt idx="73">
                  <c:v>0.33692058637775807</c:v>
                </c:pt>
                <c:pt idx="74">
                  <c:v>0.39535920169440791</c:v>
                </c:pt>
                <c:pt idx="75">
                  <c:v>0.39224013308373373</c:v>
                </c:pt>
                <c:pt idx="76">
                  <c:v>0.33761958900252459</c:v>
                </c:pt>
                <c:pt idx="77">
                  <c:v>0.40267220270434373</c:v>
                </c:pt>
                <c:pt idx="78">
                  <c:v>0.4343106518040436</c:v>
                </c:pt>
                <c:pt idx="79">
                  <c:v>0.51973783200498602</c:v>
                </c:pt>
                <c:pt idx="80">
                  <c:v>-7.1553268220970355E-3</c:v>
                </c:pt>
                <c:pt idx="81">
                  <c:v>-7.7642563424408617E-2</c:v>
                </c:pt>
                <c:pt idx="82">
                  <c:v>0.12836529791545562</c:v>
                </c:pt>
                <c:pt idx="83">
                  <c:v>-4.4640728387379473E-2</c:v>
                </c:pt>
                <c:pt idx="84">
                  <c:v>0.11961782651403177</c:v>
                </c:pt>
                <c:pt idx="85">
                  <c:v>9.1082323846091745E-2</c:v>
                </c:pt>
                <c:pt idx="86">
                  <c:v>9.6167052379123652E-2</c:v>
                </c:pt>
                <c:pt idx="87">
                  <c:v>0.14159995932005634</c:v>
                </c:pt>
                <c:pt idx="88">
                  <c:v>9.1717734482845953E-2</c:v>
                </c:pt>
                <c:pt idx="89">
                  <c:v>2.0264163561036077E-2</c:v>
                </c:pt>
                <c:pt idx="90">
                  <c:v>0.15474022643768492</c:v>
                </c:pt>
                <c:pt idx="91">
                  <c:v>0.1655346656948532</c:v>
                </c:pt>
                <c:pt idx="92">
                  <c:v>-0.31432609822085178</c:v>
                </c:pt>
                <c:pt idx="93">
                  <c:v>-0.20292798554438524</c:v>
                </c:pt>
                <c:pt idx="94">
                  <c:v>-0.42484799172024912</c:v>
                </c:pt>
                <c:pt idx="95">
                  <c:v>4.304007083262161E-2</c:v>
                </c:pt>
                <c:pt idx="96">
                  <c:v>0.12645369896456926</c:v>
                </c:pt>
                <c:pt idx="97">
                  <c:v>6.019430560090798E-2</c:v>
                </c:pt>
                <c:pt idx="98">
                  <c:v>7.2284715288849652E-2</c:v>
                </c:pt>
                <c:pt idx="99">
                  <c:v>6.5244154855476244E-2</c:v>
                </c:pt>
                <c:pt idx="100">
                  <c:v>6.0341719927974054E-2</c:v>
                </c:pt>
                <c:pt idx="101">
                  <c:v>0.14770268120644384</c:v>
                </c:pt>
                <c:pt idx="102">
                  <c:v>0.24542376847929495</c:v>
                </c:pt>
                <c:pt idx="103">
                  <c:v>0.2321849324726255</c:v>
                </c:pt>
                <c:pt idx="104">
                  <c:v>0.3612586727693734</c:v>
                </c:pt>
                <c:pt idx="105">
                  <c:v>0.26346781844576073</c:v>
                </c:pt>
                <c:pt idx="106">
                  <c:v>0.20820053943165948</c:v>
                </c:pt>
                <c:pt idx="107">
                  <c:v>0.26841719696301142</c:v>
                </c:pt>
                <c:pt idx="108">
                  <c:v>6.4094051829670748E-2</c:v>
                </c:pt>
                <c:pt idx="109">
                  <c:v>2.5093199121097962E-2</c:v>
                </c:pt>
                <c:pt idx="110">
                  <c:v>0.17880954475091046</c:v>
                </c:pt>
                <c:pt idx="111">
                  <c:v>7.7326032948881407E-2</c:v>
                </c:pt>
                <c:pt idx="112">
                  <c:v>7.4029874662567594E-2</c:v>
                </c:pt>
                <c:pt idx="113">
                  <c:v>7.9270710027442057E-2</c:v>
                </c:pt>
                <c:pt idx="114">
                  <c:v>-3.1491558141204704E-2</c:v>
                </c:pt>
                <c:pt idx="115">
                  <c:v>3.6083887599961721E-2</c:v>
                </c:pt>
                <c:pt idx="116">
                  <c:v>0.21984922579649407</c:v>
                </c:pt>
                <c:pt idx="117">
                  <c:v>0.26485057353162539</c:v>
                </c:pt>
                <c:pt idx="118">
                  <c:v>0.41918112140320868</c:v>
                </c:pt>
                <c:pt idx="119">
                  <c:v>0.52124226153334507</c:v>
                </c:pt>
                <c:pt idx="120">
                  <c:v>0.46563263722539328</c:v>
                </c:pt>
                <c:pt idx="121">
                  <c:v>0.21910468641238517</c:v>
                </c:pt>
                <c:pt idx="122">
                  <c:v>0.19195844505529738</c:v>
                </c:pt>
                <c:pt idx="123">
                  <c:v>0.15719662434572604</c:v>
                </c:pt>
                <c:pt idx="124">
                  <c:v>0.30452011709949484</c:v>
                </c:pt>
                <c:pt idx="125">
                  <c:v>0.34865189303647559</c:v>
                </c:pt>
                <c:pt idx="126">
                  <c:v>0.18501753716067632</c:v>
                </c:pt>
                <c:pt idx="127">
                  <c:v>1.5087662412535216E-2</c:v>
                </c:pt>
                <c:pt idx="128">
                  <c:v>-1.3108303744448277E-2</c:v>
                </c:pt>
                <c:pt idx="129">
                  <c:v>-7.8973689302570968E-2</c:v>
                </c:pt>
                <c:pt idx="130">
                  <c:v>-0.26353898379944918</c:v>
                </c:pt>
                <c:pt idx="131">
                  <c:v>-0.3910989516228579</c:v>
                </c:pt>
                <c:pt idx="132">
                  <c:v>-0.4150089121186476</c:v>
                </c:pt>
                <c:pt idx="133">
                  <c:v>-1.237387259331601E-2</c:v>
                </c:pt>
                <c:pt idx="134">
                  <c:v>-0.31458724142752159</c:v>
                </c:pt>
                <c:pt idx="135">
                  <c:v>-0.30732353145520652</c:v>
                </c:pt>
                <c:pt idx="136">
                  <c:v>-0.29980725127701346</c:v>
                </c:pt>
                <c:pt idx="137">
                  <c:v>-0.23056096803870507</c:v>
                </c:pt>
                <c:pt idx="138">
                  <c:v>-0.20530352289055284</c:v>
                </c:pt>
                <c:pt idx="139">
                  <c:v>-8.05238833286126E-2</c:v>
                </c:pt>
                <c:pt idx="140">
                  <c:v>-0.21212822336518899</c:v>
                </c:pt>
                <c:pt idx="141">
                  <c:v>-9.8941401811274948E-2</c:v>
                </c:pt>
                <c:pt idx="142">
                  <c:v>8.6382396292597766E-2</c:v>
                </c:pt>
                <c:pt idx="143">
                  <c:v>-0.1209484841875824</c:v>
                </c:pt>
                <c:pt idx="144">
                  <c:v>0.16905129791247159</c:v>
                </c:pt>
                <c:pt idx="145">
                  <c:v>0.14590061405965435</c:v>
                </c:pt>
                <c:pt idx="146">
                  <c:v>9.626634005060894E-2</c:v>
                </c:pt>
                <c:pt idx="147">
                  <c:v>8.3168135847744559E-2</c:v>
                </c:pt>
                <c:pt idx="148">
                  <c:v>0.17357796587863733</c:v>
                </c:pt>
                <c:pt idx="149">
                  <c:v>6.8146170630074086E-3</c:v>
                </c:pt>
                <c:pt idx="150">
                  <c:v>-7.1866526250416816E-3</c:v>
                </c:pt>
                <c:pt idx="151">
                  <c:v>0.28871570679060843</c:v>
                </c:pt>
                <c:pt idx="152">
                  <c:v>8.3561837484411067E-2</c:v>
                </c:pt>
                <c:pt idx="153">
                  <c:v>0.20487870789030208</c:v>
                </c:pt>
                <c:pt idx="154">
                  <c:v>0.36851276586001236</c:v>
                </c:pt>
                <c:pt idx="155">
                  <c:v>0.32999876962220065</c:v>
                </c:pt>
                <c:pt idx="156">
                  <c:v>0.49301884756534758</c:v>
                </c:pt>
                <c:pt idx="157">
                  <c:v>0.49860996759635967</c:v>
                </c:pt>
                <c:pt idx="158">
                  <c:v>-1.445229004655249E-3</c:v>
                </c:pt>
                <c:pt idx="159">
                  <c:v>6.0824380888950723E-2</c:v>
                </c:pt>
                <c:pt idx="160">
                  <c:v>0.18302046297926428</c:v>
                </c:pt>
                <c:pt idx="161">
                  <c:v>0.16494340216584905</c:v>
                </c:pt>
                <c:pt idx="162">
                  <c:v>0.18608836480478849</c:v>
                </c:pt>
                <c:pt idx="163">
                  <c:v>0.17249638054790803</c:v>
                </c:pt>
                <c:pt idx="164">
                  <c:v>0.19411702652558202</c:v>
                </c:pt>
                <c:pt idx="165">
                  <c:v>0.16846981383461218</c:v>
                </c:pt>
                <c:pt idx="166">
                  <c:v>0.2802179934308342</c:v>
                </c:pt>
                <c:pt idx="167">
                  <c:v>0.28514819367091215</c:v>
                </c:pt>
                <c:pt idx="168">
                  <c:v>0.39243887240577113</c:v>
                </c:pt>
                <c:pt idx="169">
                  <c:v>0.3820161163548943</c:v>
                </c:pt>
                <c:pt idx="170">
                  <c:v>0.37524851010731136</c:v>
                </c:pt>
                <c:pt idx="171">
                  <c:v>0.4172965737119948</c:v>
                </c:pt>
                <c:pt idx="172">
                  <c:v>0.45139607925000097</c:v>
                </c:pt>
                <c:pt idx="173">
                  <c:v>0.49969945838278262</c:v>
                </c:pt>
                <c:pt idx="174">
                  <c:v>0.37305620242627746</c:v>
                </c:pt>
                <c:pt idx="175">
                  <c:v>0.35723644169253882</c:v>
                </c:pt>
                <c:pt idx="176">
                  <c:v>0.30187860398973831</c:v>
                </c:pt>
                <c:pt idx="177">
                  <c:v>0.29016233403973807</c:v>
                </c:pt>
                <c:pt idx="178">
                  <c:v>0.30484423014839596</c:v>
                </c:pt>
                <c:pt idx="179">
                  <c:v>0.31064608764754231</c:v>
                </c:pt>
                <c:pt idx="180">
                  <c:v>0.28421369135584801</c:v>
                </c:pt>
                <c:pt idx="181">
                  <c:v>-3.0321750443805775E-2</c:v>
                </c:pt>
                <c:pt idx="182">
                  <c:v>0.11477103703805858</c:v>
                </c:pt>
                <c:pt idx="183">
                  <c:v>0.13243741561602318</c:v>
                </c:pt>
                <c:pt idx="184">
                  <c:v>0.15968534535289008</c:v>
                </c:pt>
                <c:pt idx="185">
                  <c:v>0.23674158818398164</c:v>
                </c:pt>
                <c:pt idx="186">
                  <c:v>-3.8446744655912794E-2</c:v>
                </c:pt>
                <c:pt idx="187">
                  <c:v>-0.13134283617325937</c:v>
                </c:pt>
                <c:pt idx="188">
                  <c:v>-0.15757607294495302</c:v>
                </c:pt>
                <c:pt idx="189">
                  <c:v>-0.12500456926812364</c:v>
                </c:pt>
                <c:pt idx="190">
                  <c:v>-0.16552646769534884</c:v>
                </c:pt>
                <c:pt idx="191">
                  <c:v>-1.5110122986769267E-2</c:v>
                </c:pt>
                <c:pt idx="192">
                  <c:v>-7.2980948104879775E-2</c:v>
                </c:pt>
                <c:pt idx="193">
                  <c:v>-0.26644235624317197</c:v>
                </c:pt>
                <c:pt idx="194">
                  <c:v>-0.25830880135635598</c:v>
                </c:pt>
                <c:pt idx="195">
                  <c:v>-0.36941209322171886</c:v>
                </c:pt>
                <c:pt idx="196">
                  <c:v>5.4554822528796468E-2</c:v>
                </c:pt>
                <c:pt idx="197">
                  <c:v>5.6736194312902513E-2</c:v>
                </c:pt>
                <c:pt idx="198">
                  <c:v>0.17943541355284243</c:v>
                </c:pt>
                <c:pt idx="199">
                  <c:v>0.21753150775775595</c:v>
                </c:pt>
                <c:pt idx="200">
                  <c:v>0.44111290658590369</c:v>
                </c:pt>
                <c:pt idx="201">
                  <c:v>0.25334139283422602</c:v>
                </c:pt>
                <c:pt idx="202">
                  <c:v>-1.7505183192000711E-2</c:v>
                </c:pt>
                <c:pt idx="203">
                  <c:v>4.3145252162974351E-2</c:v>
                </c:pt>
                <c:pt idx="204">
                  <c:v>9.0547266709019747E-2</c:v>
                </c:pt>
                <c:pt idx="205">
                  <c:v>0.19043138500831827</c:v>
                </c:pt>
                <c:pt idx="206">
                  <c:v>9.7625101603237271E-2</c:v>
                </c:pt>
                <c:pt idx="207">
                  <c:v>0.34498701026280765</c:v>
                </c:pt>
                <c:pt idx="208">
                  <c:v>0.33896521147776876</c:v>
                </c:pt>
                <c:pt idx="209">
                  <c:v>0.34157157612046124</c:v>
                </c:pt>
                <c:pt idx="210">
                  <c:v>0.37175941051953931</c:v>
                </c:pt>
                <c:pt idx="211">
                  <c:v>0.50278492565743393</c:v>
                </c:pt>
                <c:pt idx="212">
                  <c:v>0.72381480239136342</c:v>
                </c:pt>
                <c:pt idx="213">
                  <c:v>0.68085486612017065</c:v>
                </c:pt>
                <c:pt idx="214">
                  <c:v>0.6820329668399262</c:v>
                </c:pt>
                <c:pt idx="215">
                  <c:v>0.63474492230427471</c:v>
                </c:pt>
                <c:pt idx="216">
                  <c:v>0.65693829524475067</c:v>
                </c:pt>
                <c:pt idx="217">
                  <c:v>0.56929534851481889</c:v>
                </c:pt>
                <c:pt idx="218">
                  <c:v>0.59202838303637562</c:v>
                </c:pt>
                <c:pt idx="219">
                  <c:v>0.64388844637479981</c:v>
                </c:pt>
                <c:pt idx="220">
                  <c:v>0.63341463563962808</c:v>
                </c:pt>
                <c:pt idx="221">
                  <c:v>0.63362348854211392</c:v>
                </c:pt>
                <c:pt idx="222">
                  <c:v>0.12132383569180605</c:v>
                </c:pt>
                <c:pt idx="223">
                  <c:v>0.3041067256201237</c:v>
                </c:pt>
                <c:pt idx="224">
                  <c:v>0.25363192650155486</c:v>
                </c:pt>
                <c:pt idx="225">
                  <c:v>0.33929221648654551</c:v>
                </c:pt>
                <c:pt idx="226">
                  <c:v>0.23135276576077987</c:v>
                </c:pt>
                <c:pt idx="227">
                  <c:v>0.13788226537447107</c:v>
                </c:pt>
                <c:pt idx="228">
                  <c:v>6.4304545605577926E-2</c:v>
                </c:pt>
                <c:pt idx="229">
                  <c:v>-1.5444661989992959E-2</c:v>
                </c:pt>
                <c:pt idx="230">
                  <c:v>4.8715532436632222E-2</c:v>
                </c:pt>
                <c:pt idx="231">
                  <c:v>8.0167133612656372E-2</c:v>
                </c:pt>
                <c:pt idx="232">
                  <c:v>0.21876824715703808</c:v>
                </c:pt>
                <c:pt idx="233">
                  <c:v>0.37946149218495906</c:v>
                </c:pt>
                <c:pt idx="234">
                  <c:v>0.40145542806838891</c:v>
                </c:pt>
                <c:pt idx="235">
                  <c:v>0.30976276082561027</c:v>
                </c:pt>
                <c:pt idx="236">
                  <c:v>0.29739157532975263</c:v>
                </c:pt>
                <c:pt idx="237">
                  <c:v>0.20089805076702413</c:v>
                </c:pt>
                <c:pt idx="238">
                  <c:v>0.26998657946130072</c:v>
                </c:pt>
                <c:pt idx="239">
                  <c:v>0.28389367264444892</c:v>
                </c:pt>
                <c:pt idx="240">
                  <c:v>0.26987304385233823</c:v>
                </c:pt>
                <c:pt idx="241">
                  <c:v>0.13077514962824441</c:v>
                </c:pt>
                <c:pt idx="242">
                  <c:v>0.27225231185559939</c:v>
                </c:pt>
                <c:pt idx="243">
                  <c:v>0.10787754205359533</c:v>
                </c:pt>
                <c:pt idx="244">
                  <c:v>-6.086883796509733E-2</c:v>
                </c:pt>
                <c:pt idx="245">
                  <c:v>-0.18867740269130107</c:v>
                </c:pt>
                <c:pt idx="246">
                  <c:v>-0.16920284564861915</c:v>
                </c:pt>
                <c:pt idx="247">
                  <c:v>-0.18824335549454047</c:v>
                </c:pt>
                <c:pt idx="248">
                  <c:v>-0.44059095593192404</c:v>
                </c:pt>
                <c:pt idx="249">
                  <c:v>-0.50434419271336228</c:v>
                </c:pt>
                <c:pt idx="250">
                  <c:v>-0.46601057682158392</c:v>
                </c:pt>
                <c:pt idx="251">
                  <c:v>-0.43734376980009515</c:v>
                </c:pt>
                <c:pt idx="252">
                  <c:v>-0.6709899857520728</c:v>
                </c:pt>
                <c:pt idx="253">
                  <c:v>-0.65080480786336425</c:v>
                </c:pt>
                <c:pt idx="254">
                  <c:v>-0.67705248294247489</c:v>
                </c:pt>
                <c:pt idx="255">
                  <c:v>-0.4574358984112436</c:v>
                </c:pt>
                <c:pt idx="256">
                  <c:v>-0.67521733472209999</c:v>
                </c:pt>
                <c:pt idx="257">
                  <c:v>-0.63122459180763857</c:v>
                </c:pt>
                <c:pt idx="258">
                  <c:v>-0.50185547872983416</c:v>
                </c:pt>
                <c:pt idx="259">
                  <c:v>-0.47390798045565596</c:v>
                </c:pt>
                <c:pt idx="260">
                  <c:v>-1.0771218382381761E-2</c:v>
                </c:pt>
                <c:pt idx="261">
                  <c:v>-1.6345199959212992E-2</c:v>
                </c:pt>
                <c:pt idx="262">
                  <c:v>-5.9216022510461562E-2</c:v>
                </c:pt>
                <c:pt idx="263">
                  <c:v>-4.7958965040261703E-2</c:v>
                </c:pt>
                <c:pt idx="264">
                  <c:v>-3.106729348632381E-2</c:v>
                </c:pt>
                <c:pt idx="265">
                  <c:v>3.591212081376337E-3</c:v>
                </c:pt>
                <c:pt idx="266">
                  <c:v>-7.8172289106194823E-2</c:v>
                </c:pt>
                <c:pt idx="267">
                  <c:v>-1.26236057665167E-2</c:v>
                </c:pt>
                <c:pt idx="268">
                  <c:v>-8.0991081189314001E-3</c:v>
                </c:pt>
                <c:pt idx="269">
                  <c:v>2.5210340354820084E-2</c:v>
                </c:pt>
                <c:pt idx="270">
                  <c:v>-0.2164461140913754</c:v>
                </c:pt>
                <c:pt idx="271">
                  <c:v>-0.15633984486685831</c:v>
                </c:pt>
                <c:pt idx="272">
                  <c:v>-3.6982128467285193E-2</c:v>
                </c:pt>
                <c:pt idx="273">
                  <c:v>2.707509027579616E-2</c:v>
                </c:pt>
                <c:pt idx="274">
                  <c:v>1.2511201035378988E-2</c:v>
                </c:pt>
                <c:pt idx="275">
                  <c:v>-2.1807792491848259E-3</c:v>
                </c:pt>
                <c:pt idx="276">
                  <c:v>0.32955686437422094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459F-A17D-5E544DAEA9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'backtest2024_delta-delta-logic'!$AJ$26:$AJ$302</c:f>
              <c:numCache>
                <c:formatCode>General</c:formatCode>
                <c:ptCount val="277"/>
                <c:pt idx="8">
                  <c:v>-0.68837953743136959</c:v>
                </c:pt>
                <c:pt idx="9">
                  <c:v>-0.66376815910393194</c:v>
                </c:pt>
                <c:pt idx="10">
                  <c:v>-0.72929145641654913</c:v>
                </c:pt>
                <c:pt idx="11">
                  <c:v>-0.64679931741647434</c:v>
                </c:pt>
                <c:pt idx="12">
                  <c:v>-0.49665886085733435</c:v>
                </c:pt>
                <c:pt idx="13">
                  <c:v>-0.77762092371143632</c:v>
                </c:pt>
                <c:pt idx="14">
                  <c:v>-0.80200199187366195</c:v>
                </c:pt>
                <c:pt idx="15">
                  <c:v>-0.63655841795972146</c:v>
                </c:pt>
                <c:pt idx="16">
                  <c:v>-0.50038183834899164</c:v>
                </c:pt>
                <c:pt idx="17">
                  <c:v>-0.6327980573398897</c:v>
                </c:pt>
                <c:pt idx="18">
                  <c:v>-0.55853190774244488</c:v>
                </c:pt>
                <c:pt idx="19">
                  <c:v>-0.57101268240114855</c:v>
                </c:pt>
                <c:pt idx="20">
                  <c:v>-0.50025936773544522</c:v>
                </c:pt>
                <c:pt idx="21">
                  <c:v>-0.53403520287869799</c:v>
                </c:pt>
                <c:pt idx="22">
                  <c:v>-0.55461110058514929</c:v>
                </c:pt>
                <c:pt idx="23">
                  <c:v>-0.56468822802174379</c:v>
                </c:pt>
                <c:pt idx="24">
                  <c:v>-0.18274109221119214</c:v>
                </c:pt>
                <c:pt idx="25">
                  <c:v>-0.36928426094306216</c:v>
                </c:pt>
                <c:pt idx="26">
                  <c:v>-0.25954800465443612</c:v>
                </c:pt>
                <c:pt idx="27">
                  <c:v>-0.22237233285149438</c:v>
                </c:pt>
                <c:pt idx="28">
                  <c:v>-0.21818172171171957</c:v>
                </c:pt>
                <c:pt idx="29">
                  <c:v>-0.17647245241738746</c:v>
                </c:pt>
                <c:pt idx="30">
                  <c:v>-0.13487165011624466</c:v>
                </c:pt>
                <c:pt idx="31">
                  <c:v>-9.7694778697589968E-2</c:v>
                </c:pt>
                <c:pt idx="32">
                  <c:v>-0.51276588936268241</c:v>
                </c:pt>
                <c:pt idx="33">
                  <c:v>-0.50268748149522635</c:v>
                </c:pt>
                <c:pt idx="34">
                  <c:v>-0.8046927303198339</c:v>
                </c:pt>
                <c:pt idx="35">
                  <c:v>-0.74296819933490865</c:v>
                </c:pt>
                <c:pt idx="36">
                  <c:v>-0.76952247838461907</c:v>
                </c:pt>
                <c:pt idx="37">
                  <c:v>-0.70430181623183863</c:v>
                </c:pt>
                <c:pt idx="38">
                  <c:v>-0.71874878680086507</c:v>
                </c:pt>
                <c:pt idx="39">
                  <c:v>-0.67967387136077362</c:v>
                </c:pt>
                <c:pt idx="40">
                  <c:v>-0.71846212628235162</c:v>
                </c:pt>
                <c:pt idx="41">
                  <c:v>-0.74125168368139804</c:v>
                </c:pt>
                <c:pt idx="42">
                  <c:v>-0.36689507779725805</c:v>
                </c:pt>
                <c:pt idx="43">
                  <c:v>-0.15213724082006033</c:v>
                </c:pt>
                <c:pt idx="44">
                  <c:v>-6.3957327270065617E-2</c:v>
                </c:pt>
                <c:pt idx="45">
                  <c:v>-0.25983197805706165</c:v>
                </c:pt>
                <c:pt idx="46">
                  <c:v>-0.30884737462592426</c:v>
                </c:pt>
                <c:pt idx="47">
                  <c:v>-0.3104344781759103</c:v>
                </c:pt>
                <c:pt idx="48">
                  <c:v>-0.10118172674898786</c:v>
                </c:pt>
                <c:pt idx="49">
                  <c:v>-0.12231615816821235</c:v>
                </c:pt>
                <c:pt idx="50">
                  <c:v>-0.20814417883584799</c:v>
                </c:pt>
                <c:pt idx="51">
                  <c:v>-0.34713879933134645</c:v>
                </c:pt>
                <c:pt idx="52">
                  <c:v>-0.33306882833858098</c:v>
                </c:pt>
                <c:pt idx="53">
                  <c:v>-0.36169945076195148</c:v>
                </c:pt>
                <c:pt idx="54">
                  <c:v>-0.30706689944280474</c:v>
                </c:pt>
                <c:pt idx="55">
                  <c:v>-6.1302829385191125E-2</c:v>
                </c:pt>
                <c:pt idx="56">
                  <c:v>-4.2133582215732067E-2</c:v>
                </c:pt>
                <c:pt idx="57">
                  <c:v>-2.9680155242597522E-2</c:v>
                </c:pt>
                <c:pt idx="58">
                  <c:v>-0.19332976389439024</c:v>
                </c:pt>
                <c:pt idx="59">
                  <c:v>-0.15657996498799803</c:v>
                </c:pt>
                <c:pt idx="60">
                  <c:v>-0.26918128233699057</c:v>
                </c:pt>
                <c:pt idx="61">
                  <c:v>-0.16730317406499345</c:v>
                </c:pt>
                <c:pt idx="62">
                  <c:v>-0.19376179786303324</c:v>
                </c:pt>
                <c:pt idx="63">
                  <c:v>-0.1202899053073434</c:v>
                </c:pt>
                <c:pt idx="64">
                  <c:v>2.3929862850200614E-2</c:v>
                </c:pt>
                <c:pt idx="65">
                  <c:v>-0.14618295320846972</c:v>
                </c:pt>
                <c:pt idx="66">
                  <c:v>-0.24426632764757231</c:v>
                </c:pt>
                <c:pt idx="67">
                  <c:v>-0.12408096117760116</c:v>
                </c:pt>
                <c:pt idx="68">
                  <c:v>-0.16490107740598189</c:v>
                </c:pt>
                <c:pt idx="69">
                  <c:v>-0.2409074403258403</c:v>
                </c:pt>
                <c:pt idx="70">
                  <c:v>0.18518942716734715</c:v>
                </c:pt>
                <c:pt idx="71">
                  <c:v>0.27799157100598582</c:v>
                </c:pt>
                <c:pt idx="72">
                  <c:v>0.37444680321982687</c:v>
                </c:pt>
                <c:pt idx="73">
                  <c:v>0.38826269497859306</c:v>
                </c:pt>
                <c:pt idx="74">
                  <c:v>0.396433968642674</c:v>
                </c:pt>
                <c:pt idx="75">
                  <c:v>0.46823009877796345</c:v>
                </c:pt>
                <c:pt idx="76">
                  <c:v>0.42216926503794938</c:v>
                </c:pt>
                <c:pt idx="77">
                  <c:v>0.41252107144569672</c:v>
                </c:pt>
                <c:pt idx="78">
                  <c:v>0.42303090701269686</c:v>
                </c:pt>
                <c:pt idx="79">
                  <c:v>0.44475259603674727</c:v>
                </c:pt>
                <c:pt idx="80">
                  <c:v>0.12669615045586263</c:v>
                </c:pt>
                <c:pt idx="81">
                  <c:v>6.3203376548152654E-2</c:v>
                </c:pt>
                <c:pt idx="82">
                  <c:v>0.24097666741493454</c:v>
                </c:pt>
                <c:pt idx="83">
                  <c:v>0.25746836256758315</c:v>
                </c:pt>
                <c:pt idx="84">
                  <c:v>0.39520702528699631</c:v>
                </c:pt>
                <c:pt idx="85">
                  <c:v>0.1892462405127274</c:v>
                </c:pt>
                <c:pt idx="86">
                  <c:v>0.19853792644330753</c:v>
                </c:pt>
                <c:pt idx="87">
                  <c:v>0.17187053637614302</c:v>
                </c:pt>
                <c:pt idx="88">
                  <c:v>0.23326258054946494</c:v>
                </c:pt>
                <c:pt idx="89">
                  <c:v>0.28137829911371282</c:v>
                </c:pt>
                <c:pt idx="90">
                  <c:v>0.27027559356271125</c:v>
                </c:pt>
                <c:pt idx="91">
                  <c:v>0.27031336850251858</c:v>
                </c:pt>
                <c:pt idx="92">
                  <c:v>-6.1076550006011469E-2</c:v>
                </c:pt>
                <c:pt idx="93">
                  <c:v>-5.5247150663383982E-2</c:v>
                </c:pt>
                <c:pt idx="94">
                  <c:v>-0.29214736163737548</c:v>
                </c:pt>
                <c:pt idx="95">
                  <c:v>0.10845385535596921</c:v>
                </c:pt>
                <c:pt idx="96">
                  <c:v>0.24586484601436573</c:v>
                </c:pt>
                <c:pt idx="97">
                  <c:v>0.1467696738377777</c:v>
                </c:pt>
                <c:pt idx="98">
                  <c:v>0.11142456804110902</c:v>
                </c:pt>
                <c:pt idx="99">
                  <c:v>0.11108268031150333</c:v>
                </c:pt>
                <c:pt idx="100">
                  <c:v>0.13758739662332553</c:v>
                </c:pt>
                <c:pt idx="101">
                  <c:v>0.23728464925500253</c:v>
                </c:pt>
                <c:pt idx="102">
                  <c:v>0.29790092475255647</c:v>
                </c:pt>
                <c:pt idx="103">
                  <c:v>0.29143686360249549</c:v>
                </c:pt>
                <c:pt idx="104">
                  <c:v>0.38411170367602948</c:v>
                </c:pt>
                <c:pt idx="105">
                  <c:v>0.1783596328133146</c:v>
                </c:pt>
                <c:pt idx="106">
                  <c:v>0.13764206047651412</c:v>
                </c:pt>
                <c:pt idx="107">
                  <c:v>0.17931839369039543</c:v>
                </c:pt>
                <c:pt idx="108">
                  <c:v>8.0196846152611509E-4</c:v>
                </c:pt>
                <c:pt idx="109">
                  <c:v>-3.1937565738782044E-2</c:v>
                </c:pt>
                <c:pt idx="110">
                  <c:v>9.2963773251022133E-2</c:v>
                </c:pt>
                <c:pt idx="111">
                  <c:v>-8.5478114699865243E-2</c:v>
                </c:pt>
                <c:pt idx="112">
                  <c:v>-9.2289890182365192E-2</c:v>
                </c:pt>
                <c:pt idx="113">
                  <c:v>-1.269396250856088E-3</c:v>
                </c:pt>
                <c:pt idx="114">
                  <c:v>-7.8666772558635911E-2</c:v>
                </c:pt>
                <c:pt idx="115">
                  <c:v>0.17792552113861079</c:v>
                </c:pt>
                <c:pt idx="116">
                  <c:v>0.34381475891690533</c:v>
                </c:pt>
                <c:pt idx="117">
                  <c:v>0.23727981357216041</c:v>
                </c:pt>
                <c:pt idx="118">
                  <c:v>0.41893997710861025</c:v>
                </c:pt>
                <c:pt idx="119">
                  <c:v>0.53502618219883413</c:v>
                </c:pt>
                <c:pt idx="120">
                  <c:v>0.51885765557904895</c:v>
                </c:pt>
                <c:pt idx="121">
                  <c:v>0.2147806791349659</c:v>
                </c:pt>
                <c:pt idx="122">
                  <c:v>0.15285725797580846</c:v>
                </c:pt>
                <c:pt idx="123">
                  <c:v>5.7029572689915015E-2</c:v>
                </c:pt>
                <c:pt idx="124">
                  <c:v>0.1997052695157116</c:v>
                </c:pt>
                <c:pt idx="125">
                  <c:v>0.19289034762519519</c:v>
                </c:pt>
                <c:pt idx="126">
                  <c:v>2.5600071852447844E-2</c:v>
                </c:pt>
                <c:pt idx="127">
                  <c:v>4.9528388276752419E-2</c:v>
                </c:pt>
                <c:pt idx="128">
                  <c:v>-1.8606126751705941E-2</c:v>
                </c:pt>
                <c:pt idx="129">
                  <c:v>-8.4235426070134123E-2</c:v>
                </c:pt>
                <c:pt idx="130">
                  <c:v>-0.27939510207397455</c:v>
                </c:pt>
                <c:pt idx="131">
                  <c:v>-0.38526487982036439</c:v>
                </c:pt>
                <c:pt idx="132">
                  <c:v>-0.42645623656670029</c:v>
                </c:pt>
                <c:pt idx="133">
                  <c:v>-2.9054940803086026E-2</c:v>
                </c:pt>
                <c:pt idx="134">
                  <c:v>-0.33940408972211333</c:v>
                </c:pt>
                <c:pt idx="135">
                  <c:v>-0.34551179184870257</c:v>
                </c:pt>
                <c:pt idx="136">
                  <c:v>-0.32015224823664412</c:v>
                </c:pt>
                <c:pt idx="137">
                  <c:v>-0.35907683657160605</c:v>
                </c:pt>
                <c:pt idx="138">
                  <c:v>-0.28677709851014022</c:v>
                </c:pt>
                <c:pt idx="139">
                  <c:v>-0.20751940527224216</c:v>
                </c:pt>
                <c:pt idx="140">
                  <c:v>-0.30250497743052862</c:v>
                </c:pt>
                <c:pt idx="141">
                  <c:v>-0.1861947715066542</c:v>
                </c:pt>
                <c:pt idx="142">
                  <c:v>-0.13225054809152326</c:v>
                </c:pt>
                <c:pt idx="143">
                  <c:v>-0.36960079626900333</c:v>
                </c:pt>
                <c:pt idx="144">
                  <c:v>-5.1800260840916879E-2</c:v>
                </c:pt>
                <c:pt idx="145">
                  <c:v>6.5804004039242596E-3</c:v>
                </c:pt>
                <c:pt idx="146">
                  <c:v>-7.1468542324863507E-2</c:v>
                </c:pt>
                <c:pt idx="147">
                  <c:v>-8.6774027940913434E-2</c:v>
                </c:pt>
                <c:pt idx="148">
                  <c:v>-0.13066713826869697</c:v>
                </c:pt>
                <c:pt idx="149">
                  <c:v>-0.29767187207990686</c:v>
                </c:pt>
                <c:pt idx="150">
                  <c:v>-0.33718986208422891</c:v>
                </c:pt>
                <c:pt idx="151">
                  <c:v>-0.19913840365149338</c:v>
                </c:pt>
                <c:pt idx="152">
                  <c:v>-0.32795195371286173</c:v>
                </c:pt>
                <c:pt idx="153">
                  <c:v>-0.52811148590294377</c:v>
                </c:pt>
                <c:pt idx="154">
                  <c:v>-0.38406844910684718</c:v>
                </c:pt>
                <c:pt idx="155">
                  <c:v>-0.41080996633558564</c:v>
                </c:pt>
                <c:pt idx="156">
                  <c:v>-0.42322616938697033</c:v>
                </c:pt>
                <c:pt idx="157">
                  <c:v>-0.43070201714906881</c:v>
                </c:pt>
                <c:pt idx="158">
                  <c:v>-0.46731266767188967</c:v>
                </c:pt>
                <c:pt idx="159">
                  <c:v>-0.37013214414131695</c:v>
                </c:pt>
                <c:pt idx="160">
                  <c:v>-0.36690425904824248</c:v>
                </c:pt>
                <c:pt idx="161">
                  <c:v>-0.39876850803284253</c:v>
                </c:pt>
                <c:pt idx="162">
                  <c:v>-0.19414735204036113</c:v>
                </c:pt>
                <c:pt idx="163">
                  <c:v>0.13735110302435211</c:v>
                </c:pt>
                <c:pt idx="164">
                  <c:v>0.16711592567379965</c:v>
                </c:pt>
                <c:pt idx="165">
                  <c:v>0.19562476970912787</c:v>
                </c:pt>
                <c:pt idx="166">
                  <c:v>0.20191043305895329</c:v>
                </c:pt>
                <c:pt idx="167">
                  <c:v>0.20810464656046204</c:v>
                </c:pt>
                <c:pt idx="168">
                  <c:v>0.32830660850483623</c:v>
                </c:pt>
                <c:pt idx="169">
                  <c:v>0.35411639469594147</c:v>
                </c:pt>
                <c:pt idx="170">
                  <c:v>0.37525020510798157</c:v>
                </c:pt>
                <c:pt idx="171">
                  <c:v>0.66468760598470389</c:v>
                </c:pt>
                <c:pt idx="172">
                  <c:v>0.64034817704841585</c:v>
                </c:pt>
                <c:pt idx="173">
                  <c:v>0.64928924004139354</c:v>
                </c:pt>
                <c:pt idx="174">
                  <c:v>0.47570232216919589</c:v>
                </c:pt>
                <c:pt idx="175">
                  <c:v>0.34968250789311406</c:v>
                </c:pt>
                <c:pt idx="176">
                  <c:v>0.35022660291912705</c:v>
                </c:pt>
                <c:pt idx="177">
                  <c:v>0.351596086563566</c:v>
                </c:pt>
                <c:pt idx="178">
                  <c:v>0.36955828760050885</c:v>
                </c:pt>
                <c:pt idx="179">
                  <c:v>0.33764552709398993</c:v>
                </c:pt>
                <c:pt idx="180">
                  <c:v>0.30273501616017773</c:v>
                </c:pt>
                <c:pt idx="181">
                  <c:v>-0.12172511434738138</c:v>
                </c:pt>
                <c:pt idx="182">
                  <c:v>-3.3883101710601132E-2</c:v>
                </c:pt>
                <c:pt idx="183">
                  <c:v>-0.29425774498706636</c:v>
                </c:pt>
                <c:pt idx="184">
                  <c:v>-0.2709008666656213</c:v>
                </c:pt>
                <c:pt idx="185">
                  <c:v>-8.2764655961025113E-2</c:v>
                </c:pt>
                <c:pt idx="186">
                  <c:v>-0.30162964823387695</c:v>
                </c:pt>
                <c:pt idx="187">
                  <c:v>-0.52409940022434975</c:v>
                </c:pt>
                <c:pt idx="188">
                  <c:v>-0.5611630804019716</c:v>
                </c:pt>
                <c:pt idx="189">
                  <c:v>-0.48768392104121888</c:v>
                </c:pt>
                <c:pt idx="190">
                  <c:v>-0.58471574235425749</c:v>
                </c:pt>
                <c:pt idx="191">
                  <c:v>-0.34535606600547208</c:v>
                </c:pt>
                <c:pt idx="192">
                  <c:v>-0.40204245192089327</c:v>
                </c:pt>
                <c:pt idx="193">
                  <c:v>-0.2764984910628332</c:v>
                </c:pt>
                <c:pt idx="194">
                  <c:v>-0.28504623178907751</c:v>
                </c:pt>
                <c:pt idx="195">
                  <c:v>-0.34144409430497885</c:v>
                </c:pt>
                <c:pt idx="196">
                  <c:v>0.26365774256526336</c:v>
                </c:pt>
                <c:pt idx="197">
                  <c:v>0.26113351951082731</c:v>
                </c:pt>
                <c:pt idx="198">
                  <c:v>0.34811218766196289</c:v>
                </c:pt>
                <c:pt idx="199">
                  <c:v>0.28668553827948035</c:v>
                </c:pt>
                <c:pt idx="200">
                  <c:v>0.3768423767675102</c:v>
                </c:pt>
                <c:pt idx="201">
                  <c:v>0.34000653898433597</c:v>
                </c:pt>
                <c:pt idx="202">
                  <c:v>0.34911131817864188</c:v>
                </c:pt>
                <c:pt idx="203">
                  <c:v>0.5809185372736696</c:v>
                </c:pt>
                <c:pt idx="204">
                  <c:v>0.63800329036461734</c:v>
                </c:pt>
                <c:pt idx="205">
                  <c:v>0.58829897694462097</c:v>
                </c:pt>
                <c:pt idx="206">
                  <c:v>0.44364335560131879</c:v>
                </c:pt>
                <c:pt idx="207">
                  <c:v>0.41326821146727627</c:v>
                </c:pt>
                <c:pt idx="208">
                  <c:v>0.40368891987956629</c:v>
                </c:pt>
                <c:pt idx="209">
                  <c:v>0.39670206083798998</c:v>
                </c:pt>
                <c:pt idx="210">
                  <c:v>0.36837474525959896</c:v>
                </c:pt>
                <c:pt idx="211">
                  <c:v>0.44456693329294106</c:v>
                </c:pt>
                <c:pt idx="212">
                  <c:v>0.5345997683328636</c:v>
                </c:pt>
                <c:pt idx="213">
                  <c:v>0.40456818247289911</c:v>
                </c:pt>
                <c:pt idx="214">
                  <c:v>0.42251916758880648</c:v>
                </c:pt>
                <c:pt idx="215">
                  <c:v>0.32493418297403076</c:v>
                </c:pt>
                <c:pt idx="216">
                  <c:v>0.26225300192078826</c:v>
                </c:pt>
                <c:pt idx="217">
                  <c:v>0.28194574652812421</c:v>
                </c:pt>
                <c:pt idx="218">
                  <c:v>0.26384678213234836</c:v>
                </c:pt>
                <c:pt idx="219">
                  <c:v>0.2532500484162159</c:v>
                </c:pt>
                <c:pt idx="220">
                  <c:v>0.20559528519604447</c:v>
                </c:pt>
                <c:pt idx="221">
                  <c:v>7.9204575786721465E-2</c:v>
                </c:pt>
                <c:pt idx="222">
                  <c:v>-0.31053690296677416</c:v>
                </c:pt>
                <c:pt idx="223">
                  <c:v>-8.5609282202692254E-3</c:v>
                </c:pt>
                <c:pt idx="224">
                  <c:v>-5.892747981781429E-3</c:v>
                </c:pt>
                <c:pt idx="225">
                  <c:v>0.20288995535460386</c:v>
                </c:pt>
                <c:pt idx="226">
                  <c:v>0.18478682969536414</c:v>
                </c:pt>
                <c:pt idx="227">
                  <c:v>0.42633760387939068</c:v>
                </c:pt>
                <c:pt idx="228">
                  <c:v>0.1564524502153728</c:v>
                </c:pt>
                <c:pt idx="229">
                  <c:v>0.16070453761337189</c:v>
                </c:pt>
                <c:pt idx="230">
                  <c:v>0.17674498895279311</c:v>
                </c:pt>
                <c:pt idx="231">
                  <c:v>0.13687891890886772</c:v>
                </c:pt>
                <c:pt idx="232">
                  <c:v>9.4923307114584646E-2</c:v>
                </c:pt>
                <c:pt idx="233">
                  <c:v>-3.7227162411362945E-2</c:v>
                </c:pt>
                <c:pt idx="234">
                  <c:v>0.21071180205415743</c:v>
                </c:pt>
                <c:pt idx="235">
                  <c:v>6.9986330642014802E-2</c:v>
                </c:pt>
                <c:pt idx="236">
                  <c:v>5.1664998645223476E-2</c:v>
                </c:pt>
                <c:pt idx="237">
                  <c:v>-0.10791152410353116</c:v>
                </c:pt>
                <c:pt idx="238">
                  <c:v>9.6075345930181938E-2</c:v>
                </c:pt>
                <c:pt idx="239">
                  <c:v>0.10852828787279978</c:v>
                </c:pt>
                <c:pt idx="240">
                  <c:v>1.9306081605752989E-2</c:v>
                </c:pt>
                <c:pt idx="241">
                  <c:v>-3.8662060954269993E-3</c:v>
                </c:pt>
                <c:pt idx="242">
                  <c:v>0.13476530394366326</c:v>
                </c:pt>
                <c:pt idx="243">
                  <c:v>-4.2520600833391084E-2</c:v>
                </c:pt>
                <c:pt idx="244">
                  <c:v>-0.28461083575924329</c:v>
                </c:pt>
                <c:pt idx="245">
                  <c:v>-0.28167097479163211</c:v>
                </c:pt>
                <c:pt idx="246">
                  <c:v>-0.44616817122755087</c:v>
                </c:pt>
                <c:pt idx="247">
                  <c:v>-0.28441664298046054</c:v>
                </c:pt>
                <c:pt idx="248">
                  <c:v>-0.54055669446524801</c:v>
                </c:pt>
                <c:pt idx="249">
                  <c:v>-0.55360034154276005</c:v>
                </c:pt>
                <c:pt idx="250">
                  <c:v>-0.36396205129214582</c:v>
                </c:pt>
                <c:pt idx="251">
                  <c:v>-0.34492138000592992</c:v>
                </c:pt>
                <c:pt idx="252">
                  <c:v>-0.55486344037687585</c:v>
                </c:pt>
                <c:pt idx="253">
                  <c:v>-0.60198618709780349</c:v>
                </c:pt>
                <c:pt idx="254">
                  <c:v>-0.43765303874263423</c:v>
                </c:pt>
                <c:pt idx="255">
                  <c:v>-0.34102854859374793</c:v>
                </c:pt>
                <c:pt idx="256">
                  <c:v>-0.13466296524961249</c:v>
                </c:pt>
                <c:pt idx="257">
                  <c:v>-0.10532455900843672</c:v>
                </c:pt>
                <c:pt idx="258">
                  <c:v>0.37484005576594603</c:v>
                </c:pt>
                <c:pt idx="259">
                  <c:v>0.47592150652586535</c:v>
                </c:pt>
                <c:pt idx="260">
                  <c:v>0.45271310693182093</c:v>
                </c:pt>
                <c:pt idx="261">
                  <c:v>0.44872469001401943</c:v>
                </c:pt>
                <c:pt idx="262">
                  <c:v>0.44883934435216194</c:v>
                </c:pt>
                <c:pt idx="263">
                  <c:v>0.43956380445463616</c:v>
                </c:pt>
                <c:pt idx="264">
                  <c:v>0.39274967633478497</c:v>
                </c:pt>
                <c:pt idx="265">
                  <c:v>0.56298535211975209</c:v>
                </c:pt>
                <c:pt idx="266">
                  <c:v>0.26036214663286417</c:v>
                </c:pt>
                <c:pt idx="267">
                  <c:v>0.27012404246211752</c:v>
                </c:pt>
                <c:pt idx="268">
                  <c:v>0.1742547015686218</c:v>
                </c:pt>
                <c:pt idx="269">
                  <c:v>0.17021114221423495</c:v>
                </c:pt>
                <c:pt idx="270">
                  <c:v>8.8082499991947838E-2</c:v>
                </c:pt>
                <c:pt idx="271">
                  <c:v>0.18839248194313851</c:v>
                </c:pt>
                <c:pt idx="272">
                  <c:v>0.27049639713288576</c:v>
                </c:pt>
                <c:pt idx="273">
                  <c:v>0.3759178507466312</c:v>
                </c:pt>
                <c:pt idx="274">
                  <c:v>0.29704081611052296</c:v>
                </c:pt>
                <c:pt idx="275">
                  <c:v>0.30594598654038574</c:v>
                </c:pt>
                <c:pt idx="276">
                  <c:v>0.41446556399261664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459F-A17D-5E544DAEA9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'backtest2024_delta-delta-logic'!$AK$26:$AK$302</c:f>
              <c:numCache>
                <c:formatCode>General</c:formatCode>
                <c:ptCount val="277"/>
                <c:pt idx="8">
                  <c:v>-0.59637247055611298</c:v>
                </c:pt>
                <c:pt idx="9">
                  <c:v>-0.51298697451272335</c:v>
                </c:pt>
                <c:pt idx="10">
                  <c:v>-0.52001332524399457</c:v>
                </c:pt>
                <c:pt idx="11">
                  <c:v>-0.39599093369932831</c:v>
                </c:pt>
                <c:pt idx="12">
                  <c:v>-0.20074047731719313</c:v>
                </c:pt>
                <c:pt idx="13">
                  <c:v>-0.25631379717410935</c:v>
                </c:pt>
                <c:pt idx="14">
                  <c:v>-0.31595344850667006</c:v>
                </c:pt>
                <c:pt idx="15">
                  <c:v>7.4313035883264628E-2</c:v>
                </c:pt>
                <c:pt idx="16">
                  <c:v>0.16918182552565672</c:v>
                </c:pt>
                <c:pt idx="17">
                  <c:v>0.24582847321040918</c:v>
                </c:pt>
                <c:pt idx="18">
                  <c:v>5.8964175414694404E-2</c:v>
                </c:pt>
                <c:pt idx="19">
                  <c:v>8.015838273030905E-2</c:v>
                </c:pt>
                <c:pt idx="20">
                  <c:v>-3.7518919948057977E-2</c:v>
                </c:pt>
                <c:pt idx="21">
                  <c:v>-4.9820801502293302E-2</c:v>
                </c:pt>
                <c:pt idx="22">
                  <c:v>-8.6606226162564595E-2</c:v>
                </c:pt>
                <c:pt idx="23">
                  <c:v>-0.10998635949078468</c:v>
                </c:pt>
                <c:pt idx="24">
                  <c:v>0.33901350959598958</c:v>
                </c:pt>
                <c:pt idx="25">
                  <c:v>6.1248323613040348E-2</c:v>
                </c:pt>
                <c:pt idx="26">
                  <c:v>0.1637989025287663</c:v>
                </c:pt>
                <c:pt idx="27">
                  <c:v>0.30450014159264016</c:v>
                </c:pt>
                <c:pt idx="28">
                  <c:v>0.18288642418761725</c:v>
                </c:pt>
                <c:pt idx="29">
                  <c:v>0.19462615873277855</c:v>
                </c:pt>
                <c:pt idx="30">
                  <c:v>0.2178750263001345</c:v>
                </c:pt>
                <c:pt idx="31">
                  <c:v>0.21389539509360797</c:v>
                </c:pt>
                <c:pt idx="32">
                  <c:v>-4.8637405688375823E-2</c:v>
                </c:pt>
                <c:pt idx="33">
                  <c:v>-3.1528868981234269E-2</c:v>
                </c:pt>
                <c:pt idx="34">
                  <c:v>-0.39016500645676183</c:v>
                </c:pt>
                <c:pt idx="35">
                  <c:v>-0.40182254178965571</c:v>
                </c:pt>
                <c:pt idx="36">
                  <c:v>-0.45427385249740004</c:v>
                </c:pt>
                <c:pt idx="37">
                  <c:v>-0.46081157951307355</c:v>
                </c:pt>
                <c:pt idx="38">
                  <c:v>-0.51172214676180505</c:v>
                </c:pt>
                <c:pt idx="39">
                  <c:v>-0.7000831383456162</c:v>
                </c:pt>
                <c:pt idx="40">
                  <c:v>-0.6653947940440732</c:v>
                </c:pt>
                <c:pt idx="41">
                  <c:v>-0.75151259040956964</c:v>
                </c:pt>
                <c:pt idx="42">
                  <c:v>-0.67959715650148045</c:v>
                </c:pt>
                <c:pt idx="43">
                  <c:v>-0.422817346102483</c:v>
                </c:pt>
                <c:pt idx="44">
                  <c:v>-0.35698066310736021</c:v>
                </c:pt>
                <c:pt idx="45">
                  <c:v>-0.27939363763698749</c:v>
                </c:pt>
                <c:pt idx="46">
                  <c:v>-0.31260063345560413</c:v>
                </c:pt>
                <c:pt idx="47">
                  <c:v>-0.2488431768850678</c:v>
                </c:pt>
                <c:pt idx="48">
                  <c:v>-0.24435328705709627</c:v>
                </c:pt>
                <c:pt idx="49">
                  <c:v>-0.26423150629154357</c:v>
                </c:pt>
                <c:pt idx="50">
                  <c:v>-0.37069654344298397</c:v>
                </c:pt>
                <c:pt idx="51">
                  <c:v>-0.44006215099084028</c:v>
                </c:pt>
                <c:pt idx="52">
                  <c:v>-0.29981445332758916</c:v>
                </c:pt>
                <c:pt idx="53">
                  <c:v>-0.28249705617399207</c:v>
                </c:pt>
                <c:pt idx="54">
                  <c:v>-0.35230943605544945</c:v>
                </c:pt>
                <c:pt idx="55">
                  <c:v>-0.51373454429468346</c:v>
                </c:pt>
                <c:pt idx="56">
                  <c:v>-0.81052848741270711</c:v>
                </c:pt>
                <c:pt idx="57">
                  <c:v>-0.79219553178225655</c:v>
                </c:pt>
                <c:pt idx="58">
                  <c:v>-0.75138384552188098</c:v>
                </c:pt>
                <c:pt idx="59">
                  <c:v>-0.68480188053504198</c:v>
                </c:pt>
                <c:pt idx="60">
                  <c:v>-0.32006104576071814</c:v>
                </c:pt>
                <c:pt idx="61">
                  <c:v>-0.27346480845911297</c:v>
                </c:pt>
                <c:pt idx="62">
                  <c:v>-0.30750456989418284</c:v>
                </c:pt>
                <c:pt idx="63">
                  <c:v>-0.18073288508289051</c:v>
                </c:pt>
                <c:pt idx="64">
                  <c:v>-0.16296710612344695</c:v>
                </c:pt>
                <c:pt idx="65">
                  <c:v>-0.17508865843764237</c:v>
                </c:pt>
                <c:pt idx="66">
                  <c:v>0.19842327598900539</c:v>
                </c:pt>
                <c:pt idx="67">
                  <c:v>0.23660164936131112</c:v>
                </c:pt>
                <c:pt idx="68">
                  <c:v>0.26093350679297211</c:v>
                </c:pt>
                <c:pt idx="69">
                  <c:v>0.42676103817336764</c:v>
                </c:pt>
                <c:pt idx="70">
                  <c:v>0.42944026339449759</c:v>
                </c:pt>
                <c:pt idx="71">
                  <c:v>0.36874760341031237</c:v>
                </c:pt>
                <c:pt idx="72">
                  <c:v>0.63498236404828945</c:v>
                </c:pt>
                <c:pt idx="73">
                  <c:v>0.66936658050990994</c:v>
                </c:pt>
                <c:pt idx="74">
                  <c:v>0.725492855389132</c:v>
                </c:pt>
                <c:pt idx="75">
                  <c:v>0.6319642356494739</c:v>
                </c:pt>
                <c:pt idx="76">
                  <c:v>0.57886639698282982</c:v>
                </c:pt>
                <c:pt idx="77">
                  <c:v>0.37125531597354944</c:v>
                </c:pt>
                <c:pt idx="78">
                  <c:v>0.39254678585745911</c:v>
                </c:pt>
                <c:pt idx="79">
                  <c:v>0.36059717725625984</c:v>
                </c:pt>
                <c:pt idx="80">
                  <c:v>-2.0066482974441507E-3</c:v>
                </c:pt>
                <c:pt idx="81">
                  <c:v>1.4131367736773441E-2</c:v>
                </c:pt>
                <c:pt idx="82">
                  <c:v>-0.15863990228372793</c:v>
                </c:pt>
                <c:pt idx="83">
                  <c:v>-0.11918604276714094</c:v>
                </c:pt>
                <c:pt idx="84">
                  <c:v>-0.13360850598626464</c:v>
                </c:pt>
                <c:pt idx="85">
                  <c:v>-3.8194338283251646E-2</c:v>
                </c:pt>
                <c:pt idx="86">
                  <c:v>-8.3302492384015187E-2</c:v>
                </c:pt>
                <c:pt idx="87">
                  <c:v>-3.098846338759462E-2</c:v>
                </c:pt>
                <c:pt idx="88">
                  <c:v>1.2548088796898334E-2</c:v>
                </c:pt>
                <c:pt idx="89">
                  <c:v>-5.0401495255218628E-3</c:v>
                </c:pt>
                <c:pt idx="90">
                  <c:v>-9.9087640333377594E-2</c:v>
                </c:pt>
                <c:pt idx="91">
                  <c:v>-0.30170227151464263</c:v>
                </c:pt>
                <c:pt idx="92">
                  <c:v>-0.51428671596828746</c:v>
                </c:pt>
                <c:pt idx="93">
                  <c:v>-0.5037370417238386</c:v>
                </c:pt>
                <c:pt idx="94">
                  <c:v>-0.46161079792754994</c:v>
                </c:pt>
                <c:pt idx="95">
                  <c:v>-0.54814972195264067</c:v>
                </c:pt>
                <c:pt idx="96">
                  <c:v>-0.40535386950675995</c:v>
                </c:pt>
                <c:pt idx="97">
                  <c:v>-0.17928878673434562</c:v>
                </c:pt>
                <c:pt idx="98">
                  <c:v>-0.17751226595118649</c:v>
                </c:pt>
                <c:pt idx="99">
                  <c:v>-0.22762894386137403</c:v>
                </c:pt>
                <c:pt idx="100">
                  <c:v>-7.5364794367462226E-2</c:v>
                </c:pt>
                <c:pt idx="101">
                  <c:v>0.38777842515576944</c:v>
                </c:pt>
                <c:pt idx="102">
                  <c:v>0.54875864255531348</c:v>
                </c:pt>
                <c:pt idx="103">
                  <c:v>0.47813152420147897</c:v>
                </c:pt>
                <c:pt idx="104">
                  <c:v>0.6543192607946825</c:v>
                </c:pt>
                <c:pt idx="105">
                  <c:v>0.10576987409341485</c:v>
                </c:pt>
                <c:pt idx="106">
                  <c:v>9.4941849910596454E-2</c:v>
                </c:pt>
                <c:pt idx="107">
                  <c:v>-3.9006565802586143E-2</c:v>
                </c:pt>
                <c:pt idx="108">
                  <c:v>-0.13030816713383772</c:v>
                </c:pt>
                <c:pt idx="109">
                  <c:v>-9.6868860314605412E-2</c:v>
                </c:pt>
                <c:pt idx="110">
                  <c:v>-6.4534374801232613E-2</c:v>
                </c:pt>
                <c:pt idx="111">
                  <c:v>-0.34893172890722124</c:v>
                </c:pt>
                <c:pt idx="112">
                  <c:v>-0.40403840802546853</c:v>
                </c:pt>
                <c:pt idx="113">
                  <c:v>-6.8469329411170995E-2</c:v>
                </c:pt>
                <c:pt idx="114">
                  <c:v>-0.11658757763126315</c:v>
                </c:pt>
                <c:pt idx="115">
                  <c:v>0.2385032470759092</c:v>
                </c:pt>
                <c:pt idx="116">
                  <c:v>0.5394324403509333</c:v>
                </c:pt>
                <c:pt idx="117">
                  <c:v>-2.6582601033480743E-2</c:v>
                </c:pt>
                <c:pt idx="118">
                  <c:v>4.7835836780729134E-2</c:v>
                </c:pt>
                <c:pt idx="119">
                  <c:v>7.88638837433462E-2</c:v>
                </c:pt>
                <c:pt idx="120">
                  <c:v>7.8360426296173152E-2</c:v>
                </c:pt>
                <c:pt idx="121">
                  <c:v>9.6339137598106944E-2</c:v>
                </c:pt>
                <c:pt idx="122">
                  <c:v>9.3738938686576581E-2</c:v>
                </c:pt>
                <c:pt idx="123">
                  <c:v>-8.2256092276131385E-2</c:v>
                </c:pt>
                <c:pt idx="124">
                  <c:v>8.816250130492578E-3</c:v>
                </c:pt>
                <c:pt idx="125">
                  <c:v>6.8087670802986239E-3</c:v>
                </c:pt>
                <c:pt idx="126">
                  <c:v>-0.28006677791544282</c:v>
                </c:pt>
                <c:pt idx="127">
                  <c:v>0.22721428562316226</c:v>
                </c:pt>
                <c:pt idx="128">
                  <c:v>0.31013167302148248</c:v>
                </c:pt>
                <c:pt idx="129">
                  <c:v>0.27381950223010743</c:v>
                </c:pt>
                <c:pt idx="130">
                  <c:v>0.42807759403995777</c:v>
                </c:pt>
                <c:pt idx="131">
                  <c:v>-6.3639433333119735E-2</c:v>
                </c:pt>
                <c:pt idx="132">
                  <c:v>-7.2044015390186469E-2</c:v>
                </c:pt>
                <c:pt idx="133">
                  <c:v>3.5372718324689689E-2</c:v>
                </c:pt>
                <c:pt idx="134">
                  <c:v>-8.3000290072730964E-2</c:v>
                </c:pt>
                <c:pt idx="135">
                  <c:v>-5.4150916998783841E-2</c:v>
                </c:pt>
                <c:pt idx="136">
                  <c:v>-0.14019980018010114</c:v>
                </c:pt>
                <c:pt idx="137">
                  <c:v>-0.1619096067036854</c:v>
                </c:pt>
                <c:pt idx="138">
                  <c:v>-0.16054141018828288</c:v>
                </c:pt>
                <c:pt idx="139">
                  <c:v>-0.18380457284172605</c:v>
                </c:pt>
                <c:pt idx="140">
                  <c:v>-0.56962597715175156</c:v>
                </c:pt>
                <c:pt idx="141">
                  <c:v>-0.17999740857598312</c:v>
                </c:pt>
                <c:pt idx="142">
                  <c:v>-1.6024173221118085E-2</c:v>
                </c:pt>
                <c:pt idx="143">
                  <c:v>-7.9638460246442139E-2</c:v>
                </c:pt>
                <c:pt idx="144">
                  <c:v>2.3394265742885542E-2</c:v>
                </c:pt>
                <c:pt idx="145">
                  <c:v>3.153788193319465E-2</c:v>
                </c:pt>
                <c:pt idx="146">
                  <c:v>0.13852952660811108</c:v>
                </c:pt>
                <c:pt idx="147">
                  <c:v>0.14818874470331062</c:v>
                </c:pt>
                <c:pt idx="148">
                  <c:v>9.8772515104271527E-2</c:v>
                </c:pt>
                <c:pt idx="149">
                  <c:v>0.1669363210946147</c:v>
                </c:pt>
                <c:pt idx="150">
                  <c:v>0.13327919369436575</c:v>
                </c:pt>
                <c:pt idx="151">
                  <c:v>0.19770906927582713</c:v>
                </c:pt>
                <c:pt idx="152">
                  <c:v>-4.8912286146324528E-2</c:v>
                </c:pt>
                <c:pt idx="153">
                  <c:v>-1.2976157134048887E-2</c:v>
                </c:pt>
                <c:pt idx="154">
                  <c:v>1.481999174336222E-3</c:v>
                </c:pt>
                <c:pt idx="155">
                  <c:v>-6.3701845785063466E-2</c:v>
                </c:pt>
                <c:pt idx="156">
                  <c:v>-9.8768726334734602E-2</c:v>
                </c:pt>
                <c:pt idx="157">
                  <c:v>-0.10510896788388359</c:v>
                </c:pt>
                <c:pt idx="158">
                  <c:v>-4.5789651865166377E-2</c:v>
                </c:pt>
                <c:pt idx="159">
                  <c:v>-7.4819470741095087E-2</c:v>
                </c:pt>
                <c:pt idx="160">
                  <c:v>-9.0733630864347589E-2</c:v>
                </c:pt>
                <c:pt idx="161">
                  <c:v>-0.18689749985229087</c:v>
                </c:pt>
                <c:pt idx="162">
                  <c:v>-0.29935575801228298</c:v>
                </c:pt>
                <c:pt idx="163">
                  <c:v>-6.4891956627514428E-3</c:v>
                </c:pt>
                <c:pt idx="164">
                  <c:v>0.36514187678797283</c:v>
                </c:pt>
                <c:pt idx="165">
                  <c:v>0.36296364652374996</c:v>
                </c:pt>
                <c:pt idx="166">
                  <c:v>0.38213040471676324</c:v>
                </c:pt>
                <c:pt idx="167">
                  <c:v>0.38741594518881761</c:v>
                </c:pt>
                <c:pt idx="168">
                  <c:v>0.4547902298717495</c:v>
                </c:pt>
                <c:pt idx="169">
                  <c:v>0.468025617479364</c:v>
                </c:pt>
                <c:pt idx="170">
                  <c:v>0.37039074536533423</c:v>
                </c:pt>
                <c:pt idx="171">
                  <c:v>0.57117423141151047</c:v>
                </c:pt>
                <c:pt idx="172">
                  <c:v>0.57743066637992502</c:v>
                </c:pt>
                <c:pt idx="173">
                  <c:v>0.27836256569950152</c:v>
                </c:pt>
                <c:pt idx="174">
                  <c:v>0.1795343430625233</c:v>
                </c:pt>
                <c:pt idx="175">
                  <c:v>0.15040390871508566</c:v>
                </c:pt>
                <c:pt idx="176">
                  <c:v>0.14206086030306378</c:v>
                </c:pt>
                <c:pt idx="177">
                  <c:v>0.14557907023278313</c:v>
                </c:pt>
                <c:pt idx="178">
                  <c:v>0.18972894163915668</c:v>
                </c:pt>
                <c:pt idx="179">
                  <c:v>0.184086695803624</c:v>
                </c:pt>
                <c:pt idx="180">
                  <c:v>0.3381377201814198</c:v>
                </c:pt>
                <c:pt idx="181">
                  <c:v>0.29894143195560385</c:v>
                </c:pt>
                <c:pt idx="182">
                  <c:v>0.30235754482409827</c:v>
                </c:pt>
                <c:pt idx="183">
                  <c:v>0.25285891610304045</c:v>
                </c:pt>
                <c:pt idx="184">
                  <c:v>-2.0912101610627416E-2</c:v>
                </c:pt>
                <c:pt idx="185">
                  <c:v>8.4900834953838239E-2</c:v>
                </c:pt>
                <c:pt idx="186">
                  <c:v>-0.34342323168806232</c:v>
                </c:pt>
                <c:pt idx="187">
                  <c:v>-0.45832575916060248</c:v>
                </c:pt>
                <c:pt idx="188">
                  <c:v>-0.44403710115839762</c:v>
                </c:pt>
                <c:pt idx="189">
                  <c:v>-0.48136631545460673</c:v>
                </c:pt>
                <c:pt idx="190">
                  <c:v>-0.37756003482270056</c:v>
                </c:pt>
                <c:pt idx="191">
                  <c:v>5.1685682787353797E-2</c:v>
                </c:pt>
                <c:pt idx="192">
                  <c:v>9.3239895514995536E-2</c:v>
                </c:pt>
                <c:pt idx="193">
                  <c:v>0.45773268297633207</c:v>
                </c:pt>
                <c:pt idx="194">
                  <c:v>0.58223323617252776</c:v>
                </c:pt>
                <c:pt idx="195">
                  <c:v>0.52138872353547694</c:v>
                </c:pt>
                <c:pt idx="196">
                  <c:v>0.75246052550412013</c:v>
                </c:pt>
                <c:pt idx="197">
                  <c:v>0.78688468399828682</c:v>
                </c:pt>
                <c:pt idx="198">
                  <c:v>0.61687529371967065</c:v>
                </c:pt>
                <c:pt idx="199">
                  <c:v>0.55013316858841699</c:v>
                </c:pt>
                <c:pt idx="200">
                  <c:v>0.483121116471525</c:v>
                </c:pt>
                <c:pt idx="201">
                  <c:v>0.44502426830226827</c:v>
                </c:pt>
                <c:pt idx="202">
                  <c:v>0.35073960824500544</c:v>
                </c:pt>
                <c:pt idx="203">
                  <c:v>0.31018723099615508</c:v>
                </c:pt>
                <c:pt idx="204">
                  <c:v>0.29470503341650206</c:v>
                </c:pt>
                <c:pt idx="205">
                  <c:v>0.339295269594939</c:v>
                </c:pt>
                <c:pt idx="206">
                  <c:v>0.37836448300236863</c:v>
                </c:pt>
                <c:pt idx="207">
                  <c:v>0.31052056237247033</c:v>
                </c:pt>
                <c:pt idx="208">
                  <c:v>0.40361636977605264</c:v>
                </c:pt>
                <c:pt idx="209">
                  <c:v>0.44852407109650438</c:v>
                </c:pt>
                <c:pt idx="210">
                  <c:v>0.43630781923193862</c:v>
                </c:pt>
                <c:pt idx="211">
                  <c:v>0.48651797594523444</c:v>
                </c:pt>
                <c:pt idx="212">
                  <c:v>0.29189496664217884</c:v>
                </c:pt>
                <c:pt idx="213">
                  <c:v>0.19007284546565101</c:v>
                </c:pt>
                <c:pt idx="214">
                  <c:v>0.19790402386459485</c:v>
                </c:pt>
                <c:pt idx="215">
                  <c:v>8.1893811682708262E-2</c:v>
                </c:pt>
                <c:pt idx="216">
                  <c:v>1.9742814199950786E-2</c:v>
                </c:pt>
                <c:pt idx="217">
                  <c:v>-1.0353604395579301E-2</c:v>
                </c:pt>
                <c:pt idx="218">
                  <c:v>-0.1164741667697894</c:v>
                </c:pt>
                <c:pt idx="219">
                  <c:v>-0.13260378392466698</c:v>
                </c:pt>
                <c:pt idx="220">
                  <c:v>-0.17978953162764819</c:v>
                </c:pt>
                <c:pt idx="221">
                  <c:v>-0.28227619857127967</c:v>
                </c:pt>
                <c:pt idx="222">
                  <c:v>-0.10810229886498936</c:v>
                </c:pt>
                <c:pt idx="223">
                  <c:v>0.13248531332487401</c:v>
                </c:pt>
                <c:pt idx="224">
                  <c:v>-8.5574081286199477E-2</c:v>
                </c:pt>
                <c:pt idx="225">
                  <c:v>-2.103136614748145E-2</c:v>
                </c:pt>
                <c:pt idx="226">
                  <c:v>-0.37488048274683278</c:v>
                </c:pt>
                <c:pt idx="227">
                  <c:v>-0.14369317982244331</c:v>
                </c:pt>
                <c:pt idx="228">
                  <c:v>-0.18383027760028672</c:v>
                </c:pt>
                <c:pt idx="229">
                  <c:v>5.3000508407954415E-2</c:v>
                </c:pt>
                <c:pt idx="230">
                  <c:v>8.0843528156699193E-2</c:v>
                </c:pt>
                <c:pt idx="231">
                  <c:v>0.15087139877330261</c:v>
                </c:pt>
                <c:pt idx="232">
                  <c:v>-3.7645215564751908E-2</c:v>
                </c:pt>
                <c:pt idx="233">
                  <c:v>-0.15080814728546452</c:v>
                </c:pt>
                <c:pt idx="234">
                  <c:v>4.4912018393408526E-2</c:v>
                </c:pt>
                <c:pt idx="235">
                  <c:v>-1.120555391144378E-2</c:v>
                </c:pt>
                <c:pt idx="236">
                  <c:v>-2.3837830161675287E-4</c:v>
                </c:pt>
                <c:pt idx="237">
                  <c:v>8.6021976062718122E-2</c:v>
                </c:pt>
                <c:pt idx="238">
                  <c:v>0.32207085295140153</c:v>
                </c:pt>
                <c:pt idx="239">
                  <c:v>0.27692506208383882</c:v>
                </c:pt>
                <c:pt idx="240">
                  <c:v>0.31032994263060998</c:v>
                </c:pt>
                <c:pt idx="241">
                  <c:v>0.24476245659615861</c:v>
                </c:pt>
                <c:pt idx="242">
                  <c:v>0.44731496448286912</c:v>
                </c:pt>
                <c:pt idx="243">
                  <c:v>0.52629263929902281</c:v>
                </c:pt>
                <c:pt idx="244">
                  <c:v>0.24464229826216929</c:v>
                </c:pt>
                <c:pt idx="245">
                  <c:v>0.43738806201186342</c:v>
                </c:pt>
                <c:pt idx="246">
                  <c:v>0.50481563419493702</c:v>
                </c:pt>
                <c:pt idx="247">
                  <c:v>0.10359494666804372</c:v>
                </c:pt>
                <c:pt idx="248">
                  <c:v>-8.4983525451582137E-2</c:v>
                </c:pt>
                <c:pt idx="249">
                  <c:v>-0.24278980719024096</c:v>
                </c:pt>
                <c:pt idx="250">
                  <c:v>-0.29043439118256065</c:v>
                </c:pt>
                <c:pt idx="251">
                  <c:v>-0.25912582003783141</c:v>
                </c:pt>
                <c:pt idx="252">
                  <c:v>-0.31720535769605407</c:v>
                </c:pt>
                <c:pt idx="253">
                  <c:v>-0.30038672997734039</c:v>
                </c:pt>
                <c:pt idx="254">
                  <c:v>-0.17760871737246023</c:v>
                </c:pt>
                <c:pt idx="255">
                  <c:v>1.1682592988621581E-2</c:v>
                </c:pt>
                <c:pt idx="256">
                  <c:v>-3.1547564657051039E-2</c:v>
                </c:pt>
                <c:pt idx="257">
                  <c:v>2.2123658052107437E-2</c:v>
                </c:pt>
                <c:pt idx="258">
                  <c:v>0.12654405240800498</c:v>
                </c:pt>
                <c:pt idx="259">
                  <c:v>0.34703464551402707</c:v>
                </c:pt>
                <c:pt idx="260">
                  <c:v>0.33937542975090706</c:v>
                </c:pt>
                <c:pt idx="261">
                  <c:v>0.32684634068066964</c:v>
                </c:pt>
                <c:pt idx="262">
                  <c:v>0.11109780944622592</c:v>
                </c:pt>
                <c:pt idx="263">
                  <c:v>0.16879635638593032</c:v>
                </c:pt>
                <c:pt idx="264">
                  <c:v>0.23213062942301593</c:v>
                </c:pt>
                <c:pt idx="265">
                  <c:v>9.3905309289354685E-2</c:v>
                </c:pt>
                <c:pt idx="266">
                  <c:v>7.8974981320320218E-3</c:v>
                </c:pt>
                <c:pt idx="267">
                  <c:v>1.9180828410057083E-2</c:v>
                </c:pt>
                <c:pt idx="268">
                  <c:v>3.4722790932456941E-2</c:v>
                </c:pt>
                <c:pt idx="269">
                  <c:v>5.6549041754608266E-2</c:v>
                </c:pt>
                <c:pt idx="270">
                  <c:v>0.15866622574339323</c:v>
                </c:pt>
                <c:pt idx="271">
                  <c:v>0.14243657613559554</c:v>
                </c:pt>
                <c:pt idx="272">
                  <c:v>0.23890606510513529</c:v>
                </c:pt>
                <c:pt idx="273">
                  <c:v>0.2251453352303168</c:v>
                </c:pt>
                <c:pt idx="274">
                  <c:v>0.15167233076307374</c:v>
                </c:pt>
                <c:pt idx="275">
                  <c:v>0.27113450884556239</c:v>
                </c:pt>
                <c:pt idx="276">
                  <c:v>0.31155577111763227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459F-A17D-5E544DAEA98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'backtest2024_delta-delta-logic'!$AL$26:$AL$302</c:f>
              <c:numCache>
                <c:formatCode>General</c:formatCode>
                <c:ptCount val="277"/>
                <c:pt idx="8">
                  <c:v>-0.74164653499427946</c:v>
                </c:pt>
                <c:pt idx="9">
                  <c:v>-0.69735792493811288</c:v>
                </c:pt>
                <c:pt idx="10">
                  <c:v>-0.81166815326761133</c:v>
                </c:pt>
                <c:pt idx="11">
                  <c:v>-0.74875211532583463</c:v>
                </c:pt>
                <c:pt idx="12">
                  <c:v>-0.49670190517747193</c:v>
                </c:pt>
                <c:pt idx="13">
                  <c:v>-0.61472490767402266</c:v>
                </c:pt>
                <c:pt idx="14">
                  <c:v>-0.65400702864196469</c:v>
                </c:pt>
                <c:pt idx="15">
                  <c:v>-0.49713427758349105</c:v>
                </c:pt>
                <c:pt idx="16">
                  <c:v>-0.34253216689768301</c:v>
                </c:pt>
                <c:pt idx="17">
                  <c:v>-0.35142777601991881</c:v>
                </c:pt>
                <c:pt idx="18">
                  <c:v>-0.34708305925752969</c:v>
                </c:pt>
                <c:pt idx="19">
                  <c:v>-0.33858979115651167</c:v>
                </c:pt>
                <c:pt idx="20">
                  <c:v>-0.24596879564723362</c:v>
                </c:pt>
                <c:pt idx="21">
                  <c:v>-0.17713662001004571</c:v>
                </c:pt>
                <c:pt idx="22">
                  <c:v>-0.28520956470902803</c:v>
                </c:pt>
                <c:pt idx="23">
                  <c:v>-0.33588943541627714</c:v>
                </c:pt>
                <c:pt idx="24">
                  <c:v>0.15942268828809447</c:v>
                </c:pt>
                <c:pt idx="25">
                  <c:v>-5.599990040916096E-2</c:v>
                </c:pt>
                <c:pt idx="26">
                  <c:v>-1.3799626353718609E-2</c:v>
                </c:pt>
                <c:pt idx="27">
                  <c:v>-4.2639490870292403E-2</c:v>
                </c:pt>
                <c:pt idx="28">
                  <c:v>-6.4455152888034217E-2</c:v>
                </c:pt>
                <c:pt idx="29">
                  <c:v>-3.5821872482348915E-2</c:v>
                </c:pt>
                <c:pt idx="30">
                  <c:v>-1.6332476616351087E-2</c:v>
                </c:pt>
                <c:pt idx="31">
                  <c:v>-1.2509339181420628E-2</c:v>
                </c:pt>
                <c:pt idx="32">
                  <c:v>-0.44350435273232552</c:v>
                </c:pt>
                <c:pt idx="33">
                  <c:v>-0.41687406057385429</c:v>
                </c:pt>
                <c:pt idx="34">
                  <c:v>-0.73632845918537826</c:v>
                </c:pt>
                <c:pt idx="35">
                  <c:v>-0.70682993436239672</c:v>
                </c:pt>
                <c:pt idx="36">
                  <c:v>-0.70430161798968483</c:v>
                </c:pt>
                <c:pt idx="37">
                  <c:v>-0.6769347127235209</c:v>
                </c:pt>
                <c:pt idx="38">
                  <c:v>-0.64856091766175172</c:v>
                </c:pt>
                <c:pt idx="39">
                  <c:v>-0.6174397835930604</c:v>
                </c:pt>
                <c:pt idx="40">
                  <c:v>-0.72112739912290291</c:v>
                </c:pt>
                <c:pt idx="41">
                  <c:v>-0.78713173535500969</c:v>
                </c:pt>
                <c:pt idx="42">
                  <c:v>4.7823464586290495E-3</c:v>
                </c:pt>
                <c:pt idx="43">
                  <c:v>0.27106181018080272</c:v>
                </c:pt>
                <c:pt idx="44">
                  <c:v>0.28970326596019785</c:v>
                </c:pt>
                <c:pt idx="45">
                  <c:v>6.5331381109574135E-2</c:v>
                </c:pt>
                <c:pt idx="46">
                  <c:v>-2.0684699661561032E-2</c:v>
                </c:pt>
                <c:pt idx="47">
                  <c:v>-7.9015970132593955E-2</c:v>
                </c:pt>
                <c:pt idx="48">
                  <c:v>8.7764466367912838E-2</c:v>
                </c:pt>
                <c:pt idx="49">
                  <c:v>7.7892814039911135E-2</c:v>
                </c:pt>
                <c:pt idx="50">
                  <c:v>-3.1330630175394773E-2</c:v>
                </c:pt>
                <c:pt idx="51">
                  <c:v>-8.2221330367561338E-2</c:v>
                </c:pt>
                <c:pt idx="52">
                  <c:v>-0.19957974221519048</c:v>
                </c:pt>
                <c:pt idx="53">
                  <c:v>-0.23643680892160046</c:v>
                </c:pt>
                <c:pt idx="54">
                  <c:v>-0.22023120463101559</c:v>
                </c:pt>
                <c:pt idx="55">
                  <c:v>7.790557502468734E-2</c:v>
                </c:pt>
                <c:pt idx="56">
                  <c:v>-0.19062060866925956</c:v>
                </c:pt>
                <c:pt idx="57">
                  <c:v>-0.28718982761093687</c:v>
                </c:pt>
                <c:pt idx="58">
                  <c:v>-0.45456893039792073</c:v>
                </c:pt>
                <c:pt idx="59">
                  <c:v>-0.43160769417845057</c:v>
                </c:pt>
                <c:pt idx="60">
                  <c:v>-0.43999876591909781</c:v>
                </c:pt>
                <c:pt idx="61">
                  <c:v>-0.34474069555977721</c:v>
                </c:pt>
                <c:pt idx="62">
                  <c:v>-0.23520684645300577</c:v>
                </c:pt>
                <c:pt idx="63">
                  <c:v>-0.16283560427227528</c:v>
                </c:pt>
                <c:pt idx="64">
                  <c:v>-5.7563504559872093E-3</c:v>
                </c:pt>
                <c:pt idx="65">
                  <c:v>-0.14620732595711566</c:v>
                </c:pt>
                <c:pt idx="66">
                  <c:v>-0.14044804070347652</c:v>
                </c:pt>
                <c:pt idx="67">
                  <c:v>-1.9073124684763184E-2</c:v>
                </c:pt>
                <c:pt idx="68">
                  <c:v>-6.7136788090405672E-2</c:v>
                </c:pt>
                <c:pt idx="69">
                  <c:v>-0.2636085087106691</c:v>
                </c:pt>
                <c:pt idx="70">
                  <c:v>0.13316917071246973</c:v>
                </c:pt>
                <c:pt idx="71">
                  <c:v>0.21775048969240715</c:v>
                </c:pt>
                <c:pt idx="72">
                  <c:v>0.30116045663660501</c:v>
                </c:pt>
                <c:pt idx="73">
                  <c:v>0.36203749209741093</c:v>
                </c:pt>
                <c:pt idx="74">
                  <c:v>0.40401470049901878</c:v>
                </c:pt>
                <c:pt idx="75">
                  <c:v>0.45969860228943332</c:v>
                </c:pt>
                <c:pt idx="76">
                  <c:v>0.4109192196439006</c:v>
                </c:pt>
                <c:pt idx="77">
                  <c:v>0.42868772912654318</c:v>
                </c:pt>
                <c:pt idx="78">
                  <c:v>0.44461551646467085</c:v>
                </c:pt>
                <c:pt idx="79">
                  <c:v>0.52119988147985641</c:v>
                </c:pt>
                <c:pt idx="80">
                  <c:v>0.10295641171545777</c:v>
                </c:pt>
                <c:pt idx="81">
                  <c:v>2.5953222122884492E-2</c:v>
                </c:pt>
                <c:pt idx="82">
                  <c:v>0.18768853343763475</c:v>
                </c:pt>
                <c:pt idx="83">
                  <c:v>5.3405309158359327E-3</c:v>
                </c:pt>
                <c:pt idx="84">
                  <c:v>0.22656661545292961</c:v>
                </c:pt>
                <c:pt idx="85">
                  <c:v>0.14206850011475405</c:v>
                </c:pt>
                <c:pt idx="86">
                  <c:v>0.14411787941308501</c:v>
                </c:pt>
                <c:pt idx="87">
                  <c:v>0.14389273704675234</c:v>
                </c:pt>
                <c:pt idx="88">
                  <c:v>0.14593031241440024</c:v>
                </c:pt>
                <c:pt idx="89">
                  <c:v>0.10852505042621247</c:v>
                </c:pt>
                <c:pt idx="90">
                  <c:v>0.16269281578970626</c:v>
                </c:pt>
                <c:pt idx="91">
                  <c:v>0.16389307840284181</c:v>
                </c:pt>
                <c:pt idx="92">
                  <c:v>-0.22734604056281907</c:v>
                </c:pt>
                <c:pt idx="93">
                  <c:v>-0.12027415114699597</c:v>
                </c:pt>
                <c:pt idx="94">
                  <c:v>-0.42283762804397412</c:v>
                </c:pt>
                <c:pt idx="95">
                  <c:v>-1.4136274768234074E-2</c:v>
                </c:pt>
                <c:pt idx="96">
                  <c:v>0.1407334798430224</c:v>
                </c:pt>
                <c:pt idx="97">
                  <c:v>7.6843345687207715E-2</c:v>
                </c:pt>
                <c:pt idx="98">
                  <c:v>7.3902236321969669E-2</c:v>
                </c:pt>
                <c:pt idx="99">
                  <c:v>7.6131185210604066E-2</c:v>
                </c:pt>
                <c:pt idx="100">
                  <c:v>0.10348806598229089</c:v>
                </c:pt>
                <c:pt idx="101">
                  <c:v>0.23946273423685166</c:v>
                </c:pt>
                <c:pt idx="102">
                  <c:v>0.3135928371042459</c:v>
                </c:pt>
                <c:pt idx="103">
                  <c:v>0.28921200878418218</c:v>
                </c:pt>
                <c:pt idx="104">
                  <c:v>0.40708046121725372</c:v>
                </c:pt>
                <c:pt idx="105">
                  <c:v>0.2390376773550324</c:v>
                </c:pt>
                <c:pt idx="106">
                  <c:v>0.18889650218649809</c:v>
                </c:pt>
                <c:pt idx="107">
                  <c:v>0.24402452036060288</c:v>
                </c:pt>
                <c:pt idx="108">
                  <c:v>4.4006943672508798E-2</c:v>
                </c:pt>
                <c:pt idx="109">
                  <c:v>3.4212388880014996E-3</c:v>
                </c:pt>
                <c:pt idx="110">
                  <c:v>0.14883373619211065</c:v>
                </c:pt>
                <c:pt idx="111">
                  <c:v>-8.1127595637578735E-4</c:v>
                </c:pt>
                <c:pt idx="112">
                  <c:v>-4.2969198055416982E-3</c:v>
                </c:pt>
                <c:pt idx="113">
                  <c:v>5.6902336985547711E-2</c:v>
                </c:pt>
                <c:pt idx="114">
                  <c:v>-4.0743045173295696E-2</c:v>
                </c:pt>
                <c:pt idx="115">
                  <c:v>0.10080516401587018</c:v>
                </c:pt>
                <c:pt idx="116">
                  <c:v>0.28005905810011117</c:v>
                </c:pt>
                <c:pt idx="117">
                  <c:v>0.24894310263426581</c:v>
                </c:pt>
                <c:pt idx="118">
                  <c:v>0.41246888252496394</c:v>
                </c:pt>
                <c:pt idx="119">
                  <c:v>0.5307841001155662</c:v>
                </c:pt>
                <c:pt idx="120">
                  <c:v>0.48543084283047605</c:v>
                </c:pt>
                <c:pt idx="121">
                  <c:v>0.23486112478626256</c:v>
                </c:pt>
                <c:pt idx="122">
                  <c:v>0.20110990151570945</c:v>
                </c:pt>
                <c:pt idx="123">
                  <c:v>0.12470527027369181</c:v>
                </c:pt>
                <c:pt idx="124">
                  <c:v>0.26513847706858612</c:v>
                </c:pt>
                <c:pt idx="125">
                  <c:v>0.28238064284744802</c:v>
                </c:pt>
                <c:pt idx="126">
                  <c:v>9.7597021908895062E-2</c:v>
                </c:pt>
                <c:pt idx="127">
                  <c:v>2.8893872559513006E-2</c:v>
                </c:pt>
                <c:pt idx="128">
                  <c:v>-1.9808813301277615E-2</c:v>
                </c:pt>
                <c:pt idx="129">
                  <c:v>-9.4129386763623327E-2</c:v>
                </c:pt>
                <c:pt idx="130">
                  <c:v>-0.27308558225312418</c:v>
                </c:pt>
                <c:pt idx="131">
                  <c:v>-0.45711205165819541</c:v>
                </c:pt>
                <c:pt idx="132">
                  <c:v>-0.48587556412696498</c:v>
                </c:pt>
                <c:pt idx="133">
                  <c:v>-9.6926773589049775E-2</c:v>
                </c:pt>
                <c:pt idx="134">
                  <c:v>-0.36488844290357209</c:v>
                </c:pt>
                <c:pt idx="135">
                  <c:v>-0.36696260842370931</c:v>
                </c:pt>
                <c:pt idx="136">
                  <c:v>-0.3542218521220824</c:v>
                </c:pt>
                <c:pt idx="137">
                  <c:v>-0.32999707082493024</c:v>
                </c:pt>
                <c:pt idx="138">
                  <c:v>-0.27814837226320049</c:v>
                </c:pt>
                <c:pt idx="139">
                  <c:v>-0.16170883502389516</c:v>
                </c:pt>
                <c:pt idx="140">
                  <c:v>-0.28078573163684861</c:v>
                </c:pt>
                <c:pt idx="141">
                  <c:v>-0.10445066127176882</c:v>
                </c:pt>
                <c:pt idx="142">
                  <c:v>2.2894302393451003E-2</c:v>
                </c:pt>
                <c:pt idx="143">
                  <c:v>-0.19358364991973567</c:v>
                </c:pt>
                <c:pt idx="144">
                  <c:v>0.11849739088655237</c:v>
                </c:pt>
                <c:pt idx="145">
                  <c:v>0.13052862824489395</c:v>
                </c:pt>
                <c:pt idx="146">
                  <c:v>7.8239764380611074E-2</c:v>
                </c:pt>
                <c:pt idx="147">
                  <c:v>5.6161074649561347E-2</c:v>
                </c:pt>
                <c:pt idx="148">
                  <c:v>7.9064322880733229E-2</c:v>
                </c:pt>
                <c:pt idx="149">
                  <c:v>-0.12104457075944297</c:v>
                </c:pt>
                <c:pt idx="150">
                  <c:v>-0.14710861986481211</c:v>
                </c:pt>
                <c:pt idx="151">
                  <c:v>8.9939532657368093E-2</c:v>
                </c:pt>
                <c:pt idx="152">
                  <c:v>-8.3604077973915433E-2</c:v>
                </c:pt>
                <c:pt idx="153">
                  <c:v>-0.19396363841151648</c:v>
                </c:pt>
                <c:pt idx="154">
                  <c:v>-3.4949318354994006E-2</c:v>
                </c:pt>
                <c:pt idx="155">
                  <c:v>-7.6852412297727435E-2</c:v>
                </c:pt>
                <c:pt idx="156">
                  <c:v>4.3830378683121111E-2</c:v>
                </c:pt>
                <c:pt idx="157">
                  <c:v>1.1042178721172892E-2</c:v>
                </c:pt>
                <c:pt idx="158">
                  <c:v>-0.37663688435517051</c:v>
                </c:pt>
                <c:pt idx="159">
                  <c:v>-0.32040781151046072</c:v>
                </c:pt>
                <c:pt idx="160">
                  <c:v>-0.23490396204184891</c:v>
                </c:pt>
                <c:pt idx="161">
                  <c:v>-0.29559154194413872</c:v>
                </c:pt>
                <c:pt idx="162">
                  <c:v>-0.18430143185481546</c:v>
                </c:pt>
                <c:pt idx="163">
                  <c:v>-2.5438254949678833E-2</c:v>
                </c:pt>
                <c:pt idx="164">
                  <c:v>5.5285929170870392E-2</c:v>
                </c:pt>
                <c:pt idx="165">
                  <c:v>5.0310453535848947E-2</c:v>
                </c:pt>
                <c:pt idx="166">
                  <c:v>8.9438605997713111E-2</c:v>
                </c:pt>
                <c:pt idx="167">
                  <c:v>0.10034576538473</c:v>
                </c:pt>
                <c:pt idx="168">
                  <c:v>0.26152958091611672</c:v>
                </c:pt>
                <c:pt idx="169">
                  <c:v>0.29531544489841205</c:v>
                </c:pt>
                <c:pt idx="170">
                  <c:v>0.31224740400147727</c:v>
                </c:pt>
                <c:pt idx="171">
                  <c:v>0.64534937379327117</c:v>
                </c:pt>
                <c:pt idx="172">
                  <c:v>0.62483047296473537</c:v>
                </c:pt>
                <c:pt idx="173">
                  <c:v>0.62082975360179216</c:v>
                </c:pt>
                <c:pt idx="174">
                  <c:v>0.51619343298409204</c:v>
                </c:pt>
                <c:pt idx="175">
                  <c:v>0.4572700801573204</c:v>
                </c:pt>
                <c:pt idx="176">
                  <c:v>0.41173320322467871</c:v>
                </c:pt>
                <c:pt idx="177">
                  <c:v>0.38635884019132977</c:v>
                </c:pt>
                <c:pt idx="178">
                  <c:v>0.39463297547958559</c:v>
                </c:pt>
                <c:pt idx="179">
                  <c:v>0.36941124347251969</c:v>
                </c:pt>
                <c:pt idx="180">
                  <c:v>0.34291055421691757</c:v>
                </c:pt>
                <c:pt idx="181">
                  <c:v>-9.0987170931764491E-2</c:v>
                </c:pt>
                <c:pt idx="182">
                  <c:v>4.0773473880109344E-2</c:v>
                </c:pt>
                <c:pt idx="183">
                  <c:v>-5.4087679190609472E-2</c:v>
                </c:pt>
                <c:pt idx="184">
                  <c:v>-4.3848166444998955E-2</c:v>
                </c:pt>
                <c:pt idx="185">
                  <c:v>0.11873791627902404</c:v>
                </c:pt>
                <c:pt idx="186">
                  <c:v>-0.13562646418390864</c:v>
                </c:pt>
                <c:pt idx="187">
                  <c:v>-0.27118569109240603</c:v>
                </c:pt>
                <c:pt idx="188">
                  <c:v>-0.3118522584566677</c:v>
                </c:pt>
                <c:pt idx="189">
                  <c:v>-0.26941729096891631</c:v>
                </c:pt>
                <c:pt idx="190">
                  <c:v>-0.32306519419957036</c:v>
                </c:pt>
                <c:pt idx="191">
                  <c:v>-0.11984825873378326</c:v>
                </c:pt>
                <c:pt idx="192">
                  <c:v>-0.18391975088314388</c:v>
                </c:pt>
                <c:pt idx="193">
                  <c:v>-0.27909177267421748</c:v>
                </c:pt>
                <c:pt idx="194">
                  <c:v>-0.26072116286023639</c:v>
                </c:pt>
                <c:pt idx="195">
                  <c:v>-0.34310475430208592</c:v>
                </c:pt>
                <c:pt idx="196">
                  <c:v>0.15822786370296874</c:v>
                </c:pt>
                <c:pt idx="197">
                  <c:v>0.15556770230456046</c:v>
                </c:pt>
                <c:pt idx="198">
                  <c:v>0.2833156978491696</c:v>
                </c:pt>
                <c:pt idx="199">
                  <c:v>0.26135996948573414</c:v>
                </c:pt>
                <c:pt idx="200">
                  <c:v>0.40879608436356318</c:v>
                </c:pt>
                <c:pt idx="201">
                  <c:v>0.26951618240079678</c:v>
                </c:pt>
                <c:pt idx="202">
                  <c:v>0.13667012121092648</c:v>
                </c:pt>
                <c:pt idx="203">
                  <c:v>0.2525487849277458</c:v>
                </c:pt>
                <c:pt idx="204">
                  <c:v>0.32720397189399236</c:v>
                </c:pt>
                <c:pt idx="205">
                  <c:v>0.35951352153830002</c:v>
                </c:pt>
                <c:pt idx="206">
                  <c:v>0.23055211190477576</c:v>
                </c:pt>
                <c:pt idx="207">
                  <c:v>0.40839580493210098</c:v>
                </c:pt>
                <c:pt idx="208">
                  <c:v>0.40144344523300646</c:v>
                </c:pt>
                <c:pt idx="209">
                  <c:v>0.4120897419782103</c:v>
                </c:pt>
                <c:pt idx="210">
                  <c:v>0.44247683112149533</c:v>
                </c:pt>
                <c:pt idx="211">
                  <c:v>0.55297768527372992</c:v>
                </c:pt>
                <c:pt idx="212">
                  <c:v>0.69412466828432695</c:v>
                </c:pt>
                <c:pt idx="213">
                  <c:v>0.58096279906923476</c:v>
                </c:pt>
                <c:pt idx="214">
                  <c:v>0.59157449304367615</c:v>
                </c:pt>
                <c:pt idx="215">
                  <c:v>0.49502724707842383</c:v>
                </c:pt>
                <c:pt idx="216">
                  <c:v>0.47212977665380013</c:v>
                </c:pt>
                <c:pt idx="217">
                  <c:v>0.40639752659463946</c:v>
                </c:pt>
                <c:pt idx="218">
                  <c:v>0.41606189161908325</c:v>
                </c:pt>
                <c:pt idx="219">
                  <c:v>0.46863817265817054</c:v>
                </c:pt>
                <c:pt idx="220">
                  <c:v>0.44990803909175359</c:v>
                </c:pt>
                <c:pt idx="221">
                  <c:v>0.36802070888029748</c:v>
                </c:pt>
                <c:pt idx="222">
                  <c:v>-5.2270497444130204E-2</c:v>
                </c:pt>
                <c:pt idx="223">
                  <c:v>0.2391644518149218</c:v>
                </c:pt>
                <c:pt idx="224">
                  <c:v>0.17437829293801355</c:v>
                </c:pt>
                <c:pt idx="225">
                  <c:v>0.36061271389586935</c:v>
                </c:pt>
                <c:pt idx="226">
                  <c:v>0.30807205910352153</c:v>
                </c:pt>
                <c:pt idx="227">
                  <c:v>0.31058578439891815</c:v>
                </c:pt>
                <c:pt idx="228">
                  <c:v>0.13303010500046142</c:v>
                </c:pt>
                <c:pt idx="229">
                  <c:v>8.6118949103583115E-2</c:v>
                </c:pt>
                <c:pt idx="230">
                  <c:v>0.13294652310492219</c:v>
                </c:pt>
                <c:pt idx="231">
                  <c:v>0.12830957417465721</c:v>
                </c:pt>
                <c:pt idx="232">
                  <c:v>0.16206311873873944</c:v>
                </c:pt>
                <c:pt idx="233">
                  <c:v>0.16086703006401701</c:v>
                </c:pt>
                <c:pt idx="234">
                  <c:v>0.34222459723384313</c:v>
                </c:pt>
                <c:pt idx="235">
                  <c:v>0.21667264486476101</c:v>
                </c:pt>
                <c:pt idx="236">
                  <c:v>0.1895998931925241</c:v>
                </c:pt>
                <c:pt idx="237">
                  <c:v>3.1799755325668387E-2</c:v>
                </c:pt>
                <c:pt idx="238">
                  <c:v>0.17781239015016692</c:v>
                </c:pt>
                <c:pt idx="239">
                  <c:v>0.19969815536758811</c:v>
                </c:pt>
                <c:pt idx="240">
                  <c:v>0.15379768540539654</c:v>
                </c:pt>
                <c:pt idx="241">
                  <c:v>7.2892317943498333E-2</c:v>
                </c:pt>
                <c:pt idx="242">
                  <c:v>0.23538497986401072</c:v>
                </c:pt>
                <c:pt idx="243">
                  <c:v>8.4484367309676858E-2</c:v>
                </c:pt>
                <c:pt idx="244">
                  <c:v>-0.12377154387927343</c:v>
                </c:pt>
                <c:pt idx="245">
                  <c:v>-0.16508723762862917</c:v>
                </c:pt>
                <c:pt idx="246">
                  <c:v>-0.21836465960226667</c:v>
                </c:pt>
                <c:pt idx="247">
                  <c:v>-0.13466500443462448</c:v>
                </c:pt>
                <c:pt idx="248">
                  <c:v>-0.4070575566379625</c:v>
                </c:pt>
                <c:pt idx="249">
                  <c:v>-0.47158588964944576</c:v>
                </c:pt>
                <c:pt idx="250">
                  <c:v>-0.34183874224289879</c:v>
                </c:pt>
                <c:pt idx="251">
                  <c:v>-0.31278882730965141</c:v>
                </c:pt>
                <c:pt idx="252">
                  <c:v>-0.56694633522541338</c:v>
                </c:pt>
                <c:pt idx="253">
                  <c:v>-0.57127740974292562</c:v>
                </c:pt>
                <c:pt idx="254">
                  <c:v>-0.53685676590394504</c:v>
                </c:pt>
                <c:pt idx="255">
                  <c:v>-0.37300007861379869</c:v>
                </c:pt>
                <c:pt idx="256">
                  <c:v>-0.43642559476231163</c:v>
                </c:pt>
                <c:pt idx="257">
                  <c:v>-0.41419622443588938</c:v>
                </c:pt>
                <c:pt idx="258">
                  <c:v>-4.807616913019299E-2</c:v>
                </c:pt>
                <c:pt idx="259">
                  <c:v>0.12758043254418244</c:v>
                </c:pt>
                <c:pt idx="260">
                  <c:v>0.26408783955559068</c:v>
                </c:pt>
                <c:pt idx="261">
                  <c:v>0.24635846769111053</c:v>
                </c:pt>
                <c:pt idx="262">
                  <c:v>0.20499835654402424</c:v>
                </c:pt>
                <c:pt idx="263">
                  <c:v>0.21240868293241993</c:v>
                </c:pt>
                <c:pt idx="264">
                  <c:v>0.20151310103848621</c:v>
                </c:pt>
                <c:pt idx="265">
                  <c:v>0.30651699360761742</c:v>
                </c:pt>
                <c:pt idx="266">
                  <c:v>3.6986602218553412E-2</c:v>
                </c:pt>
                <c:pt idx="267">
                  <c:v>7.3804436367404982E-2</c:v>
                </c:pt>
                <c:pt idx="268">
                  <c:v>2.7501290868541133E-2</c:v>
                </c:pt>
                <c:pt idx="269">
                  <c:v>4.8407721940726567E-2</c:v>
                </c:pt>
                <c:pt idx="270">
                  <c:v>-0.12756554251251762</c:v>
                </c:pt>
                <c:pt idx="271">
                  <c:v>-5.3133494588608152E-2</c:v>
                </c:pt>
                <c:pt idx="272">
                  <c:v>6.9976389064397015E-2</c:v>
                </c:pt>
                <c:pt idx="273">
                  <c:v>0.18801896379880748</c:v>
                </c:pt>
                <c:pt idx="274">
                  <c:v>0.15235883149333715</c:v>
                </c:pt>
                <c:pt idx="275">
                  <c:v>0.15257664032992854</c:v>
                </c:pt>
                <c:pt idx="276">
                  <c:v>0.40722679327607902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F-459F-A17D-5E544DAEA98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'backtest2024_delta-delta-logic'!$AM$26:$AM$302</c:f>
              <c:numCache>
                <c:formatCode>General</c:formatCode>
                <c:ptCount val="277"/>
                <c:pt idx="8">
                  <c:v>-0.74288045745332887</c:v>
                </c:pt>
                <c:pt idx="9">
                  <c:v>-0.69952041558417832</c:v>
                </c:pt>
                <c:pt idx="10">
                  <c:v>-0.81349241133423711</c:v>
                </c:pt>
                <c:pt idx="11">
                  <c:v>-0.75287091775475901</c:v>
                </c:pt>
                <c:pt idx="12">
                  <c:v>-0.49962963836370539</c:v>
                </c:pt>
                <c:pt idx="13">
                  <c:v>-0.61372591088464412</c:v>
                </c:pt>
                <c:pt idx="14">
                  <c:v>-0.65363573899906025</c:v>
                </c:pt>
                <c:pt idx="15">
                  <c:v>-0.49796173955733603</c:v>
                </c:pt>
                <c:pt idx="16">
                  <c:v>-0.33912253505911394</c:v>
                </c:pt>
                <c:pt idx="17">
                  <c:v>-0.34613332626870025</c:v>
                </c:pt>
                <c:pt idx="18">
                  <c:v>-0.33826399169194016</c:v>
                </c:pt>
                <c:pt idx="19">
                  <c:v>-0.32820672810359397</c:v>
                </c:pt>
                <c:pt idx="20">
                  <c:v>-0.23917252673845221</c:v>
                </c:pt>
                <c:pt idx="21">
                  <c:v>-0.17453236107635936</c:v>
                </c:pt>
                <c:pt idx="22">
                  <c:v>-0.28750783630450849</c:v>
                </c:pt>
                <c:pt idx="23">
                  <c:v>-0.33701741208914954</c:v>
                </c:pt>
                <c:pt idx="24">
                  <c:v>0.14746485192905326</c:v>
                </c:pt>
                <c:pt idx="25">
                  <c:v>-5.3607082794739004E-2</c:v>
                </c:pt>
                <c:pt idx="26">
                  <c:v>-1.4657424641194707E-2</c:v>
                </c:pt>
                <c:pt idx="27">
                  <c:v>-4.0041612101180186E-2</c:v>
                </c:pt>
                <c:pt idx="28">
                  <c:v>-6.1175834329658577E-2</c:v>
                </c:pt>
                <c:pt idx="29">
                  <c:v>-3.3005845661299028E-2</c:v>
                </c:pt>
                <c:pt idx="30">
                  <c:v>-1.3596334474546196E-2</c:v>
                </c:pt>
                <c:pt idx="31">
                  <c:v>-8.6879740185481762E-3</c:v>
                </c:pt>
                <c:pt idx="32">
                  <c:v>-0.44305316272226997</c:v>
                </c:pt>
                <c:pt idx="33">
                  <c:v>-0.41676734990854841</c:v>
                </c:pt>
                <c:pt idx="34">
                  <c:v>-0.73102180648197723</c:v>
                </c:pt>
                <c:pt idx="35">
                  <c:v>-0.70467889205534107</c:v>
                </c:pt>
                <c:pt idx="36">
                  <c:v>-0.70215191522854359</c:v>
                </c:pt>
                <c:pt idx="37">
                  <c:v>-0.6760318291329247</c:v>
                </c:pt>
                <c:pt idx="38">
                  <c:v>-0.64907599921314951</c:v>
                </c:pt>
                <c:pt idx="39">
                  <c:v>-0.61931101098187047</c:v>
                </c:pt>
                <c:pt idx="40">
                  <c:v>-0.72693081807202709</c:v>
                </c:pt>
                <c:pt idx="41">
                  <c:v>-0.79172959311128488</c:v>
                </c:pt>
                <c:pt idx="42">
                  <c:v>3.3452468747983766E-3</c:v>
                </c:pt>
                <c:pt idx="43">
                  <c:v>0.26864447257329649</c:v>
                </c:pt>
                <c:pt idx="44">
                  <c:v>0.29248993943635587</c:v>
                </c:pt>
                <c:pt idx="45">
                  <c:v>6.2960679991895613E-2</c:v>
                </c:pt>
                <c:pt idx="46">
                  <c:v>-2.4376960612592272E-2</c:v>
                </c:pt>
                <c:pt idx="47">
                  <c:v>-8.1591108782792993E-2</c:v>
                </c:pt>
                <c:pt idx="48">
                  <c:v>8.8178780333475731E-2</c:v>
                </c:pt>
                <c:pt idx="49">
                  <c:v>7.7838790981549166E-2</c:v>
                </c:pt>
                <c:pt idx="50">
                  <c:v>-2.8775863919884299E-2</c:v>
                </c:pt>
                <c:pt idx="51">
                  <c:v>-7.8838059179545922E-2</c:v>
                </c:pt>
                <c:pt idx="52">
                  <c:v>-0.20708549718849306</c:v>
                </c:pt>
                <c:pt idx="53">
                  <c:v>-0.24470194485143082</c:v>
                </c:pt>
                <c:pt idx="54">
                  <c:v>-0.22817347142699332</c:v>
                </c:pt>
                <c:pt idx="55">
                  <c:v>7.5371935684370783E-2</c:v>
                </c:pt>
                <c:pt idx="56">
                  <c:v>-0.23516481650680907</c:v>
                </c:pt>
                <c:pt idx="57">
                  <c:v>-0.3469502226324595</c:v>
                </c:pt>
                <c:pt idx="58">
                  <c:v>-0.49801014069326827</c:v>
                </c:pt>
                <c:pt idx="59">
                  <c:v>-0.47749053563034988</c:v>
                </c:pt>
                <c:pt idx="60">
                  <c:v>-0.48930385953599154</c:v>
                </c:pt>
                <c:pt idx="61">
                  <c:v>-0.3964569066584045</c:v>
                </c:pt>
                <c:pt idx="62">
                  <c:v>-0.28588465246430833</c:v>
                </c:pt>
                <c:pt idx="63">
                  <c:v>-0.20881133746816086</c:v>
                </c:pt>
                <c:pt idx="64">
                  <c:v>-4.9025544720455658E-2</c:v>
                </c:pt>
                <c:pt idx="65">
                  <c:v>-0.17035891141010373</c:v>
                </c:pt>
                <c:pt idx="66">
                  <c:v>-0.16170428764786807</c:v>
                </c:pt>
                <c:pt idx="67">
                  <c:v>-2.2864519353903295E-2</c:v>
                </c:pt>
                <c:pt idx="68">
                  <c:v>-7.4716951153824804E-2</c:v>
                </c:pt>
                <c:pt idx="69">
                  <c:v>-0.26862287754017045</c:v>
                </c:pt>
                <c:pt idx="70">
                  <c:v>0.14862025320299685</c:v>
                </c:pt>
                <c:pt idx="71">
                  <c:v>0.22012703219941376</c:v>
                </c:pt>
                <c:pt idx="72">
                  <c:v>0.31136646022585496</c:v>
                </c:pt>
                <c:pt idx="73">
                  <c:v>0.37327367673240214</c:v>
                </c:pt>
                <c:pt idx="74">
                  <c:v>0.41037578208997189</c:v>
                </c:pt>
                <c:pt idx="75">
                  <c:v>0.45643543549997934</c:v>
                </c:pt>
                <c:pt idx="76">
                  <c:v>0.40583098516052768</c:v>
                </c:pt>
                <c:pt idx="77">
                  <c:v>0.43041049618679383</c:v>
                </c:pt>
                <c:pt idx="78">
                  <c:v>0.44468713556025141</c:v>
                </c:pt>
                <c:pt idx="79">
                  <c:v>0.51238133704193167</c:v>
                </c:pt>
                <c:pt idx="80">
                  <c:v>8.3373013133633211E-2</c:v>
                </c:pt>
                <c:pt idx="81">
                  <c:v>1.9309466062646753E-2</c:v>
                </c:pt>
                <c:pt idx="82">
                  <c:v>0.18694892274740918</c:v>
                </c:pt>
                <c:pt idx="83">
                  <c:v>1.0345142480811365E-2</c:v>
                </c:pt>
                <c:pt idx="84">
                  <c:v>0.24355214125699118</c:v>
                </c:pt>
                <c:pt idx="85">
                  <c:v>0.15318226545481187</c:v>
                </c:pt>
                <c:pt idx="86">
                  <c:v>0.15520059404291431</c:v>
                </c:pt>
                <c:pt idx="87">
                  <c:v>0.16109375127735939</c:v>
                </c:pt>
                <c:pt idx="88">
                  <c:v>0.15415286240555251</c:v>
                </c:pt>
                <c:pt idx="89">
                  <c:v>0.11803923985301464</c:v>
                </c:pt>
                <c:pt idx="90">
                  <c:v>0.16145588886501924</c:v>
                </c:pt>
                <c:pt idx="91">
                  <c:v>0.15912744088144182</c:v>
                </c:pt>
                <c:pt idx="92">
                  <c:v>-0.22472198158254697</c:v>
                </c:pt>
                <c:pt idx="93">
                  <c:v>-0.1219472481220454</c:v>
                </c:pt>
                <c:pt idx="94">
                  <c:v>-0.45160174254466218</c:v>
                </c:pt>
                <c:pt idx="95">
                  <c:v>-2.7413180789522346E-2</c:v>
                </c:pt>
                <c:pt idx="96">
                  <c:v>0.12928541330299684</c:v>
                </c:pt>
                <c:pt idx="97">
                  <c:v>6.2975812874402584E-2</c:v>
                </c:pt>
                <c:pt idx="98">
                  <c:v>6.4648022130867497E-2</c:v>
                </c:pt>
                <c:pt idx="99">
                  <c:v>6.6004164733847848E-2</c:v>
                </c:pt>
                <c:pt idx="100">
                  <c:v>0.10051270722447732</c:v>
                </c:pt>
                <c:pt idx="101">
                  <c:v>0.22895408235946094</c:v>
                </c:pt>
                <c:pt idx="102">
                  <c:v>0.30565619321026705</c:v>
                </c:pt>
                <c:pt idx="103">
                  <c:v>0.28325993743873273</c:v>
                </c:pt>
                <c:pt idx="104">
                  <c:v>0.40210493019156196</c:v>
                </c:pt>
                <c:pt idx="105">
                  <c:v>0.23440836678295926</c:v>
                </c:pt>
                <c:pt idx="106">
                  <c:v>0.18607698183433188</c:v>
                </c:pt>
                <c:pt idx="107">
                  <c:v>0.24355718564130033</c:v>
                </c:pt>
                <c:pt idx="108">
                  <c:v>4.5262592997368518E-2</c:v>
                </c:pt>
                <c:pt idx="109">
                  <c:v>5.1385674714440081E-3</c:v>
                </c:pt>
                <c:pt idx="110">
                  <c:v>0.15354136113126807</c:v>
                </c:pt>
                <c:pt idx="111">
                  <c:v>7.2328682173286724E-3</c:v>
                </c:pt>
                <c:pt idx="112">
                  <c:v>3.5178681935938696E-3</c:v>
                </c:pt>
                <c:pt idx="113">
                  <c:v>6.5624814981253984E-2</c:v>
                </c:pt>
                <c:pt idx="114">
                  <c:v>-3.0084888455080949E-2</c:v>
                </c:pt>
                <c:pt idx="115">
                  <c:v>0.11597272064537194</c:v>
                </c:pt>
                <c:pt idx="116">
                  <c:v>0.30168184003429988</c:v>
                </c:pt>
                <c:pt idx="117">
                  <c:v>0.27897756558996456</c:v>
                </c:pt>
                <c:pt idx="118">
                  <c:v>0.44077662453400018</c:v>
                </c:pt>
                <c:pt idx="119">
                  <c:v>0.55523237127521907</c:v>
                </c:pt>
                <c:pt idx="120">
                  <c:v>0.50762547541494807</c:v>
                </c:pt>
                <c:pt idx="121">
                  <c:v>0.25485913981054825</c:v>
                </c:pt>
                <c:pt idx="122">
                  <c:v>0.21847984951189808</c:v>
                </c:pt>
                <c:pt idx="123">
                  <c:v>0.14362342020833418</c:v>
                </c:pt>
                <c:pt idx="124">
                  <c:v>0.28571551690762687</c:v>
                </c:pt>
                <c:pt idx="125">
                  <c:v>0.3061089618011742</c:v>
                </c:pt>
                <c:pt idx="126">
                  <c:v>0.10988972022186642</c:v>
                </c:pt>
                <c:pt idx="127">
                  <c:v>2.3453016922547448E-2</c:v>
                </c:pt>
                <c:pt idx="128">
                  <c:v>-3.0075296685915E-2</c:v>
                </c:pt>
                <c:pt idx="129">
                  <c:v>-0.12086902722721822</c:v>
                </c:pt>
                <c:pt idx="130">
                  <c:v>-0.30513137918522615</c:v>
                </c:pt>
                <c:pt idx="131">
                  <c:v>-0.46425480499210126</c:v>
                </c:pt>
                <c:pt idx="132">
                  <c:v>-0.49761419370031335</c:v>
                </c:pt>
                <c:pt idx="133">
                  <c:v>-9.5110249146844753E-2</c:v>
                </c:pt>
                <c:pt idx="134">
                  <c:v>-0.37132734878120338</c:v>
                </c:pt>
                <c:pt idx="135">
                  <c:v>-0.37321793194280611</c:v>
                </c:pt>
                <c:pt idx="136">
                  <c:v>-0.35702394803066578</c:v>
                </c:pt>
                <c:pt idx="137">
                  <c:v>-0.33536612161533691</c:v>
                </c:pt>
                <c:pt idx="138">
                  <c:v>-0.27916745366397661</c:v>
                </c:pt>
                <c:pt idx="139">
                  <c:v>-0.15726636381178122</c:v>
                </c:pt>
                <c:pt idx="140">
                  <c:v>-0.27599213152047991</c:v>
                </c:pt>
                <c:pt idx="141">
                  <c:v>-0.11746847313027377</c:v>
                </c:pt>
                <c:pt idx="142">
                  <c:v>4.630441092560539E-3</c:v>
                </c:pt>
                <c:pt idx="143">
                  <c:v>-0.21073673546650376</c:v>
                </c:pt>
                <c:pt idx="144">
                  <c:v>0.1043646979355396</c:v>
                </c:pt>
                <c:pt idx="145">
                  <c:v>0.11889623723590403</c:v>
                </c:pt>
                <c:pt idx="146">
                  <c:v>6.65844049993468E-2</c:v>
                </c:pt>
                <c:pt idx="147">
                  <c:v>4.2590254562770498E-2</c:v>
                </c:pt>
                <c:pt idx="148">
                  <c:v>5.9216025943751485E-2</c:v>
                </c:pt>
                <c:pt idx="149">
                  <c:v>-0.14661873331116415</c:v>
                </c:pt>
                <c:pt idx="150">
                  <c:v>-0.17167599265327771</c:v>
                </c:pt>
                <c:pt idx="151">
                  <c:v>6.8164844543023267E-2</c:v>
                </c:pt>
                <c:pt idx="152">
                  <c:v>-9.8656708051281794E-2</c:v>
                </c:pt>
                <c:pt idx="153">
                  <c:v>-0.18595777147578341</c:v>
                </c:pt>
                <c:pt idx="154">
                  <c:v>5.9688699217562728E-3</c:v>
                </c:pt>
                <c:pt idx="155">
                  <c:v>-3.4176814301091873E-2</c:v>
                </c:pt>
                <c:pt idx="156">
                  <c:v>0.11836641177875304</c:v>
                </c:pt>
                <c:pt idx="157">
                  <c:v>9.0286773038615209E-2</c:v>
                </c:pt>
                <c:pt idx="158">
                  <c:v>-0.28968345030875098</c:v>
                </c:pt>
                <c:pt idx="159">
                  <c:v>-0.24212003039713881</c:v>
                </c:pt>
                <c:pt idx="160">
                  <c:v>-0.1494240618565823</c:v>
                </c:pt>
                <c:pt idx="161">
                  <c:v>-0.21775852083030495</c:v>
                </c:pt>
                <c:pt idx="162">
                  <c:v>-0.11004174528848945</c:v>
                </c:pt>
                <c:pt idx="163">
                  <c:v>4.4948986993156248E-2</c:v>
                </c:pt>
                <c:pt idx="164">
                  <c:v>3.9890381060595045E-2</c:v>
                </c:pt>
                <c:pt idx="165">
                  <c:v>4.262929850652529E-2</c:v>
                </c:pt>
                <c:pt idx="166">
                  <c:v>8.069819214669792E-2</c:v>
                </c:pt>
                <c:pt idx="167">
                  <c:v>9.3402014820359966E-2</c:v>
                </c:pt>
                <c:pt idx="168">
                  <c:v>0.23894554137166049</c:v>
                </c:pt>
                <c:pt idx="169">
                  <c:v>0.27807883986507054</c:v>
                </c:pt>
                <c:pt idx="170">
                  <c:v>0.29530332152699301</c:v>
                </c:pt>
                <c:pt idx="171">
                  <c:v>0.62492537262909975</c:v>
                </c:pt>
                <c:pt idx="172">
                  <c:v>0.60797132882899174</c:v>
                </c:pt>
                <c:pt idx="173">
                  <c:v>0.60430048167817696</c:v>
                </c:pt>
                <c:pt idx="174">
                  <c:v>0.49300385083828696</c:v>
                </c:pt>
                <c:pt idx="175">
                  <c:v>0.42991012892244268</c:v>
                </c:pt>
                <c:pt idx="176">
                  <c:v>0.38688443970974851</c:v>
                </c:pt>
                <c:pt idx="177">
                  <c:v>0.36268873312860567</c:v>
                </c:pt>
                <c:pt idx="178">
                  <c:v>0.37570884923444253</c:v>
                </c:pt>
                <c:pt idx="179">
                  <c:v>0.35012392790339264</c:v>
                </c:pt>
                <c:pt idx="180">
                  <c:v>0.32199858327916397</c:v>
                </c:pt>
                <c:pt idx="181">
                  <c:v>-8.9811302610362548E-2</c:v>
                </c:pt>
                <c:pt idx="182">
                  <c:v>3.9393829188170949E-2</c:v>
                </c:pt>
                <c:pt idx="183">
                  <c:v>-7.8250675092548433E-2</c:v>
                </c:pt>
                <c:pt idx="184">
                  <c:v>-6.4300353912241051E-2</c:v>
                </c:pt>
                <c:pt idx="185">
                  <c:v>0.10468446884732667</c:v>
                </c:pt>
                <c:pt idx="186">
                  <c:v>-0.15014566560757275</c:v>
                </c:pt>
                <c:pt idx="187">
                  <c:v>-0.28903350362206542</c:v>
                </c:pt>
                <c:pt idx="188">
                  <c:v>-0.3308973193383784</c:v>
                </c:pt>
                <c:pt idx="189">
                  <c:v>-0.28932112155510331</c:v>
                </c:pt>
                <c:pt idx="190">
                  <c:v>-0.34324836046791457</c:v>
                </c:pt>
                <c:pt idx="191">
                  <c:v>-0.15044084473414859</c:v>
                </c:pt>
                <c:pt idx="192">
                  <c:v>-0.21317524056662593</c:v>
                </c:pt>
                <c:pt idx="193">
                  <c:v>-0.27378495536332204</c:v>
                </c:pt>
                <c:pt idx="194">
                  <c:v>-0.25704483669289668</c:v>
                </c:pt>
                <c:pt idx="195">
                  <c:v>-0.34084613380673401</c:v>
                </c:pt>
                <c:pt idx="196">
                  <c:v>0.17384351502999229</c:v>
                </c:pt>
                <c:pt idx="197">
                  <c:v>0.17137704729372197</c:v>
                </c:pt>
                <c:pt idx="198">
                  <c:v>0.30576525594349846</c:v>
                </c:pt>
                <c:pt idx="199">
                  <c:v>0.27400336108017176</c:v>
                </c:pt>
                <c:pt idx="200">
                  <c:v>0.43654837566319321</c:v>
                </c:pt>
                <c:pt idx="201">
                  <c:v>0.31810108601323855</c:v>
                </c:pt>
                <c:pt idx="202">
                  <c:v>0.1864453285820877</c:v>
                </c:pt>
                <c:pt idx="203">
                  <c:v>0.27093933330868525</c:v>
                </c:pt>
                <c:pt idx="204">
                  <c:v>0.34716186657509024</c:v>
                </c:pt>
                <c:pt idx="205">
                  <c:v>0.37681504629534462</c:v>
                </c:pt>
                <c:pt idx="206">
                  <c:v>0.24376543625509564</c:v>
                </c:pt>
                <c:pt idx="207">
                  <c:v>0.42105446574128863</c:v>
                </c:pt>
                <c:pt idx="208">
                  <c:v>0.41932607322660137</c:v>
                </c:pt>
                <c:pt idx="209">
                  <c:v>0.4418256000304755</c:v>
                </c:pt>
                <c:pt idx="210">
                  <c:v>0.46106858249817784</c:v>
                </c:pt>
                <c:pt idx="211">
                  <c:v>0.56372107823484019</c:v>
                </c:pt>
                <c:pt idx="212">
                  <c:v>0.71299897565084314</c:v>
                </c:pt>
                <c:pt idx="213">
                  <c:v>0.63557082536867004</c:v>
                </c:pt>
                <c:pt idx="214">
                  <c:v>0.64378592525772538</c:v>
                </c:pt>
                <c:pt idx="215">
                  <c:v>0.56039582387709552</c:v>
                </c:pt>
                <c:pt idx="216">
                  <c:v>0.53549247455441384</c:v>
                </c:pt>
                <c:pt idx="217">
                  <c:v>0.48352382781120534</c:v>
                </c:pt>
                <c:pt idx="218">
                  <c:v>0.48713904857620077</c:v>
                </c:pt>
                <c:pt idx="219">
                  <c:v>0.53078679238327553</c:v>
                </c:pt>
                <c:pt idx="220">
                  <c:v>0.50785184555881613</c:v>
                </c:pt>
                <c:pt idx="221">
                  <c:v>0.44545595801869986</c:v>
                </c:pt>
                <c:pt idx="222">
                  <c:v>-4.6789250174675757E-2</c:v>
                </c:pt>
                <c:pt idx="223">
                  <c:v>0.22358365044569598</c:v>
                </c:pt>
                <c:pt idx="224">
                  <c:v>0.16467985632940776</c:v>
                </c:pt>
                <c:pt idx="225">
                  <c:v>0.33934808816073897</c:v>
                </c:pt>
                <c:pt idx="226">
                  <c:v>0.27881370156600777</c:v>
                </c:pt>
                <c:pt idx="227">
                  <c:v>0.29070065247140497</c:v>
                </c:pt>
                <c:pt idx="228">
                  <c:v>0.11438022166253764</c:v>
                </c:pt>
                <c:pt idx="229">
                  <c:v>6.5756505656480418E-2</c:v>
                </c:pt>
                <c:pt idx="230">
                  <c:v>0.12175083558960856</c:v>
                </c:pt>
                <c:pt idx="231">
                  <c:v>0.11990793934173674</c:v>
                </c:pt>
                <c:pt idx="232">
                  <c:v>0.15862251462289392</c:v>
                </c:pt>
                <c:pt idx="233">
                  <c:v>0.15853867864654908</c:v>
                </c:pt>
                <c:pt idx="234">
                  <c:v>0.33522212261580975</c:v>
                </c:pt>
                <c:pt idx="235">
                  <c:v>0.20432212064814065</c:v>
                </c:pt>
                <c:pt idx="236">
                  <c:v>0.17815896645699528</c:v>
                </c:pt>
                <c:pt idx="237">
                  <c:v>3.2289510550657465E-2</c:v>
                </c:pt>
                <c:pt idx="238">
                  <c:v>0.18256880519406765</c:v>
                </c:pt>
                <c:pt idx="239">
                  <c:v>0.20429015794247748</c:v>
                </c:pt>
                <c:pt idx="240">
                  <c:v>0.15766669445311582</c:v>
                </c:pt>
                <c:pt idx="241">
                  <c:v>7.6196578820406452E-2</c:v>
                </c:pt>
                <c:pt idx="242">
                  <c:v>0.2365055230846779</c:v>
                </c:pt>
                <c:pt idx="243">
                  <c:v>8.0659285990054064E-2</c:v>
                </c:pt>
                <c:pt idx="244">
                  <c:v>-0.14558417198143747</c:v>
                </c:pt>
                <c:pt idx="245">
                  <c:v>-0.1908649723787611</c:v>
                </c:pt>
                <c:pt idx="246">
                  <c:v>-0.24598315042346866</c:v>
                </c:pt>
                <c:pt idx="247">
                  <c:v>-0.16911192856859886</c:v>
                </c:pt>
                <c:pt idx="248">
                  <c:v>-0.42885429053332463</c:v>
                </c:pt>
                <c:pt idx="249">
                  <c:v>-0.49129007674546682</c:v>
                </c:pt>
                <c:pt idx="250">
                  <c:v>-0.3632682498731527</c:v>
                </c:pt>
                <c:pt idx="251">
                  <c:v>-0.33516108477494311</c:v>
                </c:pt>
                <c:pt idx="252">
                  <c:v>-0.59923027406311935</c:v>
                </c:pt>
                <c:pt idx="253">
                  <c:v>-0.59757256968082939</c:v>
                </c:pt>
                <c:pt idx="254">
                  <c:v>-0.548536440626475</c:v>
                </c:pt>
                <c:pt idx="255">
                  <c:v>-0.37676478035603861</c:v>
                </c:pt>
                <c:pt idx="256">
                  <c:v>-0.44949450995235629</c:v>
                </c:pt>
                <c:pt idx="257">
                  <c:v>-0.42988492576017584</c:v>
                </c:pt>
                <c:pt idx="258">
                  <c:v>-5.6064109439204875E-2</c:v>
                </c:pt>
                <c:pt idx="259">
                  <c:v>0.11962286134817426</c:v>
                </c:pt>
                <c:pt idx="260">
                  <c:v>0.26403200881871447</c:v>
                </c:pt>
                <c:pt idx="261">
                  <c:v>0.24616721049438628</c:v>
                </c:pt>
                <c:pt idx="262">
                  <c:v>0.19986158629588799</c:v>
                </c:pt>
                <c:pt idx="263">
                  <c:v>0.20606683746003729</c:v>
                </c:pt>
                <c:pt idx="264">
                  <c:v>0.19445546678384684</c:v>
                </c:pt>
                <c:pt idx="265">
                  <c:v>0.30886585452176524</c:v>
                </c:pt>
                <c:pt idx="266">
                  <c:v>7.0463330031794599E-2</c:v>
                </c:pt>
                <c:pt idx="267">
                  <c:v>0.10128077067736189</c:v>
                </c:pt>
                <c:pt idx="268">
                  <c:v>5.5219257150366331E-2</c:v>
                </c:pt>
                <c:pt idx="269">
                  <c:v>7.8085127470899546E-2</c:v>
                </c:pt>
                <c:pt idx="270">
                  <c:v>-0.10492262997045559</c:v>
                </c:pt>
                <c:pt idx="271">
                  <c:v>-2.3460590342492028E-2</c:v>
                </c:pt>
                <c:pt idx="272">
                  <c:v>0.10569285374512789</c:v>
                </c:pt>
                <c:pt idx="273">
                  <c:v>0.22304386221599501</c:v>
                </c:pt>
                <c:pt idx="274">
                  <c:v>0.18360612933207221</c:v>
                </c:pt>
                <c:pt idx="275">
                  <c:v>0.18106233130732075</c:v>
                </c:pt>
                <c:pt idx="276">
                  <c:v>0.41946462286618291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F-459F-A17D-5E544DAE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01536"/>
        <c:axId val="497212576"/>
      </c:lineChart>
      <c:catAx>
        <c:axId val="4972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2576"/>
        <c:crosses val="autoZero"/>
        <c:auto val="1"/>
        <c:lblAlgn val="ctr"/>
        <c:lblOffset val="100"/>
        <c:noMultiLvlLbl val="0"/>
      </c:catAx>
      <c:valAx>
        <c:axId val="497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Correlation</a:t>
            </a:r>
            <a:r>
              <a:rPr lang="de-AT" baseline="0"/>
              <a:t> Signals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'backtest2024_delta-delta-logic'!$AO$33</c:f>
              <c:strCache>
                <c:ptCount val="1"/>
                <c:pt idx="0">
                  <c:v>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'backtest2024_delta-delta-logic'!$AO$23:$AO$302</c:f>
              <c:numCache>
                <c:formatCode>0%</c:formatCode>
                <c:ptCount val="280"/>
                <c:pt idx="5">
                  <c:v>0</c:v>
                </c:pt>
                <c:pt idx="10" formatCode="General">
                  <c:v>0</c:v>
                </c:pt>
                <c:pt idx="11">
                  <c:v>-0.72226632689841452</c:v>
                </c:pt>
                <c:pt idx="12">
                  <c:v>-0.72080024113463159</c:v>
                </c:pt>
                <c:pt idx="13">
                  <c:v>-0.82295818068686566</c:v>
                </c:pt>
                <c:pt idx="14">
                  <c:v>-0.76529599247234514</c:v>
                </c:pt>
                <c:pt idx="15">
                  <c:v>0</c:v>
                </c:pt>
                <c:pt idx="16">
                  <c:v>-0.5756350557210701</c:v>
                </c:pt>
                <c:pt idx="17">
                  <c:v>-0.59263558545344741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-0.72492996046673208</c:v>
                </c:pt>
                <c:pt idx="38">
                  <c:v>-0.67789747547275314</c:v>
                </c:pt>
                <c:pt idx="39">
                  <c:v>-0.67897425613121487</c:v>
                </c:pt>
                <c:pt idx="40">
                  <c:v>-0.62961867740277555</c:v>
                </c:pt>
                <c:pt idx="41">
                  <c:v>-0.58723598349837813</c:v>
                </c:pt>
                <c:pt idx="42">
                  <c:v>0</c:v>
                </c:pt>
                <c:pt idx="43">
                  <c:v>-0.61405640965732278</c:v>
                </c:pt>
                <c:pt idx="44">
                  <c:v>-0.65827316137118452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-0.56560818243313349</c:v>
                </c:pt>
                <c:pt idx="61">
                  <c:v>-0.60846976199240543</c:v>
                </c:pt>
                <c:pt idx="62">
                  <c:v>-0.58808826255291424</c:v>
                </c:pt>
                <c:pt idx="63">
                  <c:v>-0.63292815738544328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-0.57033623842781955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0.5746955959525748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-0.71740502530630135</c:v>
                </c:pt>
                <c:pt idx="135">
                  <c:v>-0.73714169977824995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0.61921722786655387</c:v>
                </c:pt>
                <c:pt idx="216">
                  <c:v>0.61361586294496484</c:v>
                </c:pt>
                <c:pt idx="217">
                  <c:v>0.58701374619456859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D-4606-9600-5D393561AEE8}"/>
            </c:ext>
          </c:extLst>
        </c:ser>
        <c:ser>
          <c:idx val="1"/>
          <c:order val="1"/>
          <c:tx>
            <c:strRef>
              <c:f>'backtest2024_delta-delta-logic'!$AP$33</c:f>
              <c:strCache>
                <c:ptCount val="1"/>
                <c:pt idx="0">
                  <c:v>Lignite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'backtest2024_delta-delta-logic'!$AP$23:$AP$302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-0.75376747290714052</c:v>
                </c:pt>
                <c:pt idx="12">
                  <c:v>-0.66131598366210254</c:v>
                </c:pt>
                <c:pt idx="13">
                  <c:v>-0.82885411622884708</c:v>
                </c:pt>
                <c:pt idx="14">
                  <c:v>-0.76630333748654156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-0.63508144941716804</c:v>
                </c:pt>
                <c:pt idx="38">
                  <c:v>-0.64745848294734021</c:v>
                </c:pt>
                <c:pt idx="39">
                  <c:v>-0.63115026837158328</c:v>
                </c:pt>
                <c:pt idx="40">
                  <c:v>-0.61176849390113042</c:v>
                </c:pt>
                <c:pt idx="41">
                  <c:v>-0.55305363420730735</c:v>
                </c:pt>
                <c:pt idx="42">
                  <c:v>0</c:v>
                </c:pt>
                <c:pt idx="43">
                  <c:v>-0.63252863165248019</c:v>
                </c:pt>
                <c:pt idx="44">
                  <c:v>-0.73086097590883348</c:v>
                </c:pt>
                <c:pt idx="45">
                  <c:v>0.75165296703713669</c:v>
                </c:pt>
                <c:pt idx="46">
                  <c:v>0.78693742340203809</c:v>
                </c:pt>
                <c:pt idx="47">
                  <c:v>0.71676608576525602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-0.63370269732232143</c:v>
                </c:pt>
                <c:pt idx="62">
                  <c:v>-0.59365652852501138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0.72381480239136342</c:v>
                </c:pt>
                <c:pt idx="216">
                  <c:v>0.68085486612017065</c:v>
                </c:pt>
                <c:pt idx="217">
                  <c:v>0.6820329668399262</c:v>
                </c:pt>
                <c:pt idx="218">
                  <c:v>0.63474492230427471</c:v>
                </c:pt>
                <c:pt idx="219">
                  <c:v>0.65693829524475067</c:v>
                </c:pt>
                <c:pt idx="220">
                  <c:v>0.56929534851481889</c:v>
                </c:pt>
                <c:pt idx="221">
                  <c:v>0.59202838303637562</c:v>
                </c:pt>
                <c:pt idx="222">
                  <c:v>0.64388844637479981</c:v>
                </c:pt>
                <c:pt idx="223">
                  <c:v>0.63341463563962808</c:v>
                </c:pt>
                <c:pt idx="224">
                  <c:v>0.63362348854211392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-0.6709899857520728</c:v>
                </c:pt>
                <c:pt idx="256">
                  <c:v>-0.65080480786336425</c:v>
                </c:pt>
                <c:pt idx="257">
                  <c:v>-0.67705248294247489</c:v>
                </c:pt>
                <c:pt idx="258">
                  <c:v>0</c:v>
                </c:pt>
                <c:pt idx="259">
                  <c:v>-0.67521733472209999</c:v>
                </c:pt>
                <c:pt idx="260">
                  <c:v>-0.63122459180763857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D-4606-9600-5D393561AEE8}"/>
            </c:ext>
          </c:extLst>
        </c:ser>
        <c:ser>
          <c:idx val="2"/>
          <c:order val="2"/>
          <c:tx>
            <c:strRef>
              <c:f>'backtest2024_delta-delta-logic'!$AQ$33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'backtest2024_delta-delta-logic'!$AQ$23:$AQ$302</c:f>
              <c:numCache>
                <c:formatCode>0%</c:formatCode>
                <c:ptCount val="280"/>
                <c:pt idx="5">
                  <c:v>0.55000000000000004</c:v>
                </c:pt>
                <c:pt idx="10" formatCode="General">
                  <c:v>0</c:v>
                </c:pt>
                <c:pt idx="11">
                  <c:v>-0.68837953743136959</c:v>
                </c:pt>
                <c:pt idx="12">
                  <c:v>-0.66376815910393194</c:v>
                </c:pt>
                <c:pt idx="13">
                  <c:v>-0.72929145641654913</c:v>
                </c:pt>
                <c:pt idx="14">
                  <c:v>-0.64679931741647434</c:v>
                </c:pt>
                <c:pt idx="15">
                  <c:v>0</c:v>
                </c:pt>
                <c:pt idx="16">
                  <c:v>-0.77762092371143632</c:v>
                </c:pt>
                <c:pt idx="17">
                  <c:v>-0.80200199187366195</c:v>
                </c:pt>
                <c:pt idx="18">
                  <c:v>-0.63655841795972146</c:v>
                </c:pt>
                <c:pt idx="19">
                  <c:v>0</c:v>
                </c:pt>
                <c:pt idx="20">
                  <c:v>-0.6327980573398897</c:v>
                </c:pt>
                <c:pt idx="21">
                  <c:v>-0.55853190774244488</c:v>
                </c:pt>
                <c:pt idx="22">
                  <c:v>-0.57101268240114855</c:v>
                </c:pt>
                <c:pt idx="23">
                  <c:v>0</c:v>
                </c:pt>
                <c:pt idx="24">
                  <c:v>0</c:v>
                </c:pt>
                <c:pt idx="25">
                  <c:v>-0.55461110058514929</c:v>
                </c:pt>
                <c:pt idx="26">
                  <c:v>-0.56468822802174379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-0.8046927303198339</c:v>
                </c:pt>
                <c:pt idx="38">
                  <c:v>-0.74296819933490865</c:v>
                </c:pt>
                <c:pt idx="39">
                  <c:v>-0.76952247838461907</c:v>
                </c:pt>
                <c:pt idx="40">
                  <c:v>-0.70430181623183863</c:v>
                </c:pt>
                <c:pt idx="41">
                  <c:v>-0.71874878680086507</c:v>
                </c:pt>
                <c:pt idx="42">
                  <c:v>-0.67967387136077362</c:v>
                </c:pt>
                <c:pt idx="43">
                  <c:v>-0.71846212628235162</c:v>
                </c:pt>
                <c:pt idx="44">
                  <c:v>-0.74125168368139804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0.66468760598470389</c:v>
                </c:pt>
                <c:pt idx="175">
                  <c:v>0.64034817704841585</c:v>
                </c:pt>
                <c:pt idx="176">
                  <c:v>0.64928924004139354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-0.5611630804019716</c:v>
                </c:pt>
                <c:pt idx="192">
                  <c:v>0</c:v>
                </c:pt>
                <c:pt idx="193">
                  <c:v>-0.58471574235425749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0.5809185372736696</c:v>
                </c:pt>
                <c:pt idx="207">
                  <c:v>0.63800329036461734</c:v>
                </c:pt>
                <c:pt idx="208">
                  <c:v>0.58829897694462097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-0.55360034154276005</c:v>
                </c:pt>
                <c:pt idx="253">
                  <c:v>0</c:v>
                </c:pt>
                <c:pt idx="254">
                  <c:v>0</c:v>
                </c:pt>
                <c:pt idx="255">
                  <c:v>-0.55486344037687585</c:v>
                </c:pt>
                <c:pt idx="256">
                  <c:v>-0.60198618709780349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0.56298535211975209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D-4606-9600-5D393561AEE8}"/>
            </c:ext>
          </c:extLst>
        </c:ser>
        <c:ser>
          <c:idx val="3"/>
          <c:order val="3"/>
          <c:tx>
            <c:strRef>
              <c:f>'backtest2024_delta-delta-logic'!$AR$33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'backtest2024_delta-delta-logic'!$AR$23:$AR$302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-0.59637247055611298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-0.7000831383456162</c:v>
                </c:pt>
                <c:pt idx="43">
                  <c:v>-0.6653947940440732</c:v>
                </c:pt>
                <c:pt idx="44">
                  <c:v>-0.75151259040956964</c:v>
                </c:pt>
                <c:pt idx="45">
                  <c:v>-0.67959715650148045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-0.81052848741270711</c:v>
                </c:pt>
                <c:pt idx="60">
                  <c:v>-0.79219553178225655</c:v>
                </c:pt>
                <c:pt idx="61">
                  <c:v>-0.75138384552188098</c:v>
                </c:pt>
                <c:pt idx="62">
                  <c:v>-0.68480188053504198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0.63498236404828945</c:v>
                </c:pt>
                <c:pt idx="76">
                  <c:v>0.66936658050990994</c:v>
                </c:pt>
                <c:pt idx="77">
                  <c:v>0.725492855389132</c:v>
                </c:pt>
                <c:pt idx="78">
                  <c:v>0.6319642356494739</c:v>
                </c:pt>
                <c:pt idx="79">
                  <c:v>0.57886639698282982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0.6543192607946825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-0.56962597715175156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0.57117423141151047</c:v>
                </c:pt>
                <c:pt idx="175">
                  <c:v>0.57743066637992502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0.58223323617252776</c:v>
                </c:pt>
                <c:pt idx="198">
                  <c:v>0</c:v>
                </c:pt>
                <c:pt idx="199">
                  <c:v>0.75246052550412013</c:v>
                </c:pt>
                <c:pt idx="200">
                  <c:v>0.78688468399828682</c:v>
                </c:pt>
                <c:pt idx="201">
                  <c:v>0.61687529371967065</c:v>
                </c:pt>
                <c:pt idx="202">
                  <c:v>0.55013316858841699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D-4606-9600-5D393561AEE8}"/>
            </c:ext>
          </c:extLst>
        </c:ser>
        <c:ser>
          <c:idx val="4"/>
          <c:order val="4"/>
          <c:tx>
            <c:strRef>
              <c:f>'backtest2024_delta-delta-logic'!$AS$33</c:f>
              <c:strCache>
                <c:ptCount val="1"/>
                <c:pt idx="0">
                  <c:v>Industry Power and Waste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'backtest2024_delta-delta-logic'!$AS$23:$AS$302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-0.74164653499427946</c:v>
                </c:pt>
                <c:pt idx="12">
                  <c:v>-0.69735792493811288</c:v>
                </c:pt>
                <c:pt idx="13">
                  <c:v>-0.81166815326761133</c:v>
                </c:pt>
                <c:pt idx="14">
                  <c:v>-0.74875211532583463</c:v>
                </c:pt>
                <c:pt idx="15">
                  <c:v>0</c:v>
                </c:pt>
                <c:pt idx="16">
                  <c:v>-0.61472490767402266</c:v>
                </c:pt>
                <c:pt idx="17">
                  <c:v>-0.65400702864196469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-0.73632845918537826</c:v>
                </c:pt>
                <c:pt idx="38">
                  <c:v>-0.70682993436239672</c:v>
                </c:pt>
                <c:pt idx="39">
                  <c:v>-0.70430161798968483</c:v>
                </c:pt>
                <c:pt idx="40">
                  <c:v>-0.6769347127235209</c:v>
                </c:pt>
                <c:pt idx="41">
                  <c:v>-0.64856091766175172</c:v>
                </c:pt>
                <c:pt idx="42">
                  <c:v>-0.6174397835930604</c:v>
                </c:pt>
                <c:pt idx="43">
                  <c:v>-0.72112739912290291</c:v>
                </c:pt>
                <c:pt idx="44">
                  <c:v>-0.78713173535500969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0.64534937379327117</c:v>
                </c:pt>
                <c:pt idx="175">
                  <c:v>0.62483047296473537</c:v>
                </c:pt>
                <c:pt idx="176">
                  <c:v>0.62082975360179216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0.55297768527372992</c:v>
                </c:pt>
                <c:pt idx="215">
                  <c:v>0.69412466828432695</c:v>
                </c:pt>
                <c:pt idx="216">
                  <c:v>0.58096279906923476</c:v>
                </c:pt>
                <c:pt idx="217">
                  <c:v>0.59157449304367615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-0.56694633522541338</c:v>
                </c:pt>
                <c:pt idx="256">
                  <c:v>-0.57127740974292562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D-4606-9600-5D393561AEE8}"/>
            </c:ext>
          </c:extLst>
        </c:ser>
        <c:ser>
          <c:idx val="5"/>
          <c:order val="5"/>
          <c:tx>
            <c:strRef>
              <c:f>'backtest2024_delta-delta-logic'!$AT$33</c:f>
              <c:strCache>
                <c:ptCount val="1"/>
                <c:pt idx="0">
                  <c:v>Total Emissions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'backtest2024_delta-delta-logic'!$AT$23:$AT$302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-0.74288045745332887</c:v>
                </c:pt>
                <c:pt idx="12">
                  <c:v>-0.69952041558417832</c:v>
                </c:pt>
                <c:pt idx="13">
                  <c:v>-0.81349241133423711</c:v>
                </c:pt>
                <c:pt idx="14">
                  <c:v>-0.75287091775475901</c:v>
                </c:pt>
                <c:pt idx="15">
                  <c:v>0</c:v>
                </c:pt>
                <c:pt idx="16">
                  <c:v>-0.61372591088464412</c:v>
                </c:pt>
                <c:pt idx="17">
                  <c:v>-0.65363573899906025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-0.73102180648197723</c:v>
                </c:pt>
                <c:pt idx="38">
                  <c:v>-0.70467889205534107</c:v>
                </c:pt>
                <c:pt idx="39">
                  <c:v>-0.70215191522854359</c:v>
                </c:pt>
                <c:pt idx="40">
                  <c:v>-0.6760318291329247</c:v>
                </c:pt>
                <c:pt idx="41">
                  <c:v>-0.64907599921314951</c:v>
                </c:pt>
                <c:pt idx="42">
                  <c:v>-0.61931101098187047</c:v>
                </c:pt>
                <c:pt idx="43">
                  <c:v>-0.72693081807202709</c:v>
                </c:pt>
                <c:pt idx="44">
                  <c:v>-0.79172959311128488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0.55523237127521907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0.62492537262909975</c:v>
                </c:pt>
                <c:pt idx="175">
                  <c:v>0.60797132882899174</c:v>
                </c:pt>
                <c:pt idx="176">
                  <c:v>0.60430048167817696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0.56372107823484019</c:v>
                </c:pt>
                <c:pt idx="215">
                  <c:v>0.71299897565084314</c:v>
                </c:pt>
                <c:pt idx="216">
                  <c:v>0.63557082536867004</c:v>
                </c:pt>
                <c:pt idx="217">
                  <c:v>0.64378592525772538</c:v>
                </c:pt>
                <c:pt idx="218">
                  <c:v>0.56039582387709552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-0.59923027406311935</c:v>
                </c:pt>
                <c:pt idx="256">
                  <c:v>-0.59757256968082939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ED-4606-9600-5D393561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08256"/>
        <c:axId val="497200096"/>
      </c:lineChart>
      <c:catAx>
        <c:axId val="4972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0096"/>
        <c:crosses val="autoZero"/>
        <c:auto val="1"/>
        <c:lblAlgn val="ctr"/>
        <c:lblOffset val="100"/>
        <c:noMultiLvlLbl val="0"/>
      </c:catAx>
      <c:valAx>
        <c:axId val="4972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'backtest2024_delta-delta-logic'!$BF$39</c:f>
              <c:strCache>
                <c:ptCount val="1"/>
                <c:pt idx="0">
                  <c:v>PnL%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'backtest2024_delta-delta-logic'!$BE$40:$BE$302</c:f>
              <c:numCache>
                <c:formatCode>m/d/yyyy</c:formatCode>
                <c:ptCount val="263"/>
                <c:pt idx="0">
                  <c:v>45232</c:v>
                </c:pt>
                <c:pt idx="1">
                  <c:v>45233</c:v>
                </c:pt>
                <c:pt idx="2">
                  <c:v>45236</c:v>
                </c:pt>
                <c:pt idx="3">
                  <c:v>45237</c:v>
                </c:pt>
                <c:pt idx="4">
                  <c:v>45238</c:v>
                </c:pt>
                <c:pt idx="5">
                  <c:v>45239</c:v>
                </c:pt>
                <c:pt idx="6">
                  <c:v>45240</c:v>
                </c:pt>
                <c:pt idx="7">
                  <c:v>45243</c:v>
                </c:pt>
                <c:pt idx="8">
                  <c:v>45244</c:v>
                </c:pt>
                <c:pt idx="9">
                  <c:v>45245</c:v>
                </c:pt>
                <c:pt idx="10">
                  <c:v>45246</c:v>
                </c:pt>
                <c:pt idx="11">
                  <c:v>45247</c:v>
                </c:pt>
                <c:pt idx="12">
                  <c:v>45250</c:v>
                </c:pt>
                <c:pt idx="13">
                  <c:v>45251</c:v>
                </c:pt>
                <c:pt idx="14">
                  <c:v>45252</c:v>
                </c:pt>
                <c:pt idx="15">
                  <c:v>45253</c:v>
                </c:pt>
                <c:pt idx="16">
                  <c:v>45254</c:v>
                </c:pt>
                <c:pt idx="17">
                  <c:v>45257</c:v>
                </c:pt>
                <c:pt idx="18">
                  <c:v>45258</c:v>
                </c:pt>
                <c:pt idx="19">
                  <c:v>45259</c:v>
                </c:pt>
                <c:pt idx="20">
                  <c:v>45260</c:v>
                </c:pt>
                <c:pt idx="21">
                  <c:v>45261</c:v>
                </c:pt>
                <c:pt idx="22">
                  <c:v>45264</c:v>
                </c:pt>
                <c:pt idx="23">
                  <c:v>45265</c:v>
                </c:pt>
                <c:pt idx="24">
                  <c:v>45266</c:v>
                </c:pt>
                <c:pt idx="25">
                  <c:v>45267</c:v>
                </c:pt>
                <c:pt idx="26">
                  <c:v>45268</c:v>
                </c:pt>
                <c:pt idx="27">
                  <c:v>45271</c:v>
                </c:pt>
                <c:pt idx="28">
                  <c:v>45272</c:v>
                </c:pt>
                <c:pt idx="29">
                  <c:v>45273</c:v>
                </c:pt>
                <c:pt idx="30">
                  <c:v>45274</c:v>
                </c:pt>
                <c:pt idx="31">
                  <c:v>45275</c:v>
                </c:pt>
                <c:pt idx="32">
                  <c:v>45278</c:v>
                </c:pt>
                <c:pt idx="33">
                  <c:v>45279</c:v>
                </c:pt>
                <c:pt idx="34">
                  <c:v>45280</c:v>
                </c:pt>
                <c:pt idx="35">
                  <c:v>45281</c:v>
                </c:pt>
                <c:pt idx="36">
                  <c:v>45282</c:v>
                </c:pt>
                <c:pt idx="37">
                  <c:v>45286</c:v>
                </c:pt>
                <c:pt idx="38">
                  <c:v>45287</c:v>
                </c:pt>
                <c:pt idx="39">
                  <c:v>45288</c:v>
                </c:pt>
                <c:pt idx="40">
                  <c:v>45289</c:v>
                </c:pt>
                <c:pt idx="41">
                  <c:v>45293</c:v>
                </c:pt>
                <c:pt idx="42">
                  <c:v>45294</c:v>
                </c:pt>
                <c:pt idx="43">
                  <c:v>45295</c:v>
                </c:pt>
                <c:pt idx="44">
                  <c:v>45296</c:v>
                </c:pt>
                <c:pt idx="45">
                  <c:v>45299</c:v>
                </c:pt>
                <c:pt idx="46">
                  <c:v>45300</c:v>
                </c:pt>
                <c:pt idx="47">
                  <c:v>45301</c:v>
                </c:pt>
                <c:pt idx="48">
                  <c:v>45302</c:v>
                </c:pt>
                <c:pt idx="49">
                  <c:v>45303</c:v>
                </c:pt>
                <c:pt idx="50">
                  <c:v>45306</c:v>
                </c:pt>
                <c:pt idx="51">
                  <c:v>45307</c:v>
                </c:pt>
                <c:pt idx="52">
                  <c:v>45308</c:v>
                </c:pt>
                <c:pt idx="53">
                  <c:v>45309</c:v>
                </c:pt>
                <c:pt idx="54">
                  <c:v>45310</c:v>
                </c:pt>
                <c:pt idx="55">
                  <c:v>45313</c:v>
                </c:pt>
                <c:pt idx="56">
                  <c:v>45314</c:v>
                </c:pt>
                <c:pt idx="57">
                  <c:v>45315</c:v>
                </c:pt>
                <c:pt idx="58">
                  <c:v>45316</c:v>
                </c:pt>
                <c:pt idx="59">
                  <c:v>45317</c:v>
                </c:pt>
                <c:pt idx="60">
                  <c:v>45320</c:v>
                </c:pt>
                <c:pt idx="61">
                  <c:v>45321</c:v>
                </c:pt>
                <c:pt idx="62">
                  <c:v>45322</c:v>
                </c:pt>
                <c:pt idx="63">
                  <c:v>45323</c:v>
                </c:pt>
                <c:pt idx="64">
                  <c:v>45324</c:v>
                </c:pt>
                <c:pt idx="65">
                  <c:v>45327</c:v>
                </c:pt>
                <c:pt idx="66">
                  <c:v>45328</c:v>
                </c:pt>
                <c:pt idx="67">
                  <c:v>45329</c:v>
                </c:pt>
                <c:pt idx="68">
                  <c:v>45330</c:v>
                </c:pt>
                <c:pt idx="69">
                  <c:v>45331</c:v>
                </c:pt>
                <c:pt idx="70">
                  <c:v>45334</c:v>
                </c:pt>
                <c:pt idx="71">
                  <c:v>45335</c:v>
                </c:pt>
                <c:pt idx="72">
                  <c:v>45336</c:v>
                </c:pt>
                <c:pt idx="73">
                  <c:v>45337</c:v>
                </c:pt>
                <c:pt idx="74">
                  <c:v>45338</c:v>
                </c:pt>
                <c:pt idx="75">
                  <c:v>45341</c:v>
                </c:pt>
                <c:pt idx="76">
                  <c:v>45342</c:v>
                </c:pt>
                <c:pt idx="77">
                  <c:v>45343</c:v>
                </c:pt>
                <c:pt idx="78">
                  <c:v>45344</c:v>
                </c:pt>
                <c:pt idx="79">
                  <c:v>45345</c:v>
                </c:pt>
                <c:pt idx="80">
                  <c:v>45348</c:v>
                </c:pt>
                <c:pt idx="81">
                  <c:v>45349</c:v>
                </c:pt>
                <c:pt idx="82">
                  <c:v>45350</c:v>
                </c:pt>
                <c:pt idx="83">
                  <c:v>45351</c:v>
                </c:pt>
                <c:pt idx="84">
                  <c:v>45352</c:v>
                </c:pt>
                <c:pt idx="85">
                  <c:v>45355</c:v>
                </c:pt>
                <c:pt idx="86">
                  <c:v>45356</c:v>
                </c:pt>
                <c:pt idx="87">
                  <c:v>45357</c:v>
                </c:pt>
                <c:pt idx="88">
                  <c:v>45358</c:v>
                </c:pt>
                <c:pt idx="89">
                  <c:v>45359</c:v>
                </c:pt>
                <c:pt idx="90">
                  <c:v>45362</c:v>
                </c:pt>
                <c:pt idx="91">
                  <c:v>45363</c:v>
                </c:pt>
                <c:pt idx="92">
                  <c:v>45364</c:v>
                </c:pt>
                <c:pt idx="93">
                  <c:v>45365</c:v>
                </c:pt>
                <c:pt idx="94">
                  <c:v>45366</c:v>
                </c:pt>
                <c:pt idx="95">
                  <c:v>45369</c:v>
                </c:pt>
                <c:pt idx="96">
                  <c:v>45370</c:v>
                </c:pt>
                <c:pt idx="97">
                  <c:v>45371</c:v>
                </c:pt>
                <c:pt idx="98">
                  <c:v>45372</c:v>
                </c:pt>
                <c:pt idx="99">
                  <c:v>45372</c:v>
                </c:pt>
                <c:pt idx="100">
                  <c:v>45373</c:v>
                </c:pt>
                <c:pt idx="101">
                  <c:v>45376</c:v>
                </c:pt>
                <c:pt idx="102">
                  <c:v>45377</c:v>
                </c:pt>
                <c:pt idx="103">
                  <c:v>45378</c:v>
                </c:pt>
                <c:pt idx="104">
                  <c:v>45379</c:v>
                </c:pt>
                <c:pt idx="105">
                  <c:v>45384</c:v>
                </c:pt>
                <c:pt idx="106">
                  <c:v>45385</c:v>
                </c:pt>
                <c:pt idx="107">
                  <c:v>45386</c:v>
                </c:pt>
                <c:pt idx="108">
                  <c:v>45387</c:v>
                </c:pt>
                <c:pt idx="109">
                  <c:v>45390</c:v>
                </c:pt>
                <c:pt idx="110">
                  <c:v>45391</c:v>
                </c:pt>
                <c:pt idx="111">
                  <c:v>45392</c:v>
                </c:pt>
                <c:pt idx="112">
                  <c:v>45393</c:v>
                </c:pt>
                <c:pt idx="113">
                  <c:v>45394</c:v>
                </c:pt>
                <c:pt idx="114">
                  <c:v>45397</c:v>
                </c:pt>
                <c:pt idx="115">
                  <c:v>45398</c:v>
                </c:pt>
                <c:pt idx="116">
                  <c:v>45399</c:v>
                </c:pt>
                <c:pt idx="117">
                  <c:v>45400</c:v>
                </c:pt>
                <c:pt idx="118">
                  <c:v>45401</c:v>
                </c:pt>
                <c:pt idx="119">
                  <c:v>45404</c:v>
                </c:pt>
                <c:pt idx="120">
                  <c:v>45405</c:v>
                </c:pt>
                <c:pt idx="121">
                  <c:v>45406</c:v>
                </c:pt>
                <c:pt idx="122">
                  <c:v>45407</c:v>
                </c:pt>
                <c:pt idx="123">
                  <c:v>45408</c:v>
                </c:pt>
                <c:pt idx="124">
                  <c:v>45411</c:v>
                </c:pt>
                <c:pt idx="125">
                  <c:v>45412</c:v>
                </c:pt>
                <c:pt idx="126">
                  <c:v>45414</c:v>
                </c:pt>
                <c:pt idx="127">
                  <c:v>45415</c:v>
                </c:pt>
                <c:pt idx="128">
                  <c:v>45418</c:v>
                </c:pt>
                <c:pt idx="129">
                  <c:v>45419</c:v>
                </c:pt>
                <c:pt idx="130">
                  <c:v>45420</c:v>
                </c:pt>
                <c:pt idx="131">
                  <c:v>45421</c:v>
                </c:pt>
                <c:pt idx="132">
                  <c:v>45422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45432</c:v>
                </c:pt>
                <c:pt idx="139">
                  <c:v>45433</c:v>
                </c:pt>
                <c:pt idx="140">
                  <c:v>45434</c:v>
                </c:pt>
                <c:pt idx="141">
                  <c:v>45435</c:v>
                </c:pt>
                <c:pt idx="142">
                  <c:v>45436</c:v>
                </c:pt>
                <c:pt idx="143">
                  <c:v>45439</c:v>
                </c:pt>
                <c:pt idx="144">
                  <c:v>45440</c:v>
                </c:pt>
                <c:pt idx="145">
                  <c:v>45441</c:v>
                </c:pt>
                <c:pt idx="146">
                  <c:v>45442</c:v>
                </c:pt>
                <c:pt idx="147">
                  <c:v>45443</c:v>
                </c:pt>
                <c:pt idx="148">
                  <c:v>45446</c:v>
                </c:pt>
                <c:pt idx="149">
                  <c:v>45447</c:v>
                </c:pt>
                <c:pt idx="150">
                  <c:v>45448</c:v>
                </c:pt>
                <c:pt idx="151">
                  <c:v>45449</c:v>
                </c:pt>
                <c:pt idx="152">
                  <c:v>45450</c:v>
                </c:pt>
                <c:pt idx="153">
                  <c:v>45453</c:v>
                </c:pt>
                <c:pt idx="154">
                  <c:v>45454</c:v>
                </c:pt>
                <c:pt idx="155">
                  <c:v>45455</c:v>
                </c:pt>
                <c:pt idx="156">
                  <c:v>45457</c:v>
                </c:pt>
                <c:pt idx="157">
                  <c:v>45460</c:v>
                </c:pt>
                <c:pt idx="158">
                  <c:v>45461</c:v>
                </c:pt>
                <c:pt idx="159">
                  <c:v>45462</c:v>
                </c:pt>
                <c:pt idx="160">
                  <c:v>45463</c:v>
                </c:pt>
                <c:pt idx="161">
                  <c:v>45464</c:v>
                </c:pt>
                <c:pt idx="162">
                  <c:v>45467</c:v>
                </c:pt>
                <c:pt idx="163">
                  <c:v>45468</c:v>
                </c:pt>
                <c:pt idx="164">
                  <c:v>45469</c:v>
                </c:pt>
                <c:pt idx="165">
                  <c:v>45470</c:v>
                </c:pt>
                <c:pt idx="166">
                  <c:v>45471</c:v>
                </c:pt>
                <c:pt idx="167">
                  <c:v>45474</c:v>
                </c:pt>
                <c:pt idx="168">
                  <c:v>45475</c:v>
                </c:pt>
                <c:pt idx="169">
                  <c:v>45476</c:v>
                </c:pt>
                <c:pt idx="170">
                  <c:v>45478</c:v>
                </c:pt>
                <c:pt idx="171">
                  <c:v>45481</c:v>
                </c:pt>
                <c:pt idx="172">
                  <c:v>45482</c:v>
                </c:pt>
                <c:pt idx="173">
                  <c:v>45483</c:v>
                </c:pt>
                <c:pt idx="174">
                  <c:v>45484</c:v>
                </c:pt>
                <c:pt idx="175">
                  <c:v>45485</c:v>
                </c:pt>
                <c:pt idx="176">
                  <c:v>45488</c:v>
                </c:pt>
                <c:pt idx="177">
                  <c:v>45489</c:v>
                </c:pt>
                <c:pt idx="178">
                  <c:v>45490</c:v>
                </c:pt>
                <c:pt idx="179">
                  <c:v>45491</c:v>
                </c:pt>
                <c:pt idx="180">
                  <c:v>45492</c:v>
                </c:pt>
                <c:pt idx="181">
                  <c:v>45495</c:v>
                </c:pt>
                <c:pt idx="182">
                  <c:v>45495</c:v>
                </c:pt>
                <c:pt idx="183">
                  <c:v>45496</c:v>
                </c:pt>
                <c:pt idx="184">
                  <c:v>45497</c:v>
                </c:pt>
                <c:pt idx="185">
                  <c:v>45498</c:v>
                </c:pt>
                <c:pt idx="186">
                  <c:v>45499</c:v>
                </c:pt>
                <c:pt idx="187">
                  <c:v>45502</c:v>
                </c:pt>
                <c:pt idx="188">
                  <c:v>45503</c:v>
                </c:pt>
                <c:pt idx="189">
                  <c:v>45504</c:v>
                </c:pt>
                <c:pt idx="190">
                  <c:v>45505</c:v>
                </c:pt>
                <c:pt idx="191">
                  <c:v>45506</c:v>
                </c:pt>
                <c:pt idx="192">
                  <c:v>45509</c:v>
                </c:pt>
                <c:pt idx="193">
                  <c:v>45510</c:v>
                </c:pt>
                <c:pt idx="194">
                  <c:v>45511</c:v>
                </c:pt>
                <c:pt idx="195">
                  <c:v>45512</c:v>
                </c:pt>
                <c:pt idx="196">
                  <c:v>45513</c:v>
                </c:pt>
                <c:pt idx="197">
                  <c:v>45516</c:v>
                </c:pt>
                <c:pt idx="198">
                  <c:v>45517</c:v>
                </c:pt>
                <c:pt idx="199">
                  <c:v>45518</c:v>
                </c:pt>
                <c:pt idx="200">
                  <c:v>45519</c:v>
                </c:pt>
                <c:pt idx="201">
                  <c:v>45520</c:v>
                </c:pt>
                <c:pt idx="202">
                  <c:v>45523</c:v>
                </c:pt>
                <c:pt idx="203">
                  <c:v>45524</c:v>
                </c:pt>
                <c:pt idx="204">
                  <c:v>45525</c:v>
                </c:pt>
                <c:pt idx="205">
                  <c:v>45526</c:v>
                </c:pt>
                <c:pt idx="206">
                  <c:v>45527</c:v>
                </c:pt>
                <c:pt idx="207">
                  <c:v>45530</c:v>
                </c:pt>
                <c:pt idx="208">
                  <c:v>45531</c:v>
                </c:pt>
                <c:pt idx="209">
                  <c:v>45532</c:v>
                </c:pt>
                <c:pt idx="210">
                  <c:v>45533</c:v>
                </c:pt>
                <c:pt idx="211">
                  <c:v>45534</c:v>
                </c:pt>
                <c:pt idx="212">
                  <c:v>45537</c:v>
                </c:pt>
                <c:pt idx="213">
                  <c:v>45538</c:v>
                </c:pt>
                <c:pt idx="214">
                  <c:v>45539</c:v>
                </c:pt>
                <c:pt idx="215">
                  <c:v>45540</c:v>
                </c:pt>
                <c:pt idx="216">
                  <c:v>45541</c:v>
                </c:pt>
                <c:pt idx="217">
                  <c:v>45544</c:v>
                </c:pt>
                <c:pt idx="218">
                  <c:v>45545</c:v>
                </c:pt>
                <c:pt idx="219">
                  <c:v>45546</c:v>
                </c:pt>
                <c:pt idx="220">
                  <c:v>45547</c:v>
                </c:pt>
                <c:pt idx="221">
                  <c:v>45548</c:v>
                </c:pt>
                <c:pt idx="222">
                  <c:v>45551</c:v>
                </c:pt>
                <c:pt idx="223">
                  <c:v>45552</c:v>
                </c:pt>
                <c:pt idx="224">
                  <c:v>45553</c:v>
                </c:pt>
                <c:pt idx="225">
                  <c:v>45554</c:v>
                </c:pt>
                <c:pt idx="226">
                  <c:v>45555</c:v>
                </c:pt>
                <c:pt idx="227">
                  <c:v>45558</c:v>
                </c:pt>
                <c:pt idx="228">
                  <c:v>45559</c:v>
                </c:pt>
                <c:pt idx="229">
                  <c:v>45560</c:v>
                </c:pt>
                <c:pt idx="230">
                  <c:v>45561</c:v>
                </c:pt>
                <c:pt idx="231">
                  <c:v>45562</c:v>
                </c:pt>
                <c:pt idx="232">
                  <c:v>45565</c:v>
                </c:pt>
                <c:pt idx="233">
                  <c:v>45566</c:v>
                </c:pt>
                <c:pt idx="234">
                  <c:v>45567</c:v>
                </c:pt>
                <c:pt idx="235">
                  <c:v>45568</c:v>
                </c:pt>
                <c:pt idx="236">
                  <c:v>45568</c:v>
                </c:pt>
                <c:pt idx="237">
                  <c:v>45569</c:v>
                </c:pt>
                <c:pt idx="238">
                  <c:v>45572</c:v>
                </c:pt>
                <c:pt idx="239">
                  <c:v>45573</c:v>
                </c:pt>
                <c:pt idx="240">
                  <c:v>45574</c:v>
                </c:pt>
                <c:pt idx="241">
                  <c:v>45575</c:v>
                </c:pt>
                <c:pt idx="242">
                  <c:v>45576</c:v>
                </c:pt>
                <c:pt idx="243">
                  <c:v>45579</c:v>
                </c:pt>
                <c:pt idx="244">
                  <c:v>45580</c:v>
                </c:pt>
                <c:pt idx="245">
                  <c:v>45581</c:v>
                </c:pt>
                <c:pt idx="246">
                  <c:v>45582</c:v>
                </c:pt>
                <c:pt idx="247">
                  <c:v>45583</c:v>
                </c:pt>
                <c:pt idx="248">
                  <c:v>45586</c:v>
                </c:pt>
                <c:pt idx="249">
                  <c:v>45587</c:v>
                </c:pt>
                <c:pt idx="250">
                  <c:v>45588</c:v>
                </c:pt>
                <c:pt idx="251">
                  <c:v>45589</c:v>
                </c:pt>
                <c:pt idx="252">
                  <c:v>45590</c:v>
                </c:pt>
                <c:pt idx="253">
                  <c:v>45593</c:v>
                </c:pt>
                <c:pt idx="254">
                  <c:v>45594</c:v>
                </c:pt>
                <c:pt idx="255">
                  <c:v>45595</c:v>
                </c:pt>
                <c:pt idx="256">
                  <c:v>45596</c:v>
                </c:pt>
                <c:pt idx="257">
                  <c:v>45597</c:v>
                </c:pt>
                <c:pt idx="258">
                  <c:v>45600</c:v>
                </c:pt>
                <c:pt idx="259">
                  <c:v>45601</c:v>
                </c:pt>
                <c:pt idx="260">
                  <c:v>45602</c:v>
                </c:pt>
                <c:pt idx="261">
                  <c:v>45603</c:v>
                </c:pt>
                <c:pt idx="262">
                  <c:v>45604</c:v>
                </c:pt>
              </c:numCache>
            </c:numRef>
          </c:cat>
          <c:val>
            <c:numRef>
              <c:f>'backtest2024_delta-delta-logic'!$BF$40:$BF$302</c:f>
              <c:numCache>
                <c:formatCode>0%</c:formatCode>
                <c:ptCount val="263"/>
                <c:pt idx="0">
                  <c:v>2.7938090241343253E-2</c:v>
                </c:pt>
                <c:pt idx="1">
                  <c:v>1.6783745234858177E-2</c:v>
                </c:pt>
                <c:pt idx="2">
                  <c:v>1.6783745234858177E-2</c:v>
                </c:pt>
                <c:pt idx="3">
                  <c:v>2.6803785315018498E-2</c:v>
                </c:pt>
                <c:pt idx="4">
                  <c:v>2.6937403700908275E-2</c:v>
                </c:pt>
                <c:pt idx="5">
                  <c:v>2.2282529382514946E-2</c:v>
                </c:pt>
                <c:pt idx="6">
                  <c:v>2.2282529382514946E-2</c:v>
                </c:pt>
                <c:pt idx="7">
                  <c:v>2.2282529382514946E-2</c:v>
                </c:pt>
                <c:pt idx="8">
                  <c:v>1.6798784768335528E-2</c:v>
                </c:pt>
                <c:pt idx="9">
                  <c:v>-8.4016734218132563E-3</c:v>
                </c:pt>
                <c:pt idx="10">
                  <c:v>-8.4016734218132563E-3</c:v>
                </c:pt>
                <c:pt idx="11">
                  <c:v>-8.4016734218132563E-3</c:v>
                </c:pt>
                <c:pt idx="12">
                  <c:v>-8.4016734218132563E-3</c:v>
                </c:pt>
                <c:pt idx="13">
                  <c:v>-8.4016734218132563E-3</c:v>
                </c:pt>
                <c:pt idx="14">
                  <c:v>-8.4016734218132563E-3</c:v>
                </c:pt>
                <c:pt idx="15">
                  <c:v>-8.4016734218132563E-3</c:v>
                </c:pt>
                <c:pt idx="16">
                  <c:v>-8.4016734218132563E-3</c:v>
                </c:pt>
                <c:pt idx="17">
                  <c:v>-8.4016734218132563E-3</c:v>
                </c:pt>
                <c:pt idx="18">
                  <c:v>-8.4016734218132563E-3</c:v>
                </c:pt>
                <c:pt idx="19">
                  <c:v>-8.4016734218132563E-3</c:v>
                </c:pt>
                <c:pt idx="20">
                  <c:v>-6.6978540266692792E-3</c:v>
                </c:pt>
                <c:pt idx="21">
                  <c:v>-8.6816998535076857E-3</c:v>
                </c:pt>
                <c:pt idx="22">
                  <c:v>-2.5511039025525586E-3</c:v>
                </c:pt>
                <c:pt idx="23">
                  <c:v>2.2737596579833118E-2</c:v>
                </c:pt>
                <c:pt idx="24">
                  <c:v>2.3761886892973198E-2</c:v>
                </c:pt>
                <c:pt idx="25">
                  <c:v>1.9246227752405067E-2</c:v>
                </c:pt>
                <c:pt idx="26">
                  <c:v>2.2168068512083704E-2</c:v>
                </c:pt>
                <c:pt idx="27">
                  <c:v>5.5219683362672259E-2</c:v>
                </c:pt>
                <c:pt idx="28">
                  <c:v>5.5219683362672259E-2</c:v>
                </c:pt>
                <c:pt idx="29">
                  <c:v>5.5219683362672259E-2</c:v>
                </c:pt>
                <c:pt idx="30">
                  <c:v>5.5219683362672259E-2</c:v>
                </c:pt>
                <c:pt idx="31">
                  <c:v>5.5219683362672259E-2</c:v>
                </c:pt>
                <c:pt idx="32">
                  <c:v>5.5219683362672259E-2</c:v>
                </c:pt>
                <c:pt idx="33">
                  <c:v>5.5219683362672259E-2</c:v>
                </c:pt>
                <c:pt idx="34">
                  <c:v>5.5219683362672259E-2</c:v>
                </c:pt>
                <c:pt idx="35">
                  <c:v>5.5219683362672259E-2</c:v>
                </c:pt>
                <c:pt idx="36">
                  <c:v>5.5219683362672259E-2</c:v>
                </c:pt>
                <c:pt idx="37">
                  <c:v>5.5219683362672259E-2</c:v>
                </c:pt>
                <c:pt idx="38">
                  <c:v>5.5219683362672259E-2</c:v>
                </c:pt>
                <c:pt idx="39">
                  <c:v>5.5219683362672259E-2</c:v>
                </c:pt>
                <c:pt idx="40">
                  <c:v>5.5219683362672259E-2</c:v>
                </c:pt>
                <c:pt idx="41">
                  <c:v>5.5219683362672259E-2</c:v>
                </c:pt>
                <c:pt idx="42">
                  <c:v>5.5219683362672259E-2</c:v>
                </c:pt>
                <c:pt idx="43">
                  <c:v>5.5219683362672259E-2</c:v>
                </c:pt>
                <c:pt idx="44">
                  <c:v>5.5219683362672259E-2</c:v>
                </c:pt>
                <c:pt idx="45">
                  <c:v>5.5219683362672259E-2</c:v>
                </c:pt>
                <c:pt idx="46">
                  <c:v>5.5219683362672259E-2</c:v>
                </c:pt>
                <c:pt idx="47">
                  <c:v>5.5219683362672259E-2</c:v>
                </c:pt>
                <c:pt idx="48">
                  <c:v>5.5219683362672259E-2</c:v>
                </c:pt>
                <c:pt idx="49">
                  <c:v>5.5219683362672259E-2</c:v>
                </c:pt>
                <c:pt idx="50">
                  <c:v>5.5219683362672259E-2</c:v>
                </c:pt>
                <c:pt idx="51">
                  <c:v>5.5219683362672259E-2</c:v>
                </c:pt>
                <c:pt idx="52">
                  <c:v>5.5219683362672259E-2</c:v>
                </c:pt>
                <c:pt idx="53">
                  <c:v>5.5219683362672259E-2</c:v>
                </c:pt>
                <c:pt idx="54">
                  <c:v>5.5219683362672259E-2</c:v>
                </c:pt>
                <c:pt idx="55">
                  <c:v>5.5219683362672259E-2</c:v>
                </c:pt>
                <c:pt idx="56">
                  <c:v>5.5219683362672259E-2</c:v>
                </c:pt>
                <c:pt idx="57">
                  <c:v>5.5219683362672259E-2</c:v>
                </c:pt>
                <c:pt idx="58">
                  <c:v>5.5219683362672259E-2</c:v>
                </c:pt>
                <c:pt idx="59">
                  <c:v>5.5219683362672259E-2</c:v>
                </c:pt>
                <c:pt idx="60">
                  <c:v>5.5219683362672259E-2</c:v>
                </c:pt>
                <c:pt idx="61">
                  <c:v>5.5219683362672259E-2</c:v>
                </c:pt>
                <c:pt idx="62">
                  <c:v>5.5219683362672259E-2</c:v>
                </c:pt>
                <c:pt idx="63">
                  <c:v>5.5219683362672259E-2</c:v>
                </c:pt>
                <c:pt idx="64">
                  <c:v>5.5219683362672259E-2</c:v>
                </c:pt>
                <c:pt idx="65">
                  <c:v>5.5219683362672259E-2</c:v>
                </c:pt>
                <c:pt idx="66">
                  <c:v>5.5219683362672259E-2</c:v>
                </c:pt>
                <c:pt idx="67">
                  <c:v>5.5219683362672259E-2</c:v>
                </c:pt>
                <c:pt idx="68">
                  <c:v>5.5219683362672259E-2</c:v>
                </c:pt>
                <c:pt idx="69">
                  <c:v>5.5219683362672259E-2</c:v>
                </c:pt>
                <c:pt idx="70">
                  <c:v>5.5219683362672259E-2</c:v>
                </c:pt>
                <c:pt idx="71">
                  <c:v>5.5219683362672259E-2</c:v>
                </c:pt>
                <c:pt idx="72">
                  <c:v>5.5219683362672259E-2</c:v>
                </c:pt>
                <c:pt idx="73">
                  <c:v>5.5219683362672259E-2</c:v>
                </c:pt>
                <c:pt idx="74">
                  <c:v>5.5219683362672259E-2</c:v>
                </c:pt>
                <c:pt idx="75">
                  <c:v>5.5219683362672259E-2</c:v>
                </c:pt>
                <c:pt idx="76">
                  <c:v>5.5219683362672259E-2</c:v>
                </c:pt>
                <c:pt idx="77">
                  <c:v>5.5219683362672259E-2</c:v>
                </c:pt>
                <c:pt idx="78">
                  <c:v>5.5219683362672259E-2</c:v>
                </c:pt>
                <c:pt idx="79">
                  <c:v>5.5219683362672259E-2</c:v>
                </c:pt>
                <c:pt idx="80">
                  <c:v>5.5219683362672259E-2</c:v>
                </c:pt>
                <c:pt idx="81">
                  <c:v>5.5219683362672259E-2</c:v>
                </c:pt>
                <c:pt idx="82">
                  <c:v>5.5219683362672259E-2</c:v>
                </c:pt>
                <c:pt idx="83">
                  <c:v>5.5219683362672259E-2</c:v>
                </c:pt>
                <c:pt idx="84">
                  <c:v>5.5219683362672259E-2</c:v>
                </c:pt>
                <c:pt idx="85">
                  <c:v>5.5219683362672259E-2</c:v>
                </c:pt>
                <c:pt idx="86">
                  <c:v>5.5219683362672259E-2</c:v>
                </c:pt>
                <c:pt idx="87">
                  <c:v>5.5219683362672259E-2</c:v>
                </c:pt>
                <c:pt idx="88">
                  <c:v>5.5219683362672259E-2</c:v>
                </c:pt>
                <c:pt idx="89">
                  <c:v>5.5219683362672259E-2</c:v>
                </c:pt>
                <c:pt idx="90">
                  <c:v>5.5219683362672259E-2</c:v>
                </c:pt>
                <c:pt idx="91">
                  <c:v>5.5219683362672259E-2</c:v>
                </c:pt>
                <c:pt idx="92">
                  <c:v>5.5219683362672259E-2</c:v>
                </c:pt>
                <c:pt idx="93">
                  <c:v>5.5219683362672259E-2</c:v>
                </c:pt>
                <c:pt idx="94">
                  <c:v>5.5219683362672259E-2</c:v>
                </c:pt>
                <c:pt idx="95">
                  <c:v>5.5219683362672259E-2</c:v>
                </c:pt>
                <c:pt idx="96">
                  <c:v>5.5219683362672259E-2</c:v>
                </c:pt>
                <c:pt idx="97">
                  <c:v>5.5219683362672259E-2</c:v>
                </c:pt>
                <c:pt idx="98">
                  <c:v>5.5219683362672259E-2</c:v>
                </c:pt>
                <c:pt idx="99">
                  <c:v>5.5219683362672259E-2</c:v>
                </c:pt>
                <c:pt idx="100">
                  <c:v>5.5219683362672259E-2</c:v>
                </c:pt>
                <c:pt idx="101">
                  <c:v>5.5219683362672259E-2</c:v>
                </c:pt>
                <c:pt idx="102">
                  <c:v>5.5219683362672259E-2</c:v>
                </c:pt>
                <c:pt idx="103">
                  <c:v>5.5219683362672259E-2</c:v>
                </c:pt>
                <c:pt idx="104">
                  <c:v>5.5219683362672259E-2</c:v>
                </c:pt>
                <c:pt idx="105">
                  <c:v>5.5219683362672259E-2</c:v>
                </c:pt>
                <c:pt idx="106">
                  <c:v>5.5219683362672259E-2</c:v>
                </c:pt>
                <c:pt idx="107">
                  <c:v>5.5219683362672259E-2</c:v>
                </c:pt>
                <c:pt idx="108">
                  <c:v>5.5219683362672259E-2</c:v>
                </c:pt>
                <c:pt idx="109">
                  <c:v>5.5219683362672259E-2</c:v>
                </c:pt>
                <c:pt idx="110">
                  <c:v>5.5219683362672259E-2</c:v>
                </c:pt>
                <c:pt idx="111">
                  <c:v>5.5219683362672259E-2</c:v>
                </c:pt>
                <c:pt idx="112">
                  <c:v>5.5219683362672259E-2</c:v>
                </c:pt>
                <c:pt idx="113">
                  <c:v>5.5219683362672259E-2</c:v>
                </c:pt>
                <c:pt idx="114">
                  <c:v>5.5219683362672259E-2</c:v>
                </c:pt>
                <c:pt idx="115">
                  <c:v>5.5219683362672259E-2</c:v>
                </c:pt>
                <c:pt idx="116">
                  <c:v>5.5219683362672259E-2</c:v>
                </c:pt>
                <c:pt idx="117">
                  <c:v>5.5219683362672259E-2</c:v>
                </c:pt>
                <c:pt idx="118">
                  <c:v>5.5219683362672259E-2</c:v>
                </c:pt>
                <c:pt idx="119">
                  <c:v>5.5219683362672259E-2</c:v>
                </c:pt>
                <c:pt idx="120">
                  <c:v>5.5219683362672259E-2</c:v>
                </c:pt>
                <c:pt idx="121">
                  <c:v>5.5219683362672259E-2</c:v>
                </c:pt>
                <c:pt idx="122">
                  <c:v>5.5219683362672259E-2</c:v>
                </c:pt>
                <c:pt idx="123">
                  <c:v>5.5219683362672259E-2</c:v>
                </c:pt>
                <c:pt idx="124">
                  <c:v>5.5219683362672259E-2</c:v>
                </c:pt>
                <c:pt idx="125">
                  <c:v>5.5219683362672259E-2</c:v>
                </c:pt>
                <c:pt idx="126">
                  <c:v>5.5219683362672259E-2</c:v>
                </c:pt>
                <c:pt idx="127">
                  <c:v>5.5219683362672259E-2</c:v>
                </c:pt>
                <c:pt idx="128">
                  <c:v>5.5219683362672259E-2</c:v>
                </c:pt>
                <c:pt idx="129">
                  <c:v>5.5219683362672259E-2</c:v>
                </c:pt>
                <c:pt idx="130">
                  <c:v>5.5219683362672259E-2</c:v>
                </c:pt>
                <c:pt idx="131">
                  <c:v>5.5219683362672259E-2</c:v>
                </c:pt>
                <c:pt idx="132">
                  <c:v>5.5219683362672259E-2</c:v>
                </c:pt>
                <c:pt idx="133">
                  <c:v>5.5219683362672259E-2</c:v>
                </c:pt>
                <c:pt idx="134">
                  <c:v>5.5219683362672259E-2</c:v>
                </c:pt>
                <c:pt idx="135">
                  <c:v>5.5219683362672259E-2</c:v>
                </c:pt>
                <c:pt idx="136">
                  <c:v>5.5219683362672259E-2</c:v>
                </c:pt>
                <c:pt idx="137">
                  <c:v>5.5219683362672259E-2</c:v>
                </c:pt>
                <c:pt idx="138">
                  <c:v>5.5219683362672259E-2</c:v>
                </c:pt>
                <c:pt idx="139">
                  <c:v>5.5219683362672259E-2</c:v>
                </c:pt>
                <c:pt idx="140">
                  <c:v>5.5219683362672259E-2</c:v>
                </c:pt>
                <c:pt idx="141">
                  <c:v>5.5219683362672259E-2</c:v>
                </c:pt>
                <c:pt idx="142">
                  <c:v>5.5219683362672259E-2</c:v>
                </c:pt>
                <c:pt idx="143">
                  <c:v>5.5219683362672259E-2</c:v>
                </c:pt>
                <c:pt idx="144">
                  <c:v>5.5219683362672259E-2</c:v>
                </c:pt>
                <c:pt idx="145">
                  <c:v>5.5219683362672259E-2</c:v>
                </c:pt>
                <c:pt idx="146">
                  <c:v>5.5219683362672259E-2</c:v>
                </c:pt>
                <c:pt idx="147">
                  <c:v>5.5219683362672259E-2</c:v>
                </c:pt>
                <c:pt idx="148">
                  <c:v>5.5219683362672259E-2</c:v>
                </c:pt>
                <c:pt idx="149">
                  <c:v>5.5219683362672259E-2</c:v>
                </c:pt>
                <c:pt idx="150">
                  <c:v>5.5219683362672259E-2</c:v>
                </c:pt>
                <c:pt idx="151">
                  <c:v>5.5219683362672259E-2</c:v>
                </c:pt>
                <c:pt idx="152">
                  <c:v>5.5219683362672259E-2</c:v>
                </c:pt>
                <c:pt idx="153">
                  <c:v>5.5219683362672259E-2</c:v>
                </c:pt>
                <c:pt idx="154">
                  <c:v>5.5219683362672259E-2</c:v>
                </c:pt>
                <c:pt idx="155">
                  <c:v>5.5219683362672259E-2</c:v>
                </c:pt>
                <c:pt idx="156">
                  <c:v>5.5219683362672259E-2</c:v>
                </c:pt>
                <c:pt idx="157">
                  <c:v>5.0836818948703615E-2</c:v>
                </c:pt>
                <c:pt idx="158">
                  <c:v>5.8552868331419622E-2</c:v>
                </c:pt>
                <c:pt idx="159">
                  <c:v>8.4649329596619735E-2</c:v>
                </c:pt>
                <c:pt idx="160">
                  <c:v>8.4649329596619735E-2</c:v>
                </c:pt>
                <c:pt idx="161">
                  <c:v>8.4649329596619735E-2</c:v>
                </c:pt>
                <c:pt idx="162">
                  <c:v>8.4649329596619735E-2</c:v>
                </c:pt>
                <c:pt idx="163">
                  <c:v>8.4649329596619735E-2</c:v>
                </c:pt>
                <c:pt idx="164">
                  <c:v>8.4649329596619735E-2</c:v>
                </c:pt>
                <c:pt idx="165">
                  <c:v>8.4649329596619735E-2</c:v>
                </c:pt>
                <c:pt idx="166">
                  <c:v>8.4649329596619735E-2</c:v>
                </c:pt>
                <c:pt idx="167">
                  <c:v>8.4649329596619735E-2</c:v>
                </c:pt>
                <c:pt idx="168">
                  <c:v>8.4649329596619735E-2</c:v>
                </c:pt>
                <c:pt idx="169">
                  <c:v>8.4649329596619735E-2</c:v>
                </c:pt>
                <c:pt idx="170">
                  <c:v>8.4649329596619735E-2</c:v>
                </c:pt>
                <c:pt idx="171">
                  <c:v>8.4649329596619735E-2</c:v>
                </c:pt>
                <c:pt idx="172">
                  <c:v>8.4649329596619735E-2</c:v>
                </c:pt>
                <c:pt idx="173">
                  <c:v>8.4649329596619735E-2</c:v>
                </c:pt>
                <c:pt idx="174">
                  <c:v>7.9446123296521232E-2</c:v>
                </c:pt>
                <c:pt idx="175">
                  <c:v>7.9446123296521232E-2</c:v>
                </c:pt>
                <c:pt idx="176">
                  <c:v>0.10205704479822778</c:v>
                </c:pt>
                <c:pt idx="177">
                  <c:v>0.10205704479822778</c:v>
                </c:pt>
                <c:pt idx="178">
                  <c:v>0.10205704479822778</c:v>
                </c:pt>
                <c:pt idx="179">
                  <c:v>0.10205704479822778</c:v>
                </c:pt>
                <c:pt idx="180">
                  <c:v>0.10205704479822778</c:v>
                </c:pt>
                <c:pt idx="181">
                  <c:v>0.10205704479822778</c:v>
                </c:pt>
                <c:pt idx="182">
                  <c:v>0.10205704479822778</c:v>
                </c:pt>
                <c:pt idx="183">
                  <c:v>0.10205704479822778</c:v>
                </c:pt>
                <c:pt idx="184">
                  <c:v>0.10205704479822778</c:v>
                </c:pt>
                <c:pt idx="185">
                  <c:v>0.10205704479822778</c:v>
                </c:pt>
                <c:pt idx="186">
                  <c:v>0.10205704479822778</c:v>
                </c:pt>
                <c:pt idx="187">
                  <c:v>0.10205704479822778</c:v>
                </c:pt>
                <c:pt idx="188">
                  <c:v>0.10205704479822778</c:v>
                </c:pt>
                <c:pt idx="189">
                  <c:v>0.11000129566930782</c:v>
                </c:pt>
                <c:pt idx="190">
                  <c:v>0.13685603593785528</c:v>
                </c:pt>
                <c:pt idx="191">
                  <c:v>0.12740915751507328</c:v>
                </c:pt>
                <c:pt idx="192">
                  <c:v>0.12740915751507328</c:v>
                </c:pt>
                <c:pt idx="193">
                  <c:v>0.12740915751507328</c:v>
                </c:pt>
                <c:pt idx="194">
                  <c:v>0.12740915751507328</c:v>
                </c:pt>
                <c:pt idx="195">
                  <c:v>0.12740915751507328</c:v>
                </c:pt>
                <c:pt idx="196">
                  <c:v>0.12740915751507328</c:v>
                </c:pt>
                <c:pt idx="197">
                  <c:v>0.12740915751507328</c:v>
                </c:pt>
                <c:pt idx="198">
                  <c:v>0.12740915751507328</c:v>
                </c:pt>
                <c:pt idx="199">
                  <c:v>0.12740915751507328</c:v>
                </c:pt>
                <c:pt idx="200">
                  <c:v>0.12740915751507328</c:v>
                </c:pt>
                <c:pt idx="201">
                  <c:v>0.12740915751507328</c:v>
                </c:pt>
                <c:pt idx="202">
                  <c:v>0.12740915751507328</c:v>
                </c:pt>
                <c:pt idx="203">
                  <c:v>0.12740915751507328</c:v>
                </c:pt>
                <c:pt idx="204">
                  <c:v>0.12740915751507328</c:v>
                </c:pt>
                <c:pt idx="205">
                  <c:v>0.12740915751507328</c:v>
                </c:pt>
                <c:pt idx="206">
                  <c:v>0.12740915751507328</c:v>
                </c:pt>
                <c:pt idx="207">
                  <c:v>0.12740915751507328</c:v>
                </c:pt>
                <c:pt idx="208">
                  <c:v>0.12740915751507328</c:v>
                </c:pt>
                <c:pt idx="209">
                  <c:v>0.12740915751507328</c:v>
                </c:pt>
                <c:pt idx="210">
                  <c:v>0.12740915751507328</c:v>
                </c:pt>
                <c:pt idx="211">
                  <c:v>0.12740915751507328</c:v>
                </c:pt>
                <c:pt idx="212">
                  <c:v>0.12740915751507328</c:v>
                </c:pt>
                <c:pt idx="213">
                  <c:v>0.12740915751507328</c:v>
                </c:pt>
                <c:pt idx="214">
                  <c:v>0.12740915751507328</c:v>
                </c:pt>
                <c:pt idx="215">
                  <c:v>0.12740915751507328</c:v>
                </c:pt>
                <c:pt idx="216">
                  <c:v>0.12740915751507328</c:v>
                </c:pt>
                <c:pt idx="217">
                  <c:v>0.12740915751507328</c:v>
                </c:pt>
                <c:pt idx="218">
                  <c:v>0.12740915751507328</c:v>
                </c:pt>
                <c:pt idx="219">
                  <c:v>0.12740915751507328</c:v>
                </c:pt>
                <c:pt idx="220">
                  <c:v>0.12740915751507328</c:v>
                </c:pt>
                <c:pt idx="221">
                  <c:v>0.12740915751507328</c:v>
                </c:pt>
                <c:pt idx="222">
                  <c:v>0.12740915751507328</c:v>
                </c:pt>
                <c:pt idx="223">
                  <c:v>0.12740915751507328</c:v>
                </c:pt>
                <c:pt idx="224">
                  <c:v>0.12740915751507328</c:v>
                </c:pt>
                <c:pt idx="225">
                  <c:v>0.12740915751507328</c:v>
                </c:pt>
                <c:pt idx="226">
                  <c:v>0.12740915751507328</c:v>
                </c:pt>
                <c:pt idx="227">
                  <c:v>0.12740915751507328</c:v>
                </c:pt>
                <c:pt idx="228">
                  <c:v>0.12740915751507328</c:v>
                </c:pt>
                <c:pt idx="229">
                  <c:v>0.12740915751507328</c:v>
                </c:pt>
                <c:pt idx="230">
                  <c:v>0.12740915751507328</c:v>
                </c:pt>
                <c:pt idx="231">
                  <c:v>0.12740915751507328</c:v>
                </c:pt>
                <c:pt idx="232">
                  <c:v>0.12740915751507328</c:v>
                </c:pt>
                <c:pt idx="233">
                  <c:v>0.12740915751507328</c:v>
                </c:pt>
                <c:pt idx="234">
                  <c:v>0.12740915751507328</c:v>
                </c:pt>
                <c:pt idx="235">
                  <c:v>0.15577117153674327</c:v>
                </c:pt>
                <c:pt idx="236">
                  <c:v>0.15577117153674327</c:v>
                </c:pt>
                <c:pt idx="237">
                  <c:v>0.15577117153674327</c:v>
                </c:pt>
                <c:pt idx="238">
                  <c:v>0.16046676739166554</c:v>
                </c:pt>
                <c:pt idx="239">
                  <c:v>0.18484892031918254</c:v>
                </c:pt>
                <c:pt idx="240">
                  <c:v>0.18484892031918254</c:v>
                </c:pt>
                <c:pt idx="241">
                  <c:v>0.18484892031918254</c:v>
                </c:pt>
                <c:pt idx="242">
                  <c:v>0.18484892031918254</c:v>
                </c:pt>
                <c:pt idx="243">
                  <c:v>0.18484892031918254</c:v>
                </c:pt>
                <c:pt idx="244">
                  <c:v>0.18484892031918254</c:v>
                </c:pt>
                <c:pt idx="245">
                  <c:v>0.18484892031918254</c:v>
                </c:pt>
                <c:pt idx="246">
                  <c:v>0.18484892031918254</c:v>
                </c:pt>
                <c:pt idx="247">
                  <c:v>0.18484892031918254</c:v>
                </c:pt>
                <c:pt idx="248">
                  <c:v>0.18484892031918254</c:v>
                </c:pt>
                <c:pt idx="249">
                  <c:v>0.18484892031918254</c:v>
                </c:pt>
                <c:pt idx="250">
                  <c:v>0.18484892031918254</c:v>
                </c:pt>
                <c:pt idx="251">
                  <c:v>0.21096328321877725</c:v>
                </c:pt>
                <c:pt idx="252">
                  <c:v>0.21096328321877725</c:v>
                </c:pt>
                <c:pt idx="253">
                  <c:v>0.21096328321877725</c:v>
                </c:pt>
                <c:pt idx="254">
                  <c:v>0.21096328321877725</c:v>
                </c:pt>
                <c:pt idx="255">
                  <c:v>0.21096328321877725</c:v>
                </c:pt>
                <c:pt idx="256">
                  <c:v>0.21096328321877725</c:v>
                </c:pt>
                <c:pt idx="257">
                  <c:v>0.21096328321877725</c:v>
                </c:pt>
                <c:pt idx="258">
                  <c:v>0.21096328321877725</c:v>
                </c:pt>
                <c:pt idx="259">
                  <c:v>0.21096328321877725</c:v>
                </c:pt>
                <c:pt idx="260">
                  <c:v>0.21096328321877725</c:v>
                </c:pt>
                <c:pt idx="261">
                  <c:v>0.21096328321877725</c:v>
                </c:pt>
                <c:pt idx="262">
                  <c:v>0.21096328321877725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C-46B7-ABD3-4C081C5E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0480"/>
        <c:axId val="496459040"/>
      </c:lineChart>
      <c:dateAx>
        <c:axId val="49646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59040"/>
        <c:crosses val="autoZero"/>
        <c:auto val="1"/>
        <c:lblOffset val="100"/>
        <c:baseTimeUnit val="days"/>
      </c:dateAx>
      <c:valAx>
        <c:axId val="4964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'backtest2024_delta-delta-logic'!$AW$34</c:f>
              <c:strCache>
                <c:ptCount val="1"/>
                <c:pt idx="0">
                  <c:v>GAS Power indicator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'backtest2024_delta-delta-logic'!$AW$35:$AW$302</c:f>
              <c:numCache>
                <c:formatCode>General</c:formatCode>
                <c:ptCount val="268"/>
                <c:pt idx="0">
                  <c:v>-0.66376815910393194</c:v>
                </c:pt>
                <c:pt idx="1">
                  <c:v>-0.72929145641654913</c:v>
                </c:pt>
                <c:pt idx="2">
                  <c:v>-0.64679931741647434</c:v>
                </c:pt>
                <c:pt idx="3">
                  <c:v>0</c:v>
                </c:pt>
                <c:pt idx="4">
                  <c:v>-0.77762092371143632</c:v>
                </c:pt>
                <c:pt idx="5">
                  <c:v>-0.80200199187366195</c:v>
                </c:pt>
                <c:pt idx="6">
                  <c:v>-0.63655841795972146</c:v>
                </c:pt>
                <c:pt idx="7">
                  <c:v>0</c:v>
                </c:pt>
                <c:pt idx="8">
                  <c:v>-0.6327980573398897</c:v>
                </c:pt>
                <c:pt idx="9">
                  <c:v>-0.55853190774244488</c:v>
                </c:pt>
                <c:pt idx="10">
                  <c:v>-0.57101268240114855</c:v>
                </c:pt>
                <c:pt idx="11">
                  <c:v>0</c:v>
                </c:pt>
                <c:pt idx="12">
                  <c:v>0</c:v>
                </c:pt>
                <c:pt idx="13">
                  <c:v>-0.55461110058514929</c:v>
                </c:pt>
                <c:pt idx="14">
                  <c:v>-0.56468822802174379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-0.8046927303198339</c:v>
                </c:pt>
                <c:pt idx="26">
                  <c:v>-0.74296819933490865</c:v>
                </c:pt>
                <c:pt idx="27">
                  <c:v>-0.76952247838461907</c:v>
                </c:pt>
                <c:pt idx="28">
                  <c:v>-0.70430181623183863</c:v>
                </c:pt>
                <c:pt idx="29">
                  <c:v>-0.71874878680086507</c:v>
                </c:pt>
                <c:pt idx="30">
                  <c:v>-0.67967387136077362</c:v>
                </c:pt>
                <c:pt idx="31">
                  <c:v>-0.71846212628235162</c:v>
                </c:pt>
                <c:pt idx="32">
                  <c:v>-0.74125168368139804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0.66468760598470389</c:v>
                </c:pt>
                <c:pt idx="163">
                  <c:v>0.64034817704841585</c:v>
                </c:pt>
                <c:pt idx="164">
                  <c:v>0.64928924004139354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-0.5611630804019716</c:v>
                </c:pt>
                <c:pt idx="180">
                  <c:v>0</c:v>
                </c:pt>
                <c:pt idx="181">
                  <c:v>-0.58471574235425749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0.5809185372736696</c:v>
                </c:pt>
                <c:pt idx="195">
                  <c:v>0.63800329036461734</c:v>
                </c:pt>
                <c:pt idx="196">
                  <c:v>0.58829897694462097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-0.55360034154276005</c:v>
                </c:pt>
                <c:pt idx="241">
                  <c:v>0</c:v>
                </c:pt>
                <c:pt idx="242">
                  <c:v>0</c:v>
                </c:pt>
                <c:pt idx="243">
                  <c:v>-0.55486344037687585</c:v>
                </c:pt>
                <c:pt idx="244">
                  <c:v>-0.60198618709780349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0.56298535211975209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2C1-8691-940D6165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92848"/>
        <c:axId val="669991888"/>
      </c:lineChart>
      <c:catAx>
        <c:axId val="6699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991888"/>
        <c:crosses val="autoZero"/>
        <c:auto val="1"/>
        <c:lblAlgn val="ctr"/>
        <c:lblOffset val="100"/>
        <c:noMultiLvlLbl val="0"/>
      </c:catAx>
      <c:valAx>
        <c:axId val="669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9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15_day_correllation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backtest2024_logic0!$P$35</c:f>
              <c:strCache>
                <c:ptCount val="1"/>
                <c:pt idx="0">
                  <c:v>15dCORR 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backtest2024_logic0!$P$36:$P$302</c:f>
              <c:numCache>
                <c:formatCode>General</c:formatCode>
                <c:ptCount val="267"/>
                <c:pt idx="0">
                  <c:v>-0.61833916241625464</c:v>
                </c:pt>
                <c:pt idx="1">
                  <c:v>-0.50018766883005528</c:v>
                </c:pt>
                <c:pt idx="2">
                  <c:v>-0.35512845863204295</c:v>
                </c:pt>
                <c:pt idx="3">
                  <c:v>-4.2986399508588145E-2</c:v>
                </c:pt>
                <c:pt idx="4">
                  <c:v>0.11993996111271618</c:v>
                </c:pt>
                <c:pt idx="5">
                  <c:v>0.51432072782677041</c:v>
                </c:pt>
                <c:pt idx="6">
                  <c:v>0.55117077145068216</c:v>
                </c:pt>
                <c:pt idx="7">
                  <c:v>0.45452382963997989</c:v>
                </c:pt>
                <c:pt idx="8">
                  <c:v>0.47765762315480192</c:v>
                </c:pt>
                <c:pt idx="9">
                  <c:v>0.45970252159795416</c:v>
                </c:pt>
                <c:pt idx="10">
                  <c:v>0.5914334772391161</c:v>
                </c:pt>
                <c:pt idx="11">
                  <c:v>0.53289213756949039</c:v>
                </c:pt>
                <c:pt idx="12">
                  <c:v>0.48275520875070743</c:v>
                </c:pt>
                <c:pt idx="13">
                  <c:v>0.41650341565226645</c:v>
                </c:pt>
                <c:pt idx="14">
                  <c:v>0.1560420030240301</c:v>
                </c:pt>
                <c:pt idx="15">
                  <c:v>-0.10690770506145832</c:v>
                </c:pt>
                <c:pt idx="16">
                  <c:v>-0.14969964023912805</c:v>
                </c:pt>
                <c:pt idx="17">
                  <c:v>-0.2496823631854902</c:v>
                </c:pt>
                <c:pt idx="18">
                  <c:v>-0.17028822661156351</c:v>
                </c:pt>
                <c:pt idx="19">
                  <c:v>-0.13261954407479865</c:v>
                </c:pt>
                <c:pt idx="20">
                  <c:v>-9.9252988420809249E-3</c:v>
                </c:pt>
                <c:pt idx="21">
                  <c:v>-0.27056112295833873</c:v>
                </c:pt>
                <c:pt idx="22">
                  <c:v>-0.52006158955234594</c:v>
                </c:pt>
                <c:pt idx="23">
                  <c:v>-0.68529998297890315</c:v>
                </c:pt>
                <c:pt idx="24">
                  <c:v>-0.77870628700720645</c:v>
                </c:pt>
                <c:pt idx="25">
                  <c:v>-0.81656368366039256</c:v>
                </c:pt>
                <c:pt idx="26">
                  <c:v>-0.80049525594553383</c:v>
                </c:pt>
                <c:pt idx="27">
                  <c:v>-0.74280291816467647</c:v>
                </c:pt>
                <c:pt idx="28">
                  <c:v>-0.69499410541679485</c:v>
                </c:pt>
                <c:pt idx="29">
                  <c:v>-0.67937266879130465</c:v>
                </c:pt>
                <c:pt idx="30">
                  <c:v>-0.5873231047896692</c:v>
                </c:pt>
                <c:pt idx="31">
                  <c:v>-0.24915689156761187</c:v>
                </c:pt>
                <c:pt idx="32">
                  <c:v>-0.27307571469791936</c:v>
                </c:pt>
                <c:pt idx="33">
                  <c:v>-0.22533099899567066</c:v>
                </c:pt>
                <c:pt idx="34">
                  <c:v>-7.6393405414630572E-3</c:v>
                </c:pt>
                <c:pt idx="35">
                  <c:v>0.66664880368942248</c:v>
                </c:pt>
                <c:pt idx="36">
                  <c:v>0.78686357427794029</c:v>
                </c:pt>
                <c:pt idx="37">
                  <c:v>0.48568464365585678</c:v>
                </c:pt>
                <c:pt idx="38">
                  <c:v>0.12689310540340523</c:v>
                </c:pt>
                <c:pt idx="39">
                  <c:v>-0.31177677643981277</c:v>
                </c:pt>
                <c:pt idx="40">
                  <c:v>-0.61750054678242805</c:v>
                </c:pt>
                <c:pt idx="41">
                  <c:v>-0.75907530675174828</c:v>
                </c:pt>
                <c:pt idx="42">
                  <c:v>-0.79732559502156142</c:v>
                </c:pt>
                <c:pt idx="43">
                  <c:v>-0.84112541742151115</c:v>
                </c:pt>
                <c:pt idx="44">
                  <c:v>-0.8877560657465573</c:v>
                </c:pt>
                <c:pt idx="45">
                  <c:v>-0.88970970045286846</c:v>
                </c:pt>
                <c:pt idx="46">
                  <c:v>-0.89612482914073466</c:v>
                </c:pt>
                <c:pt idx="47">
                  <c:v>-0.88942269313536426</c:v>
                </c:pt>
                <c:pt idx="48">
                  <c:v>-0.8639816197851401</c:v>
                </c:pt>
                <c:pt idx="49">
                  <c:v>-0.7984392192978258</c:v>
                </c:pt>
                <c:pt idx="50">
                  <c:v>-0.68937816869018531</c:v>
                </c:pt>
                <c:pt idx="51">
                  <c:v>-0.83692322075378844</c:v>
                </c:pt>
                <c:pt idx="52">
                  <c:v>-0.91111835084555393</c:v>
                </c:pt>
                <c:pt idx="53">
                  <c:v>-0.92741678994920618</c:v>
                </c:pt>
                <c:pt idx="54">
                  <c:v>-0.8736267291358456</c:v>
                </c:pt>
                <c:pt idx="55">
                  <c:v>-0.88063561906619714</c:v>
                </c:pt>
                <c:pt idx="56">
                  <c:v>-0.85585543519598051</c:v>
                </c:pt>
                <c:pt idx="57">
                  <c:v>-0.81285674828733501</c:v>
                </c:pt>
                <c:pt idx="58">
                  <c:v>-0.72494446745082719</c:v>
                </c:pt>
                <c:pt idx="59">
                  <c:v>-0.46594147153489313</c:v>
                </c:pt>
                <c:pt idx="60">
                  <c:v>-0.24102435999828883</c:v>
                </c:pt>
                <c:pt idx="61">
                  <c:v>4.4338741907074111E-2</c:v>
                </c:pt>
                <c:pt idx="62">
                  <c:v>0.29377186304898029</c:v>
                </c:pt>
                <c:pt idx="63">
                  <c:v>0.625912962115728</c:v>
                </c:pt>
                <c:pt idx="64">
                  <c:v>0.76576852507190096</c:v>
                </c:pt>
                <c:pt idx="65">
                  <c:v>0.79171832457334068</c:v>
                </c:pt>
                <c:pt idx="66">
                  <c:v>0.78266565366900276</c:v>
                </c:pt>
                <c:pt idx="67">
                  <c:v>0.71562710039931254</c:v>
                </c:pt>
                <c:pt idx="68">
                  <c:v>0.64505242609370306</c:v>
                </c:pt>
                <c:pt idx="69">
                  <c:v>0.65393595195006449</c:v>
                </c:pt>
                <c:pt idx="70">
                  <c:v>0.39658217504783111</c:v>
                </c:pt>
                <c:pt idx="71">
                  <c:v>0.29662085440549607</c:v>
                </c:pt>
                <c:pt idx="72">
                  <c:v>-0.22582513386965905</c:v>
                </c:pt>
                <c:pt idx="73">
                  <c:v>-0.14200807759855066</c:v>
                </c:pt>
                <c:pt idx="74">
                  <c:v>-0.1128826172200864</c:v>
                </c:pt>
                <c:pt idx="75">
                  <c:v>-0.1124326186940442</c:v>
                </c:pt>
                <c:pt idx="76">
                  <c:v>-6.9397593738430269E-2</c:v>
                </c:pt>
                <c:pt idx="77">
                  <c:v>-2.2402070619438413E-2</c:v>
                </c:pt>
                <c:pt idx="78">
                  <c:v>0.12263154805121576</c:v>
                </c:pt>
                <c:pt idx="79">
                  <c:v>0.2229444752859932</c:v>
                </c:pt>
                <c:pt idx="80">
                  <c:v>0.23285127392906355</c:v>
                </c:pt>
                <c:pt idx="81">
                  <c:v>0.22147383674018647</c:v>
                </c:pt>
                <c:pt idx="82">
                  <c:v>0.28331634467315808</c:v>
                </c:pt>
                <c:pt idx="83">
                  <c:v>0.43424580289978687</c:v>
                </c:pt>
                <c:pt idx="84">
                  <c:v>0.60556999075192375</c:v>
                </c:pt>
                <c:pt idx="85">
                  <c:v>0.70661953021610768</c:v>
                </c:pt>
                <c:pt idx="86">
                  <c:v>0.74450210807595829</c:v>
                </c:pt>
                <c:pt idx="87">
                  <c:v>0.56120286749432469</c:v>
                </c:pt>
                <c:pt idx="88">
                  <c:v>0.5468834007818929</c:v>
                </c:pt>
                <c:pt idx="89">
                  <c:v>0.51004604715527302</c:v>
                </c:pt>
                <c:pt idx="90">
                  <c:v>0.61118212779628611</c:v>
                </c:pt>
                <c:pt idx="91">
                  <c:v>0.70221902934330627</c:v>
                </c:pt>
                <c:pt idx="92">
                  <c:v>0.70431311706277333</c:v>
                </c:pt>
                <c:pt idx="93">
                  <c:v>0.63546938158643673</c:v>
                </c:pt>
                <c:pt idx="94">
                  <c:v>0.63529075939503776</c:v>
                </c:pt>
                <c:pt idx="95">
                  <c:v>0.67814414181720251</c:v>
                </c:pt>
                <c:pt idx="96">
                  <c:v>0.67072000104049589</c:v>
                </c:pt>
                <c:pt idx="97">
                  <c:v>0.54036831856695577</c:v>
                </c:pt>
                <c:pt idx="98">
                  <c:v>0.14667515198350822</c:v>
                </c:pt>
                <c:pt idx="99">
                  <c:v>-8.5631428875292556E-2</c:v>
                </c:pt>
                <c:pt idx="100">
                  <c:v>2.6361894377371371E-2</c:v>
                </c:pt>
                <c:pt idx="101">
                  <c:v>0.18417795372887699</c:v>
                </c:pt>
                <c:pt idx="102">
                  <c:v>0.13389551724549295</c:v>
                </c:pt>
                <c:pt idx="103">
                  <c:v>5.5060367952372138E-2</c:v>
                </c:pt>
                <c:pt idx="104">
                  <c:v>-9.4051971024687903E-2</c:v>
                </c:pt>
                <c:pt idx="105">
                  <c:v>-0.20976074240343526</c:v>
                </c:pt>
                <c:pt idx="106">
                  <c:v>-0.27896690027078996</c:v>
                </c:pt>
                <c:pt idx="107">
                  <c:v>-0.33214952059252573</c:v>
                </c:pt>
                <c:pt idx="108">
                  <c:v>-0.39636630530138978</c:v>
                </c:pt>
                <c:pt idx="109">
                  <c:v>-0.22899814323441253</c:v>
                </c:pt>
                <c:pt idx="110">
                  <c:v>4.1616969492857842E-2</c:v>
                </c:pt>
                <c:pt idx="111">
                  <c:v>0.30581735748034283</c:v>
                </c:pt>
                <c:pt idx="112">
                  <c:v>0.33970339356956541</c:v>
                </c:pt>
                <c:pt idx="113">
                  <c:v>0.22650201142178106</c:v>
                </c:pt>
                <c:pt idx="114">
                  <c:v>7.2695186090142958E-2</c:v>
                </c:pt>
                <c:pt idx="115">
                  <c:v>5.9644718837486975E-2</c:v>
                </c:pt>
                <c:pt idx="116">
                  <c:v>-2.6289524543235812E-2</c:v>
                </c:pt>
                <c:pt idx="117">
                  <c:v>-0.17997087027163594</c:v>
                </c:pt>
                <c:pt idx="118">
                  <c:v>-0.20479740624317888</c:v>
                </c:pt>
                <c:pt idx="119">
                  <c:v>-0.22282895421300786</c:v>
                </c:pt>
                <c:pt idx="120">
                  <c:v>-5.2475252016756194E-2</c:v>
                </c:pt>
                <c:pt idx="121">
                  <c:v>0.16307900370747486</c:v>
                </c:pt>
                <c:pt idx="122">
                  <c:v>0.24126743991023133</c:v>
                </c:pt>
                <c:pt idx="123">
                  <c:v>0.20780073744135935</c:v>
                </c:pt>
                <c:pt idx="124">
                  <c:v>0.10850529912789157</c:v>
                </c:pt>
                <c:pt idx="125">
                  <c:v>6.754008536922694E-2</c:v>
                </c:pt>
                <c:pt idx="126">
                  <c:v>-4.2516664719473893E-2</c:v>
                </c:pt>
                <c:pt idx="127">
                  <c:v>-0.20197732359690387</c:v>
                </c:pt>
                <c:pt idx="128">
                  <c:v>-0.16770984464528885</c:v>
                </c:pt>
                <c:pt idx="129">
                  <c:v>-0.17275063901147678</c:v>
                </c:pt>
                <c:pt idx="130">
                  <c:v>-0.29168036620224341</c:v>
                </c:pt>
                <c:pt idx="131">
                  <c:v>-0.43757798965723027</c:v>
                </c:pt>
                <c:pt idx="132">
                  <c:v>-0.42403998656321235</c:v>
                </c:pt>
                <c:pt idx="133">
                  <c:v>-0.43616178134418021</c:v>
                </c:pt>
                <c:pt idx="134">
                  <c:v>-0.45084951999407069</c:v>
                </c:pt>
                <c:pt idx="135">
                  <c:v>-0.55460555867283123</c:v>
                </c:pt>
                <c:pt idx="136">
                  <c:v>-0.64936158121229581</c:v>
                </c:pt>
                <c:pt idx="137">
                  <c:v>-0.65350235731192885</c:v>
                </c:pt>
                <c:pt idx="138">
                  <c:v>-0.63046548277972791</c:v>
                </c:pt>
                <c:pt idx="139">
                  <c:v>-0.5788429040572961</c:v>
                </c:pt>
                <c:pt idx="140">
                  <c:v>-0.47282120099074992</c:v>
                </c:pt>
                <c:pt idx="141">
                  <c:v>-0.34241416175344219</c:v>
                </c:pt>
                <c:pt idx="142">
                  <c:v>-3.1944492824039952E-2</c:v>
                </c:pt>
                <c:pt idx="143">
                  <c:v>0.11788616440200522</c:v>
                </c:pt>
                <c:pt idx="144">
                  <c:v>9.534563555922744E-2</c:v>
                </c:pt>
                <c:pt idx="145">
                  <c:v>0.1741255426572928</c:v>
                </c:pt>
                <c:pt idx="146">
                  <c:v>0.32270844702190699</c:v>
                </c:pt>
                <c:pt idx="147">
                  <c:v>0.24819297387090258</c:v>
                </c:pt>
                <c:pt idx="148">
                  <c:v>0.31613736858179098</c:v>
                </c:pt>
                <c:pt idx="149">
                  <c:v>0.30623371341034561</c:v>
                </c:pt>
                <c:pt idx="150">
                  <c:v>2.9061983660259281E-2</c:v>
                </c:pt>
                <c:pt idx="151">
                  <c:v>-2.6126982469602121E-2</c:v>
                </c:pt>
                <c:pt idx="152">
                  <c:v>4.1459595946380198E-2</c:v>
                </c:pt>
                <c:pt idx="153">
                  <c:v>5.0646251474939256E-3</c:v>
                </c:pt>
                <c:pt idx="154">
                  <c:v>3.4421550087431523E-2</c:v>
                </c:pt>
                <c:pt idx="155">
                  <c:v>3.3871901563426662E-2</c:v>
                </c:pt>
                <c:pt idx="156">
                  <c:v>1.5722215329303187E-2</c:v>
                </c:pt>
                <c:pt idx="157">
                  <c:v>-3.1972242407180395E-3</c:v>
                </c:pt>
                <c:pt idx="158">
                  <c:v>6.637719669730674E-2</c:v>
                </c:pt>
                <c:pt idx="159">
                  <c:v>5.4073049596309673E-2</c:v>
                </c:pt>
                <c:pt idx="160">
                  <c:v>1.7582107509309917E-2</c:v>
                </c:pt>
                <c:pt idx="161">
                  <c:v>-9.2178106661339576E-2</c:v>
                </c:pt>
                <c:pt idx="162">
                  <c:v>-0.12870061957877027</c:v>
                </c:pt>
                <c:pt idx="163">
                  <c:v>-0.20820880801280309</c:v>
                </c:pt>
                <c:pt idx="164">
                  <c:v>-0.26119278713514549</c:v>
                </c:pt>
                <c:pt idx="165">
                  <c:v>-5.6631957604764638E-2</c:v>
                </c:pt>
                <c:pt idx="166">
                  <c:v>0.52274670232890996</c:v>
                </c:pt>
                <c:pt idx="167">
                  <c:v>0.53114862978526411</c:v>
                </c:pt>
                <c:pt idx="168">
                  <c:v>0.32374968217719868</c:v>
                </c:pt>
                <c:pt idx="169">
                  <c:v>0.30217466887141409</c:v>
                </c:pt>
                <c:pt idx="170">
                  <c:v>0.31352475387752665</c:v>
                </c:pt>
                <c:pt idx="171">
                  <c:v>0.32028574432288548</c:v>
                </c:pt>
                <c:pt idx="172">
                  <c:v>0.10401456665056827</c:v>
                </c:pt>
                <c:pt idx="173">
                  <c:v>-4.3998694323610275E-2</c:v>
                </c:pt>
                <c:pt idx="174">
                  <c:v>-0.39092147295517216</c:v>
                </c:pt>
                <c:pt idx="175">
                  <c:v>-0.40103906690847613</c:v>
                </c:pt>
                <c:pt idx="176">
                  <c:v>-0.36620068978469505</c:v>
                </c:pt>
                <c:pt idx="177">
                  <c:v>-0.38853148331830356</c:v>
                </c:pt>
                <c:pt idx="178">
                  <c:v>-0.45893313953667003</c:v>
                </c:pt>
                <c:pt idx="179">
                  <c:v>-0.48707205750992916</c:v>
                </c:pt>
                <c:pt idx="180">
                  <c:v>-0.44448114938769667</c:v>
                </c:pt>
                <c:pt idx="181">
                  <c:v>-0.47559164018627487</c:v>
                </c:pt>
                <c:pt idx="182">
                  <c:v>-0.38232527278754608</c:v>
                </c:pt>
                <c:pt idx="183">
                  <c:v>-0.41296828592922552</c:v>
                </c:pt>
                <c:pt idx="184">
                  <c:v>-0.32896102452605558</c:v>
                </c:pt>
                <c:pt idx="185">
                  <c:v>-0.27873807964448105</c:v>
                </c:pt>
                <c:pt idx="186">
                  <c:v>-0.22444532191646055</c:v>
                </c:pt>
                <c:pt idx="187">
                  <c:v>-0.28620902131870446</c:v>
                </c:pt>
                <c:pt idx="188">
                  <c:v>-0.22512187218157426</c:v>
                </c:pt>
                <c:pt idx="189">
                  <c:v>7.775401686791554E-2</c:v>
                </c:pt>
                <c:pt idx="190">
                  <c:v>0.1208380345922091</c:v>
                </c:pt>
                <c:pt idx="191">
                  <c:v>0.15089584922939739</c:v>
                </c:pt>
                <c:pt idx="192">
                  <c:v>0.19451835732572223</c:v>
                </c:pt>
                <c:pt idx="193">
                  <c:v>0.29590265176603031</c:v>
                </c:pt>
                <c:pt idx="194">
                  <c:v>0.60333035267365887</c:v>
                </c:pt>
                <c:pt idx="195">
                  <c:v>0.70477216099200657</c:v>
                </c:pt>
                <c:pt idx="196">
                  <c:v>0.72324138229660706</c:v>
                </c:pt>
                <c:pt idx="197">
                  <c:v>0.74033827185789991</c:v>
                </c:pt>
                <c:pt idx="198">
                  <c:v>0.78198216495958683</c:v>
                </c:pt>
                <c:pt idx="199">
                  <c:v>0.76579743772026243</c:v>
                </c:pt>
                <c:pt idx="200">
                  <c:v>0.55036642783047918</c:v>
                </c:pt>
                <c:pt idx="201">
                  <c:v>0.34469332783307455</c:v>
                </c:pt>
                <c:pt idx="202">
                  <c:v>0.33592309028996958</c:v>
                </c:pt>
                <c:pt idx="203">
                  <c:v>0.40434608060249921</c:v>
                </c:pt>
                <c:pt idx="204">
                  <c:v>0.3683755299057388</c:v>
                </c:pt>
                <c:pt idx="205">
                  <c:v>0.29647109848491243</c:v>
                </c:pt>
                <c:pt idx="206">
                  <c:v>0.24302569790835005</c:v>
                </c:pt>
                <c:pt idx="207">
                  <c:v>0.16985699676460528</c:v>
                </c:pt>
                <c:pt idx="208">
                  <c:v>0.15648405927620362</c:v>
                </c:pt>
                <c:pt idx="209">
                  <c:v>0.14941182150769131</c:v>
                </c:pt>
                <c:pt idx="210">
                  <c:v>0.20709049342861732</c:v>
                </c:pt>
                <c:pt idx="211">
                  <c:v>0.21481717342657813</c:v>
                </c:pt>
                <c:pt idx="212">
                  <c:v>0.27553349355028617</c:v>
                </c:pt>
                <c:pt idx="213">
                  <c:v>0.22544380560775759</c:v>
                </c:pt>
                <c:pt idx="214">
                  <c:v>0.10623863457615258</c:v>
                </c:pt>
                <c:pt idx="215">
                  <c:v>-0.27670137984746584</c:v>
                </c:pt>
                <c:pt idx="216">
                  <c:v>-0.33690412131645586</c:v>
                </c:pt>
                <c:pt idx="217">
                  <c:v>-0.56126048080570967</c:v>
                </c:pt>
                <c:pt idx="218">
                  <c:v>-0.69152052752384174</c:v>
                </c:pt>
                <c:pt idx="219">
                  <c:v>-0.49722645395801907</c:v>
                </c:pt>
                <c:pt idx="220">
                  <c:v>-0.42181096814412739</c:v>
                </c:pt>
                <c:pt idx="221">
                  <c:v>-0.39793158353776781</c:v>
                </c:pt>
                <c:pt idx="222">
                  <c:v>-0.16962488597170414</c:v>
                </c:pt>
                <c:pt idx="223">
                  <c:v>-4.7981730296973391E-2</c:v>
                </c:pt>
                <c:pt idx="224">
                  <c:v>-5.5597815401650106E-3</c:v>
                </c:pt>
                <c:pt idx="225">
                  <c:v>0.26290447715527254</c:v>
                </c:pt>
                <c:pt idx="226">
                  <c:v>0.28953497797547234</c:v>
                </c:pt>
                <c:pt idx="227">
                  <c:v>0.33530155565283032</c:v>
                </c:pt>
                <c:pt idx="228">
                  <c:v>0.40956623703127037</c:v>
                </c:pt>
                <c:pt idx="229">
                  <c:v>0.46806026785940796</c:v>
                </c:pt>
                <c:pt idx="230">
                  <c:v>0.50311930853226738</c:v>
                </c:pt>
                <c:pt idx="231">
                  <c:v>0.34818932326850954</c:v>
                </c:pt>
                <c:pt idx="232">
                  <c:v>0.13619260337138153</c:v>
                </c:pt>
                <c:pt idx="233">
                  <c:v>-0.11405654935552018</c:v>
                </c:pt>
                <c:pt idx="234">
                  <c:v>-0.19623449279978794</c:v>
                </c:pt>
                <c:pt idx="235">
                  <c:v>-0.32376212454762177</c:v>
                </c:pt>
                <c:pt idx="236">
                  <c:v>-0.3646898481079156</c:v>
                </c:pt>
                <c:pt idx="237">
                  <c:v>-0.36773716871134332</c:v>
                </c:pt>
                <c:pt idx="238">
                  <c:v>-0.51823929839360461</c:v>
                </c:pt>
                <c:pt idx="239">
                  <c:v>-0.53400348220154847</c:v>
                </c:pt>
                <c:pt idx="240">
                  <c:v>-0.48255853124689979</c:v>
                </c:pt>
                <c:pt idx="241">
                  <c:v>-0.54174326857338451</c:v>
                </c:pt>
                <c:pt idx="242">
                  <c:v>-0.56082360396667974</c:v>
                </c:pt>
                <c:pt idx="243">
                  <c:v>-0.52691369608673422</c:v>
                </c:pt>
                <c:pt idx="244">
                  <c:v>-0.50053729697002625</c:v>
                </c:pt>
                <c:pt idx="245">
                  <c:v>-0.50297631877453841</c:v>
                </c:pt>
                <c:pt idx="246">
                  <c:v>-0.61746790607212598</c:v>
                </c:pt>
                <c:pt idx="247">
                  <c:v>-0.48618989407993196</c:v>
                </c:pt>
                <c:pt idx="248">
                  <c:v>-0.4550931598654569</c:v>
                </c:pt>
                <c:pt idx="249">
                  <c:v>-0.33149198903101224</c:v>
                </c:pt>
                <c:pt idx="250">
                  <c:v>-2.2868494699039853E-2</c:v>
                </c:pt>
                <c:pt idx="251">
                  <c:v>0.24456830980647928</c:v>
                </c:pt>
                <c:pt idx="252">
                  <c:v>0.27370841282392933</c:v>
                </c:pt>
                <c:pt idx="253">
                  <c:v>0.12596056102681519</c:v>
                </c:pt>
                <c:pt idx="254">
                  <c:v>0.26034352838153602</c:v>
                </c:pt>
                <c:pt idx="255">
                  <c:v>3.7505758256941767E-2</c:v>
                </c:pt>
                <c:pt idx="256">
                  <c:v>0.26189435090537594</c:v>
                </c:pt>
                <c:pt idx="257">
                  <c:v>0.29320089724218151</c:v>
                </c:pt>
                <c:pt idx="258">
                  <c:v>0.40235745783879684</c:v>
                </c:pt>
                <c:pt idx="259">
                  <c:v>0.35340078406650394</c:v>
                </c:pt>
                <c:pt idx="260">
                  <c:v>0.39372270759326172</c:v>
                </c:pt>
                <c:pt idx="261">
                  <c:v>0.41343007968275447</c:v>
                </c:pt>
                <c:pt idx="262">
                  <c:v>0.4002210557445573</c:v>
                </c:pt>
                <c:pt idx="263">
                  <c:v>0.3530657719575509</c:v>
                </c:pt>
                <c:pt idx="264">
                  <c:v>0.21238239471410011</c:v>
                </c:pt>
                <c:pt idx="265">
                  <c:v>0.19884739565380938</c:v>
                </c:pt>
                <c:pt idx="266">
                  <c:v>0.2363364469408458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6-4B07-901C-A9814A998E5F}"/>
            </c:ext>
          </c:extLst>
        </c:ser>
        <c:ser>
          <c:idx val="1"/>
          <c:order val="1"/>
          <c:tx>
            <c:strRef>
              <c:f>backtest2024_logic0!$Q$35</c:f>
              <c:strCache>
                <c:ptCount val="1"/>
                <c:pt idx="0">
                  <c:v>15dCORR Lignite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backtest2024_logic0!$Q$36:$Q$302</c:f>
              <c:numCache>
                <c:formatCode>General</c:formatCode>
                <c:ptCount val="267"/>
                <c:pt idx="0">
                  <c:v>-0.62423491618152493</c:v>
                </c:pt>
                <c:pt idx="1">
                  <c:v>-0.46307386946252593</c:v>
                </c:pt>
                <c:pt idx="2">
                  <c:v>-0.36148028804341115</c:v>
                </c:pt>
                <c:pt idx="3">
                  <c:v>4.8700825549662263E-2</c:v>
                </c:pt>
                <c:pt idx="4">
                  <c:v>0.29848224157788839</c:v>
                </c:pt>
                <c:pt idx="5">
                  <c:v>0.68588480405904984</c:v>
                </c:pt>
                <c:pt idx="6">
                  <c:v>0.71932168527967966</c:v>
                </c:pt>
                <c:pt idx="7">
                  <c:v>0.60168510976487799</c:v>
                </c:pt>
                <c:pt idx="8">
                  <c:v>0.5448111358394061</c:v>
                </c:pt>
                <c:pt idx="9">
                  <c:v>0.46212740763462651</c:v>
                </c:pt>
                <c:pt idx="10">
                  <c:v>0.48940931501763146</c:v>
                </c:pt>
                <c:pt idx="11">
                  <c:v>0.40619680672077596</c:v>
                </c:pt>
                <c:pt idx="12">
                  <c:v>0.31795944124169317</c:v>
                </c:pt>
                <c:pt idx="13">
                  <c:v>0.26916231221478176</c:v>
                </c:pt>
                <c:pt idx="14">
                  <c:v>0.11536803053709618</c:v>
                </c:pt>
                <c:pt idx="15">
                  <c:v>-0.13498694737855482</c:v>
                </c:pt>
                <c:pt idx="16">
                  <c:v>-0.16200334268292974</c:v>
                </c:pt>
                <c:pt idx="17">
                  <c:v>-0.27232176980387524</c:v>
                </c:pt>
                <c:pt idx="18">
                  <c:v>-0.1671210795294483</c:v>
                </c:pt>
                <c:pt idx="19">
                  <c:v>-9.2589106002830893E-3</c:v>
                </c:pt>
                <c:pt idx="20">
                  <c:v>0.12267250612293629</c:v>
                </c:pt>
                <c:pt idx="21">
                  <c:v>-0.19439482331983612</c:v>
                </c:pt>
                <c:pt idx="22">
                  <c:v>-0.38141003044580007</c:v>
                </c:pt>
                <c:pt idx="23">
                  <c:v>-0.49647605569406328</c:v>
                </c:pt>
                <c:pt idx="24">
                  <c:v>-0.55885257350180451</c:v>
                </c:pt>
                <c:pt idx="25">
                  <c:v>-0.62201372427510726</c:v>
                </c:pt>
                <c:pt idx="26">
                  <c:v>-0.65093036839872975</c:v>
                </c:pt>
                <c:pt idx="27">
                  <c:v>-0.63276940060386799</c:v>
                </c:pt>
                <c:pt idx="28">
                  <c:v>-0.65737343392875747</c:v>
                </c:pt>
                <c:pt idx="29">
                  <c:v>-0.6824726961148434</c:v>
                </c:pt>
                <c:pt idx="30">
                  <c:v>-0.7314793747295939</c:v>
                </c:pt>
                <c:pt idx="31">
                  <c:v>-0.59613348155196499</c:v>
                </c:pt>
                <c:pt idx="32">
                  <c:v>-0.62474287555690644</c:v>
                </c:pt>
                <c:pt idx="33">
                  <c:v>-0.65609961447432896</c:v>
                </c:pt>
                <c:pt idx="34">
                  <c:v>-0.5291627955671615</c:v>
                </c:pt>
                <c:pt idx="35">
                  <c:v>0.38966737050735661</c:v>
                </c:pt>
                <c:pt idx="36">
                  <c:v>0.45076590264382788</c:v>
                </c:pt>
                <c:pt idx="37">
                  <c:v>0.18044210904113855</c:v>
                </c:pt>
                <c:pt idx="38">
                  <c:v>-0.19889609951257686</c:v>
                </c:pt>
                <c:pt idx="39">
                  <c:v>-0.58145837576076409</c:v>
                </c:pt>
                <c:pt idx="40">
                  <c:v>-0.75628730212610296</c:v>
                </c:pt>
                <c:pt idx="41">
                  <c:v>-0.85865831536088177</c:v>
                </c:pt>
                <c:pt idx="42">
                  <c:v>-0.88267805457323556</c:v>
                </c:pt>
                <c:pt idx="43">
                  <c:v>-0.90758575156090027</c:v>
                </c:pt>
                <c:pt idx="44">
                  <c:v>-0.92909683534315302</c:v>
                </c:pt>
                <c:pt idx="45">
                  <c:v>-0.93064590063048747</c:v>
                </c:pt>
                <c:pt idx="46">
                  <c:v>-0.92844569293637425</c:v>
                </c:pt>
                <c:pt idx="47">
                  <c:v>-0.91639134862766103</c:v>
                </c:pt>
                <c:pt idx="48">
                  <c:v>-0.87902863607059911</c:v>
                </c:pt>
                <c:pt idx="49">
                  <c:v>-0.83023947254731356</c:v>
                </c:pt>
                <c:pt idx="50">
                  <c:v>-0.75605126096715658</c:v>
                </c:pt>
                <c:pt idx="51">
                  <c:v>-0.87345810130065848</c:v>
                </c:pt>
                <c:pt idx="52">
                  <c:v>-0.90117872618549466</c:v>
                </c:pt>
                <c:pt idx="53">
                  <c:v>-0.91067280213543711</c:v>
                </c:pt>
                <c:pt idx="54">
                  <c:v>-0.88556429074659126</c:v>
                </c:pt>
                <c:pt idx="55">
                  <c:v>-0.89177281209792802</c:v>
                </c:pt>
                <c:pt idx="56">
                  <c:v>-0.87875461686474932</c:v>
                </c:pt>
                <c:pt idx="57">
                  <c:v>-0.86398547682750115</c:v>
                </c:pt>
                <c:pt idx="58">
                  <c:v>-0.80132911183187794</c:v>
                </c:pt>
                <c:pt idx="59">
                  <c:v>-0.47229421302984442</c:v>
                </c:pt>
                <c:pt idx="60">
                  <c:v>-0.22448204184920201</c:v>
                </c:pt>
                <c:pt idx="61">
                  <c:v>0.12144405859695087</c:v>
                </c:pt>
                <c:pt idx="62">
                  <c:v>0.34303780572097803</c:v>
                </c:pt>
                <c:pt idx="63">
                  <c:v>0.54672145915588388</c:v>
                </c:pt>
                <c:pt idx="64">
                  <c:v>0.63824466075092479</c:v>
                </c:pt>
                <c:pt idx="65">
                  <c:v>0.68004456924876955</c:v>
                </c:pt>
                <c:pt idx="66">
                  <c:v>0.68855252042756787</c:v>
                </c:pt>
                <c:pt idx="67">
                  <c:v>0.65744730570201815</c:v>
                </c:pt>
                <c:pt idx="68">
                  <c:v>0.60607357618355551</c:v>
                </c:pt>
                <c:pt idx="69">
                  <c:v>0.56839842555880793</c:v>
                </c:pt>
                <c:pt idx="70">
                  <c:v>0.3799635365256574</c:v>
                </c:pt>
                <c:pt idx="71">
                  <c:v>0.28679726198462624</c:v>
                </c:pt>
                <c:pt idx="72">
                  <c:v>-0.12445707402792019</c:v>
                </c:pt>
                <c:pt idx="73">
                  <c:v>-0.41128974011005648</c:v>
                </c:pt>
                <c:pt idx="74">
                  <c:v>-0.55973497463243127</c:v>
                </c:pt>
                <c:pt idx="75">
                  <c:v>-0.57918841395413334</c:v>
                </c:pt>
                <c:pt idx="76">
                  <c:v>-0.57020822474125732</c:v>
                </c:pt>
                <c:pt idx="77">
                  <c:v>-0.57881155865762768</c:v>
                </c:pt>
                <c:pt idx="78">
                  <c:v>-0.48663832224201115</c:v>
                </c:pt>
                <c:pt idx="79">
                  <c:v>-0.33609504102492399</c:v>
                </c:pt>
                <c:pt idx="80">
                  <c:v>-0.28779206305107558</c:v>
                </c:pt>
                <c:pt idx="81">
                  <c:v>-0.25354850187299849</c:v>
                </c:pt>
                <c:pt idx="82">
                  <c:v>-0.13141170429342167</c:v>
                </c:pt>
                <c:pt idx="83">
                  <c:v>3.7234742717682422E-2</c:v>
                </c:pt>
                <c:pt idx="84">
                  <c:v>0.19137527999604867</c:v>
                </c:pt>
                <c:pt idx="85">
                  <c:v>0.45340002583422678</c:v>
                </c:pt>
                <c:pt idx="86">
                  <c:v>0.49381801220308047</c:v>
                </c:pt>
                <c:pt idx="87">
                  <c:v>0.3944812572455984</c:v>
                </c:pt>
                <c:pt idx="88">
                  <c:v>0.36235426096531664</c:v>
                </c:pt>
                <c:pt idx="89">
                  <c:v>0.43379056996180709</c:v>
                </c:pt>
                <c:pt idx="90">
                  <c:v>0.60935481599910968</c:v>
                </c:pt>
                <c:pt idx="91">
                  <c:v>0.67611035860771029</c:v>
                </c:pt>
                <c:pt idx="92">
                  <c:v>0.69542048006086998</c:v>
                </c:pt>
                <c:pt idx="93">
                  <c:v>0.61818940765910246</c:v>
                </c:pt>
                <c:pt idx="94">
                  <c:v>0.58494173882159528</c:v>
                </c:pt>
                <c:pt idx="95">
                  <c:v>0.56732671693715375</c:v>
                </c:pt>
                <c:pt idx="96">
                  <c:v>0.53562789539328093</c:v>
                </c:pt>
                <c:pt idx="97">
                  <c:v>0.38693920474109161</c:v>
                </c:pt>
                <c:pt idx="98">
                  <c:v>-3.2678717855142314E-2</c:v>
                </c:pt>
                <c:pt idx="99">
                  <c:v>-5.0838627683764445E-2</c:v>
                </c:pt>
                <c:pt idx="100">
                  <c:v>7.8903458593406445E-2</c:v>
                </c:pt>
                <c:pt idx="101">
                  <c:v>0.16784713355387454</c:v>
                </c:pt>
                <c:pt idx="102">
                  <c:v>0.12186013137091098</c:v>
                </c:pt>
                <c:pt idx="103">
                  <c:v>4.6836103945163583E-2</c:v>
                </c:pt>
                <c:pt idx="104">
                  <c:v>-1.8358804942531361E-2</c:v>
                </c:pt>
                <c:pt idx="105">
                  <c:v>-0.17250566709232323</c:v>
                </c:pt>
                <c:pt idx="106">
                  <c:v>-0.25041846675294577</c:v>
                </c:pt>
                <c:pt idx="107">
                  <c:v>-0.33520991754848967</c:v>
                </c:pt>
                <c:pt idx="108">
                  <c:v>-0.41717068348849845</c:v>
                </c:pt>
                <c:pt idx="109">
                  <c:v>-0.28181269118618768</c:v>
                </c:pt>
                <c:pt idx="110">
                  <c:v>-6.0369073900200014E-2</c:v>
                </c:pt>
                <c:pt idx="111">
                  <c:v>0.21126484757068431</c:v>
                </c:pt>
                <c:pt idx="112">
                  <c:v>0.24460545617367715</c:v>
                </c:pt>
                <c:pt idx="113">
                  <c:v>0.16970974152591142</c:v>
                </c:pt>
                <c:pt idx="114">
                  <c:v>5.2835449074050966E-2</c:v>
                </c:pt>
                <c:pt idx="115">
                  <c:v>4.179915377227985E-2</c:v>
                </c:pt>
                <c:pt idx="116">
                  <c:v>-4.8809129322434218E-2</c:v>
                </c:pt>
                <c:pt idx="117">
                  <c:v>-5.6466569697763508E-2</c:v>
                </c:pt>
                <c:pt idx="118">
                  <c:v>-2.3255519728641722E-2</c:v>
                </c:pt>
                <c:pt idx="119">
                  <c:v>6.4471185569223682E-2</c:v>
                </c:pt>
                <c:pt idx="120">
                  <c:v>0.23196238713411416</c:v>
                </c:pt>
                <c:pt idx="121">
                  <c:v>0.41374951476946503</c:v>
                </c:pt>
                <c:pt idx="122">
                  <c:v>0.4088070003952205</c:v>
                </c:pt>
                <c:pt idx="123">
                  <c:v>0.34562753095764198</c:v>
                </c:pt>
                <c:pt idx="124">
                  <c:v>0.18545455184812826</c:v>
                </c:pt>
                <c:pt idx="125">
                  <c:v>0.15567546584584593</c:v>
                </c:pt>
                <c:pt idx="126">
                  <c:v>5.7835492020791239E-2</c:v>
                </c:pt>
                <c:pt idx="127">
                  <c:v>-0.15644818604968785</c:v>
                </c:pt>
                <c:pt idx="128">
                  <c:v>-0.12169614177938397</c:v>
                </c:pt>
                <c:pt idx="129">
                  <c:v>-0.15116614714164789</c:v>
                </c:pt>
                <c:pt idx="130">
                  <c:v>-0.31411051430486986</c:v>
                </c:pt>
                <c:pt idx="131">
                  <c:v>-0.4120960166928867</c:v>
                </c:pt>
                <c:pt idx="132">
                  <c:v>-0.29731895949948733</c:v>
                </c:pt>
                <c:pt idx="133">
                  <c:v>-0.22521462357315719</c:v>
                </c:pt>
                <c:pt idx="134">
                  <c:v>-0.14948047803150405</c:v>
                </c:pt>
                <c:pt idx="135">
                  <c:v>-0.20932129693451521</c:v>
                </c:pt>
                <c:pt idx="136">
                  <c:v>-0.2975560896204632</c:v>
                </c:pt>
                <c:pt idx="137">
                  <c:v>-0.337348618384475</c:v>
                </c:pt>
                <c:pt idx="138">
                  <c:v>-0.3130837618527863</c:v>
                </c:pt>
                <c:pt idx="139">
                  <c:v>-0.255041504389596</c:v>
                </c:pt>
                <c:pt idx="140">
                  <c:v>-0.1347213528362313</c:v>
                </c:pt>
                <c:pt idx="141">
                  <c:v>2.5279082765199259E-2</c:v>
                </c:pt>
                <c:pt idx="142">
                  <c:v>0.24063137695268522</c:v>
                </c:pt>
                <c:pt idx="143">
                  <c:v>0.29232135841278906</c:v>
                </c:pt>
                <c:pt idx="144">
                  <c:v>0.40991708037741381</c:v>
                </c:pt>
                <c:pt idx="145">
                  <c:v>0.43163349190467631</c:v>
                </c:pt>
                <c:pt idx="146">
                  <c:v>0.51143238648855127</c:v>
                </c:pt>
                <c:pt idx="147">
                  <c:v>0.5811521715864808</c:v>
                </c:pt>
                <c:pt idx="148">
                  <c:v>0.68024983963857777</c:v>
                </c:pt>
                <c:pt idx="149">
                  <c:v>0.84257644198637138</c:v>
                </c:pt>
                <c:pt idx="150">
                  <c:v>0.86191041162236492</c:v>
                </c:pt>
                <c:pt idx="151">
                  <c:v>0.8525651270590332</c:v>
                </c:pt>
                <c:pt idx="152">
                  <c:v>0.81621946808591916</c:v>
                </c:pt>
                <c:pt idx="153">
                  <c:v>0.70254645280702366</c:v>
                </c:pt>
                <c:pt idx="154">
                  <c:v>0.56437615449416711</c:v>
                </c:pt>
                <c:pt idx="155">
                  <c:v>0.25287439076518509</c:v>
                </c:pt>
                <c:pt idx="156">
                  <c:v>-0.19889042598989212</c:v>
                </c:pt>
                <c:pt idx="157">
                  <c:v>-0.19603625990515913</c:v>
                </c:pt>
                <c:pt idx="158">
                  <c:v>0.32511741532598754</c:v>
                </c:pt>
                <c:pt idx="159">
                  <c:v>0.55698459311846571</c:v>
                </c:pt>
                <c:pt idx="160">
                  <c:v>0.63684616726964027</c:v>
                </c:pt>
                <c:pt idx="161">
                  <c:v>0.45152425001627589</c:v>
                </c:pt>
                <c:pt idx="162">
                  <c:v>0.1622748672751558</c:v>
                </c:pt>
                <c:pt idx="163">
                  <c:v>5.7012032470697534E-2</c:v>
                </c:pt>
                <c:pt idx="164">
                  <c:v>6.2791062866302538E-3</c:v>
                </c:pt>
                <c:pt idx="165">
                  <c:v>-9.5159871058705769E-2</c:v>
                </c:pt>
                <c:pt idx="166">
                  <c:v>1.3296281024786156E-2</c:v>
                </c:pt>
                <c:pt idx="167">
                  <c:v>-5.3090351086713485E-2</c:v>
                </c:pt>
                <c:pt idx="168">
                  <c:v>-0.13454072727248878</c:v>
                </c:pt>
                <c:pt idx="169">
                  <c:v>-0.12411644295871557</c:v>
                </c:pt>
                <c:pt idx="170">
                  <c:v>-0.12861631266045093</c:v>
                </c:pt>
                <c:pt idx="171">
                  <c:v>-0.13147998403452799</c:v>
                </c:pt>
                <c:pt idx="172">
                  <c:v>2.011616184350087E-2</c:v>
                </c:pt>
                <c:pt idx="173">
                  <c:v>0.35718230341917739</c:v>
                </c:pt>
                <c:pt idx="174">
                  <c:v>9.4956945875131205E-2</c:v>
                </c:pt>
                <c:pt idx="175">
                  <c:v>8.295967520530792E-2</c:v>
                </c:pt>
                <c:pt idx="176">
                  <c:v>8.0892443344907153E-2</c:v>
                </c:pt>
                <c:pt idx="177">
                  <c:v>6.9088263828948962E-2</c:v>
                </c:pt>
                <c:pt idx="178">
                  <c:v>-2.0088015117752017E-2</c:v>
                </c:pt>
                <c:pt idx="179">
                  <c:v>-5.0783511889414171E-2</c:v>
                </c:pt>
                <c:pt idx="180">
                  <c:v>1.8585491660782841E-3</c:v>
                </c:pt>
                <c:pt idx="181">
                  <c:v>-1.1261009172600357E-2</c:v>
                </c:pt>
                <c:pt idx="182">
                  <c:v>8.7441866859136914E-3</c:v>
                </c:pt>
                <c:pt idx="183">
                  <c:v>-2.2007122094262248E-2</c:v>
                </c:pt>
                <c:pt idx="184">
                  <c:v>-3.7975699199222918E-2</c:v>
                </c:pt>
                <c:pt idx="185">
                  <c:v>-3.6371471295697712E-2</c:v>
                </c:pt>
                <c:pt idx="186">
                  <c:v>-1.2771508395137922E-3</c:v>
                </c:pt>
                <c:pt idx="187">
                  <c:v>-9.7401729391736996E-2</c:v>
                </c:pt>
                <c:pt idx="188">
                  <c:v>-0.23560282635234803</c:v>
                </c:pt>
                <c:pt idx="189">
                  <c:v>0.28295511555229003</c:v>
                </c:pt>
                <c:pt idx="190">
                  <c:v>0.28503480877229831</c:v>
                </c:pt>
                <c:pt idx="191">
                  <c:v>4.6397228744727306E-2</c:v>
                </c:pt>
                <c:pt idx="192">
                  <c:v>-2.0602468996091673E-2</c:v>
                </c:pt>
                <c:pt idx="193">
                  <c:v>-0.12905320998034703</c:v>
                </c:pt>
                <c:pt idx="194">
                  <c:v>0.13984666563286688</c:v>
                </c:pt>
                <c:pt idx="195">
                  <c:v>0.30340287697857032</c:v>
                </c:pt>
                <c:pt idx="196">
                  <c:v>0.31628864681464008</c:v>
                </c:pt>
                <c:pt idx="197">
                  <c:v>0.25521454940299909</c:v>
                </c:pt>
                <c:pt idx="198">
                  <c:v>0.27526575581189144</c:v>
                </c:pt>
                <c:pt idx="199">
                  <c:v>0.2915584775020752</c:v>
                </c:pt>
                <c:pt idx="200">
                  <c:v>5.3213673814399988E-2</c:v>
                </c:pt>
                <c:pt idx="201">
                  <c:v>-9.214975505616356E-2</c:v>
                </c:pt>
                <c:pt idx="202">
                  <c:v>-6.5365415397582727E-2</c:v>
                </c:pt>
                <c:pt idx="203">
                  <c:v>1.963058250347813E-3</c:v>
                </c:pt>
                <c:pt idx="204">
                  <c:v>4.6381934239261471E-2</c:v>
                </c:pt>
                <c:pt idx="205">
                  <c:v>0.13803424677063783</c:v>
                </c:pt>
                <c:pt idx="206">
                  <c:v>9.0074807679956487E-2</c:v>
                </c:pt>
                <c:pt idx="207">
                  <c:v>8.7401061983030728E-2</c:v>
                </c:pt>
                <c:pt idx="208">
                  <c:v>7.5363966654050013E-2</c:v>
                </c:pt>
                <c:pt idx="209">
                  <c:v>8.0053976458144924E-2</c:v>
                </c:pt>
                <c:pt idx="210">
                  <c:v>0.20089016445103269</c:v>
                </c:pt>
                <c:pt idx="211">
                  <c:v>0.31385932747090273</c:v>
                </c:pt>
                <c:pt idx="212">
                  <c:v>0.42100937467018879</c:v>
                </c:pt>
                <c:pt idx="213">
                  <c:v>0.49127856020476374</c:v>
                </c:pt>
                <c:pt idx="214">
                  <c:v>0.48628042339818134</c:v>
                </c:pt>
                <c:pt idx="215">
                  <c:v>0.11226152863629497</c:v>
                </c:pt>
                <c:pt idx="216">
                  <c:v>4.0258183292899694E-2</c:v>
                </c:pt>
                <c:pt idx="217">
                  <c:v>-0.21198012455626064</c:v>
                </c:pt>
                <c:pt idx="218">
                  <c:v>-0.36610348275270505</c:v>
                </c:pt>
                <c:pt idx="219">
                  <c:v>-0.21101608009749673</c:v>
                </c:pt>
                <c:pt idx="220">
                  <c:v>-0.199540568580821</c:v>
                </c:pt>
                <c:pt idx="221">
                  <c:v>-0.38859501258462387</c:v>
                </c:pt>
                <c:pt idx="222">
                  <c:v>-0.34889438481538293</c:v>
                </c:pt>
                <c:pt idx="223">
                  <c:v>-0.266822135695924</c:v>
                </c:pt>
                <c:pt idx="224">
                  <c:v>-0.22177180722513662</c:v>
                </c:pt>
                <c:pt idx="225">
                  <c:v>9.0813001403299842E-2</c:v>
                </c:pt>
                <c:pt idx="226">
                  <c:v>0.16506706517986117</c:v>
                </c:pt>
                <c:pt idx="227">
                  <c:v>0.29036143701863865</c:v>
                </c:pt>
                <c:pt idx="228">
                  <c:v>0.45994808040325197</c:v>
                </c:pt>
                <c:pt idx="229">
                  <c:v>0.59564480627342342</c:v>
                </c:pt>
                <c:pt idx="230">
                  <c:v>0.59187491044697305</c:v>
                </c:pt>
                <c:pt idx="231">
                  <c:v>0.46611473293565225</c:v>
                </c:pt>
                <c:pt idx="232">
                  <c:v>0.25004496100954704</c:v>
                </c:pt>
                <c:pt idx="233">
                  <c:v>0.11358235114090606</c:v>
                </c:pt>
                <c:pt idx="234">
                  <c:v>-3.8265039397084345E-2</c:v>
                </c:pt>
                <c:pt idx="235">
                  <c:v>-0.25576723730136786</c:v>
                </c:pt>
                <c:pt idx="236">
                  <c:v>-0.43059057771012338</c:v>
                </c:pt>
                <c:pt idx="237">
                  <c:v>-0.43487885027453355</c:v>
                </c:pt>
                <c:pt idx="238">
                  <c:v>-0.59262665796047043</c:v>
                </c:pt>
                <c:pt idx="239">
                  <c:v>-0.71831156350131231</c:v>
                </c:pt>
                <c:pt idx="240">
                  <c:v>-0.75270897770783263</c:v>
                </c:pt>
                <c:pt idx="241">
                  <c:v>-0.78480283038896492</c:v>
                </c:pt>
                <c:pt idx="242">
                  <c:v>-0.76094599952362985</c:v>
                </c:pt>
                <c:pt idx="243">
                  <c:v>-0.71871366491842392</c:v>
                </c:pt>
                <c:pt idx="244">
                  <c:v>-0.70792819007163399</c:v>
                </c:pt>
                <c:pt idx="245">
                  <c:v>-0.69949994645449542</c:v>
                </c:pt>
                <c:pt idx="246">
                  <c:v>-0.73408858054906578</c:v>
                </c:pt>
                <c:pt idx="247">
                  <c:v>-0.73150687786102808</c:v>
                </c:pt>
                <c:pt idx="248">
                  <c:v>-0.73932045710656658</c:v>
                </c:pt>
                <c:pt idx="249">
                  <c:v>-0.62058214697957326</c:v>
                </c:pt>
                <c:pt idx="250">
                  <c:v>-0.4199673722135735</c:v>
                </c:pt>
                <c:pt idx="251">
                  <c:v>-0.2143894392867427</c:v>
                </c:pt>
                <c:pt idx="252">
                  <c:v>-0.15214929011329453</c:v>
                </c:pt>
                <c:pt idx="253">
                  <c:v>-0.24652801280629233</c:v>
                </c:pt>
                <c:pt idx="254">
                  <c:v>-0.14294422973188278</c:v>
                </c:pt>
                <c:pt idx="255">
                  <c:v>-0.40677202470553031</c:v>
                </c:pt>
                <c:pt idx="256">
                  <c:v>-0.17911039653658153</c:v>
                </c:pt>
                <c:pt idx="257">
                  <c:v>-9.7094625794863137E-2</c:v>
                </c:pt>
                <c:pt idx="258">
                  <c:v>6.4785617337711945E-2</c:v>
                </c:pt>
                <c:pt idx="259">
                  <c:v>8.6710096435517484E-2</c:v>
                </c:pt>
                <c:pt idx="260">
                  <c:v>0.10718614215401026</c:v>
                </c:pt>
                <c:pt idx="261">
                  <c:v>0.13138990739029818</c:v>
                </c:pt>
                <c:pt idx="262">
                  <c:v>0.1501039138813505</c:v>
                </c:pt>
                <c:pt idx="263">
                  <c:v>0.13428440428252403</c:v>
                </c:pt>
                <c:pt idx="264">
                  <c:v>-8.0412844902064389E-3</c:v>
                </c:pt>
                <c:pt idx="265">
                  <c:v>-3.4077891777769445E-2</c:v>
                </c:pt>
                <c:pt idx="266">
                  <c:v>0.13368611201757244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6-4B07-901C-A9814A998E5F}"/>
            </c:ext>
          </c:extLst>
        </c:ser>
        <c:ser>
          <c:idx val="2"/>
          <c:order val="2"/>
          <c:tx>
            <c:strRef>
              <c:f>backtest2024_logic0!$R$35</c:f>
              <c:strCache>
                <c:ptCount val="1"/>
                <c:pt idx="0">
                  <c:v>15dCorr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backtest2024_logic0!$R$36:$R$302</c:f>
              <c:numCache>
                <c:formatCode>General</c:formatCode>
                <c:ptCount val="267"/>
                <c:pt idx="0">
                  <c:v>0.16441185375445147</c:v>
                </c:pt>
                <c:pt idx="1">
                  <c:v>0.29901001779523212</c:v>
                </c:pt>
                <c:pt idx="2">
                  <c:v>0.40138296067593959</c:v>
                </c:pt>
                <c:pt idx="3">
                  <c:v>0.48215731305866855</c:v>
                </c:pt>
                <c:pt idx="4">
                  <c:v>0.50547201501978845</c:v>
                </c:pt>
                <c:pt idx="5">
                  <c:v>0.71650876252053619</c:v>
                </c:pt>
                <c:pt idx="6">
                  <c:v>0.64209981851277764</c:v>
                </c:pt>
                <c:pt idx="7">
                  <c:v>0.44466149798053312</c:v>
                </c:pt>
                <c:pt idx="8">
                  <c:v>0.37593290598641943</c:v>
                </c:pt>
                <c:pt idx="9">
                  <c:v>0.29266784727216771</c:v>
                </c:pt>
                <c:pt idx="10">
                  <c:v>0.36936821591934332</c:v>
                </c:pt>
                <c:pt idx="11">
                  <c:v>0.20829087269169241</c:v>
                </c:pt>
                <c:pt idx="12">
                  <c:v>1.2119788992043306E-2</c:v>
                </c:pt>
                <c:pt idx="13">
                  <c:v>-3.7994814836519182E-2</c:v>
                </c:pt>
                <c:pt idx="14">
                  <c:v>-0.21532075368789774</c:v>
                </c:pt>
                <c:pt idx="15">
                  <c:v>-0.26182556885127539</c:v>
                </c:pt>
                <c:pt idx="16">
                  <c:v>-0.25342483340327038</c:v>
                </c:pt>
                <c:pt idx="17">
                  <c:v>-0.31244772620533851</c:v>
                </c:pt>
                <c:pt idx="18">
                  <c:v>-0.17288789773105948</c:v>
                </c:pt>
                <c:pt idx="19">
                  <c:v>-0.13430053544731921</c:v>
                </c:pt>
                <c:pt idx="20">
                  <c:v>2.703021308271784E-2</c:v>
                </c:pt>
                <c:pt idx="21">
                  <c:v>-0.3186967279119598</c:v>
                </c:pt>
                <c:pt idx="22">
                  <c:v>-0.56912302911129475</c:v>
                </c:pt>
                <c:pt idx="23">
                  <c:v>-0.75550108964142126</c:v>
                </c:pt>
                <c:pt idx="24">
                  <c:v>-0.83929303665909771</c:v>
                </c:pt>
                <c:pt idx="25">
                  <c:v>-0.87066437088888038</c:v>
                </c:pt>
                <c:pt idx="26">
                  <c:v>-0.86670804275569635</c:v>
                </c:pt>
                <c:pt idx="27">
                  <c:v>-0.87695769837773396</c:v>
                </c:pt>
                <c:pt idx="28">
                  <c:v>-0.89440730413077718</c:v>
                </c:pt>
                <c:pt idx="29">
                  <c:v>-0.89732744432631328</c:v>
                </c:pt>
                <c:pt idx="30">
                  <c:v>-0.77410459542809062</c:v>
                </c:pt>
                <c:pt idx="31">
                  <c:v>-0.53122454868328439</c:v>
                </c:pt>
                <c:pt idx="32">
                  <c:v>-0.46315528192125166</c:v>
                </c:pt>
                <c:pt idx="33">
                  <c:v>-0.37340737008544383</c:v>
                </c:pt>
                <c:pt idx="34">
                  <c:v>-0.20838672739786449</c:v>
                </c:pt>
                <c:pt idx="35">
                  <c:v>0.39732303722081713</c:v>
                </c:pt>
                <c:pt idx="36">
                  <c:v>0.59356982352463683</c:v>
                </c:pt>
                <c:pt idx="37">
                  <c:v>0.48094895757314793</c:v>
                </c:pt>
                <c:pt idx="38">
                  <c:v>0.1106352600205484</c:v>
                </c:pt>
                <c:pt idx="39">
                  <c:v>-0.37951701329888143</c:v>
                </c:pt>
                <c:pt idx="40">
                  <c:v>-0.66709236145619644</c:v>
                </c:pt>
                <c:pt idx="41">
                  <c:v>-0.74337220993546971</c:v>
                </c:pt>
                <c:pt idx="42">
                  <c:v>-0.76329163575445602</c:v>
                </c:pt>
                <c:pt idx="43">
                  <c:v>-0.85630358157992992</c:v>
                </c:pt>
                <c:pt idx="44">
                  <c:v>-0.88680659084898406</c:v>
                </c:pt>
                <c:pt idx="45">
                  <c:v>-0.87852117189480805</c:v>
                </c:pt>
                <c:pt idx="46">
                  <c:v>-0.89091747077989736</c:v>
                </c:pt>
                <c:pt idx="47">
                  <c:v>-0.8679813828569739</c:v>
                </c:pt>
                <c:pt idx="48">
                  <c:v>-0.83876942051466852</c:v>
                </c:pt>
                <c:pt idx="49">
                  <c:v>-0.71735020730612209</c:v>
                </c:pt>
                <c:pt idx="50">
                  <c:v>-0.64492600640191555</c:v>
                </c:pt>
                <c:pt idx="51">
                  <c:v>-0.76946182648086425</c:v>
                </c:pt>
                <c:pt idx="52">
                  <c:v>-0.84615900230146202</c:v>
                </c:pt>
                <c:pt idx="53">
                  <c:v>-0.87572419091888221</c:v>
                </c:pt>
                <c:pt idx="54">
                  <c:v>-0.81998912219079423</c:v>
                </c:pt>
                <c:pt idx="55">
                  <c:v>-0.82117992454230748</c:v>
                </c:pt>
                <c:pt idx="56">
                  <c:v>-0.77947111900894162</c:v>
                </c:pt>
                <c:pt idx="57">
                  <c:v>-0.73391584451405567</c:v>
                </c:pt>
                <c:pt idx="58">
                  <c:v>-0.64318635536240798</c:v>
                </c:pt>
                <c:pt idx="59">
                  <c:v>-0.40996779163899627</c:v>
                </c:pt>
                <c:pt idx="60">
                  <c:v>-0.22223676690923155</c:v>
                </c:pt>
                <c:pt idx="61">
                  <c:v>6.7345035102147566E-2</c:v>
                </c:pt>
                <c:pt idx="62">
                  <c:v>0.29073396067793661</c:v>
                </c:pt>
                <c:pt idx="63">
                  <c:v>0.69494563010155275</c:v>
                </c:pt>
                <c:pt idx="64">
                  <c:v>0.84381327486617341</c:v>
                </c:pt>
                <c:pt idx="65">
                  <c:v>0.86870512853493109</c:v>
                </c:pt>
                <c:pt idx="66">
                  <c:v>0.82254257694347765</c:v>
                </c:pt>
                <c:pt idx="67">
                  <c:v>0.72864726549899228</c:v>
                </c:pt>
                <c:pt idx="68">
                  <c:v>0.64676248337677222</c:v>
                </c:pt>
                <c:pt idx="69">
                  <c:v>0.63945034277506907</c:v>
                </c:pt>
                <c:pt idx="70">
                  <c:v>0.42541336390678858</c:v>
                </c:pt>
                <c:pt idx="71">
                  <c:v>0.3418102482649818</c:v>
                </c:pt>
                <c:pt idx="72">
                  <c:v>0.22329858934939925</c:v>
                </c:pt>
                <c:pt idx="73">
                  <c:v>0.31403602742584519</c:v>
                </c:pt>
                <c:pt idx="74">
                  <c:v>0.12255998567540452</c:v>
                </c:pt>
                <c:pt idx="75">
                  <c:v>0.14062435283197344</c:v>
                </c:pt>
                <c:pt idx="76">
                  <c:v>0.25825266556017701</c:v>
                </c:pt>
                <c:pt idx="77">
                  <c:v>0.17655832624467427</c:v>
                </c:pt>
                <c:pt idx="78">
                  <c:v>0.24248923615709519</c:v>
                </c:pt>
                <c:pt idx="79">
                  <c:v>0.28501433386823366</c:v>
                </c:pt>
                <c:pt idx="80">
                  <c:v>0.26264479290784781</c:v>
                </c:pt>
                <c:pt idx="81">
                  <c:v>0.20368707627073437</c:v>
                </c:pt>
                <c:pt idx="82">
                  <c:v>0.22449044900486886</c:v>
                </c:pt>
                <c:pt idx="83">
                  <c:v>0.42279657214729183</c:v>
                </c:pt>
                <c:pt idx="84">
                  <c:v>0.48602051288879172</c:v>
                </c:pt>
                <c:pt idx="85">
                  <c:v>0.40500784147735569</c:v>
                </c:pt>
                <c:pt idx="86">
                  <c:v>0.30063119698242757</c:v>
                </c:pt>
                <c:pt idx="87">
                  <c:v>0.2076704066075854</c:v>
                </c:pt>
                <c:pt idx="88">
                  <c:v>0.27838812428574711</c:v>
                </c:pt>
                <c:pt idx="89">
                  <c:v>0.29271730519098599</c:v>
                </c:pt>
                <c:pt idx="90">
                  <c:v>0.46497460903027349</c:v>
                </c:pt>
                <c:pt idx="91">
                  <c:v>0.54941738029796439</c:v>
                </c:pt>
                <c:pt idx="92">
                  <c:v>0.50700912347013638</c:v>
                </c:pt>
                <c:pt idx="93">
                  <c:v>0.39756667611133739</c:v>
                </c:pt>
                <c:pt idx="94">
                  <c:v>0.38214766984382026</c:v>
                </c:pt>
                <c:pt idx="95">
                  <c:v>0.38104682963456088</c:v>
                </c:pt>
                <c:pt idx="96">
                  <c:v>0.3435912263278959</c:v>
                </c:pt>
                <c:pt idx="97">
                  <c:v>0.18570335524083964</c:v>
                </c:pt>
                <c:pt idx="98">
                  <c:v>-0.19124109176342668</c:v>
                </c:pt>
                <c:pt idx="99">
                  <c:v>-0.27720588606730456</c:v>
                </c:pt>
                <c:pt idx="100">
                  <c:v>-9.552678503980376E-2</c:v>
                </c:pt>
                <c:pt idx="101">
                  <c:v>7.3255118349769555E-2</c:v>
                </c:pt>
                <c:pt idx="102">
                  <c:v>-2.4155179457382353E-2</c:v>
                </c:pt>
                <c:pt idx="103">
                  <c:v>-0.16920614005511453</c:v>
                </c:pt>
                <c:pt idx="104">
                  <c:v>-0.2351738805221551</c:v>
                </c:pt>
                <c:pt idx="105">
                  <c:v>-0.41402694207798935</c:v>
                </c:pt>
                <c:pt idx="106">
                  <c:v>-0.4965923337588864</c:v>
                </c:pt>
                <c:pt idx="107">
                  <c:v>-0.54115100342247835</c:v>
                </c:pt>
                <c:pt idx="108">
                  <c:v>-0.59359445940368805</c:v>
                </c:pt>
                <c:pt idx="109">
                  <c:v>-0.35128294213139055</c:v>
                </c:pt>
                <c:pt idx="110">
                  <c:v>-8.2262483638427392E-2</c:v>
                </c:pt>
                <c:pt idx="111">
                  <c:v>0.25709477471524123</c:v>
                </c:pt>
                <c:pt idx="112">
                  <c:v>0.31003804981556071</c:v>
                </c:pt>
                <c:pt idx="113">
                  <c:v>0.21632029635969147</c:v>
                </c:pt>
                <c:pt idx="114">
                  <c:v>4.3193245915784509E-2</c:v>
                </c:pt>
                <c:pt idx="115">
                  <c:v>2.5011928946558685E-2</c:v>
                </c:pt>
                <c:pt idx="116">
                  <c:v>-4.0674954284085955E-2</c:v>
                </c:pt>
                <c:pt idx="117">
                  <c:v>-0.14602281201817136</c:v>
                </c:pt>
                <c:pt idx="118">
                  <c:v>-0.23516759501110579</c:v>
                </c:pt>
                <c:pt idx="119">
                  <c:v>-0.29468456288083111</c:v>
                </c:pt>
                <c:pt idx="120">
                  <c:v>-0.26894590028471838</c:v>
                </c:pt>
                <c:pt idx="121">
                  <c:v>-9.1044499411584268E-2</c:v>
                </c:pt>
                <c:pt idx="122">
                  <c:v>-7.7482389586023298E-2</c:v>
                </c:pt>
                <c:pt idx="123">
                  <c:v>-4.4014126664097764E-2</c:v>
                </c:pt>
                <c:pt idx="124">
                  <c:v>-0.16607598780328375</c:v>
                </c:pt>
                <c:pt idx="125">
                  <c:v>-0.13115605741349629</c:v>
                </c:pt>
                <c:pt idx="126">
                  <c:v>-0.21057114942902255</c:v>
                </c:pt>
                <c:pt idx="127">
                  <c:v>-0.38960451668221868</c:v>
                </c:pt>
                <c:pt idx="128">
                  <c:v>-0.41585829651043055</c:v>
                </c:pt>
                <c:pt idx="129">
                  <c:v>-0.50006400605717705</c:v>
                </c:pt>
                <c:pt idx="130">
                  <c:v>-0.64179666073412367</c:v>
                </c:pt>
                <c:pt idx="131">
                  <c:v>-0.6797390516373033</c:v>
                </c:pt>
                <c:pt idx="132">
                  <c:v>-0.56224256285825369</c:v>
                </c:pt>
                <c:pt idx="133">
                  <c:v>-0.48145623516562769</c:v>
                </c:pt>
                <c:pt idx="134">
                  <c:v>-0.39335463305695967</c:v>
                </c:pt>
                <c:pt idx="135">
                  <c:v>-0.4717746984936998</c:v>
                </c:pt>
                <c:pt idx="136">
                  <c:v>-0.53883636764050535</c:v>
                </c:pt>
                <c:pt idx="137">
                  <c:v>-0.59572040282930216</c:v>
                </c:pt>
                <c:pt idx="138">
                  <c:v>-0.57457743704356501</c:v>
                </c:pt>
                <c:pt idx="139">
                  <c:v>-0.51059455830596412</c:v>
                </c:pt>
                <c:pt idx="140">
                  <c:v>-0.39828084263671282</c:v>
                </c:pt>
                <c:pt idx="141">
                  <c:v>-0.28047949265750333</c:v>
                </c:pt>
                <c:pt idx="142">
                  <c:v>-0.13406386088536479</c:v>
                </c:pt>
                <c:pt idx="143">
                  <c:v>-3.4860250880371618E-2</c:v>
                </c:pt>
                <c:pt idx="144">
                  <c:v>-0.17232549322755406</c:v>
                </c:pt>
                <c:pt idx="145">
                  <c:v>-0.28581742938089405</c:v>
                </c:pt>
                <c:pt idx="146">
                  <c:v>-0.16407952149577509</c:v>
                </c:pt>
                <c:pt idx="147">
                  <c:v>-0.15159366636585034</c:v>
                </c:pt>
                <c:pt idx="148">
                  <c:v>-6.8216699626712049E-2</c:v>
                </c:pt>
                <c:pt idx="149">
                  <c:v>0.13171026939695335</c:v>
                </c:pt>
                <c:pt idx="150">
                  <c:v>0.10469245792036988</c:v>
                </c:pt>
                <c:pt idx="151">
                  <c:v>1.4330318802660993E-2</c:v>
                </c:pt>
                <c:pt idx="152">
                  <c:v>-1.0494925675264472E-2</c:v>
                </c:pt>
                <c:pt idx="153">
                  <c:v>-0.18818003763111946</c:v>
                </c:pt>
                <c:pt idx="154">
                  <c:v>-0.23306186273083848</c:v>
                </c:pt>
                <c:pt idx="155">
                  <c:v>-0.39581292708882759</c:v>
                </c:pt>
                <c:pt idx="156">
                  <c:v>-0.58408569152475343</c:v>
                </c:pt>
                <c:pt idx="157">
                  <c:v>-0.4184990519416269</c:v>
                </c:pt>
                <c:pt idx="158">
                  <c:v>-0.30665513204218969</c:v>
                </c:pt>
                <c:pt idx="159">
                  <c:v>-0.21526156802581703</c:v>
                </c:pt>
                <c:pt idx="160">
                  <c:v>0.10823847962319878</c:v>
                </c:pt>
                <c:pt idx="161">
                  <c:v>1.3338083279190106E-2</c:v>
                </c:pt>
                <c:pt idx="162">
                  <c:v>-0.12289291792447092</c:v>
                </c:pt>
                <c:pt idx="163">
                  <c:v>-0.11514344757141938</c:v>
                </c:pt>
                <c:pt idx="164">
                  <c:v>-0.19313493148446378</c:v>
                </c:pt>
                <c:pt idx="165">
                  <c:v>-0.23333262839560687</c:v>
                </c:pt>
                <c:pt idx="166">
                  <c:v>-3.6939404882703232E-2</c:v>
                </c:pt>
                <c:pt idx="167">
                  <c:v>-0.14123446368162984</c:v>
                </c:pt>
                <c:pt idx="168">
                  <c:v>-0.26548456384671537</c:v>
                </c:pt>
                <c:pt idx="169">
                  <c:v>-0.27266421156914328</c:v>
                </c:pt>
                <c:pt idx="170">
                  <c:v>-0.28075247422600008</c:v>
                </c:pt>
                <c:pt idx="171">
                  <c:v>-0.2955273437810732</c:v>
                </c:pt>
                <c:pt idx="172">
                  <c:v>-0.22036453080050364</c:v>
                </c:pt>
                <c:pt idx="173">
                  <c:v>-0.12502990907049816</c:v>
                </c:pt>
                <c:pt idx="174">
                  <c:v>-0.17134383875713918</c:v>
                </c:pt>
                <c:pt idx="175">
                  <c:v>-0.23669910220227189</c:v>
                </c:pt>
                <c:pt idx="176">
                  <c:v>-0.28225312682602738</c:v>
                </c:pt>
                <c:pt idx="177">
                  <c:v>-0.30715950801849784</c:v>
                </c:pt>
                <c:pt idx="178">
                  <c:v>-0.29277614727808748</c:v>
                </c:pt>
                <c:pt idx="179">
                  <c:v>-0.28034940930616453</c:v>
                </c:pt>
                <c:pt idx="180">
                  <c:v>-0.29986614686122748</c:v>
                </c:pt>
                <c:pt idx="181">
                  <c:v>-0.36005023081688847</c:v>
                </c:pt>
                <c:pt idx="182">
                  <c:v>-0.4730736168654901</c:v>
                </c:pt>
                <c:pt idx="183">
                  <c:v>-0.58043405797877334</c:v>
                </c:pt>
                <c:pt idx="184">
                  <c:v>-0.72393197031423573</c:v>
                </c:pt>
                <c:pt idx="185">
                  <c:v>-0.68042226668162964</c:v>
                </c:pt>
                <c:pt idx="186">
                  <c:v>-0.59680831847002236</c:v>
                </c:pt>
                <c:pt idx="187">
                  <c:v>-0.50299495496578761</c:v>
                </c:pt>
                <c:pt idx="188">
                  <c:v>-0.39082842256274003</c:v>
                </c:pt>
                <c:pt idx="189">
                  <c:v>-8.9019459143227231E-2</c:v>
                </c:pt>
                <c:pt idx="190">
                  <c:v>6.2700798693748852E-2</c:v>
                </c:pt>
                <c:pt idx="191">
                  <c:v>0.18176974060429518</c:v>
                </c:pt>
                <c:pt idx="192">
                  <c:v>0.23909061093750997</c:v>
                </c:pt>
                <c:pt idx="193">
                  <c:v>0.3102939201122098</c:v>
                </c:pt>
                <c:pt idx="194">
                  <c:v>0.49183034747025645</c:v>
                </c:pt>
                <c:pt idx="195">
                  <c:v>0.39565766121184648</c:v>
                </c:pt>
                <c:pt idx="196">
                  <c:v>0.38245546911826001</c:v>
                </c:pt>
                <c:pt idx="197">
                  <c:v>0.35960889083889808</c:v>
                </c:pt>
                <c:pt idx="198">
                  <c:v>0.40866774139093714</c:v>
                </c:pt>
                <c:pt idx="199">
                  <c:v>0.43979738357675724</c:v>
                </c:pt>
                <c:pt idx="200">
                  <c:v>0.17605110374376734</c:v>
                </c:pt>
                <c:pt idx="201">
                  <c:v>-0.12832441450555621</c:v>
                </c:pt>
                <c:pt idx="202">
                  <c:v>-0.20965466723775164</c:v>
                </c:pt>
                <c:pt idx="203">
                  <c:v>-0.20748819606414376</c:v>
                </c:pt>
                <c:pt idx="204">
                  <c:v>-0.40863516632382813</c:v>
                </c:pt>
                <c:pt idx="205">
                  <c:v>-0.46326361208609057</c:v>
                </c:pt>
                <c:pt idx="206">
                  <c:v>-0.52825136143885609</c:v>
                </c:pt>
                <c:pt idx="207">
                  <c:v>-0.55407282645760059</c:v>
                </c:pt>
                <c:pt idx="208">
                  <c:v>-0.47079828624654907</c:v>
                </c:pt>
                <c:pt idx="209">
                  <c:v>-0.56849023700471701</c:v>
                </c:pt>
                <c:pt idx="210">
                  <c:v>-0.52993564213735478</c:v>
                </c:pt>
                <c:pt idx="211">
                  <c:v>-0.51404865216156814</c:v>
                </c:pt>
                <c:pt idx="212">
                  <c:v>-0.35595293039393316</c:v>
                </c:pt>
                <c:pt idx="213">
                  <c:v>-0.4073126923788295</c:v>
                </c:pt>
                <c:pt idx="214">
                  <c:v>-0.43954267240807349</c:v>
                </c:pt>
                <c:pt idx="215">
                  <c:v>-0.68134279012771215</c:v>
                </c:pt>
                <c:pt idx="216">
                  <c:v>-0.72315315052866813</c:v>
                </c:pt>
                <c:pt idx="217">
                  <c:v>-0.77805323577764562</c:v>
                </c:pt>
                <c:pt idx="218">
                  <c:v>-0.79335346942639007</c:v>
                </c:pt>
                <c:pt idx="219">
                  <c:v>-0.64328555028978474</c:v>
                </c:pt>
                <c:pt idx="220">
                  <c:v>-0.5459971678719413</c:v>
                </c:pt>
                <c:pt idx="221">
                  <c:v>-0.34333035755022384</c:v>
                </c:pt>
                <c:pt idx="222">
                  <c:v>3.4533032116378246E-2</c:v>
                </c:pt>
                <c:pt idx="223">
                  <c:v>0.26362050366235684</c:v>
                </c:pt>
                <c:pt idx="224">
                  <c:v>0.44099686457592058</c:v>
                </c:pt>
                <c:pt idx="225">
                  <c:v>0.66216687200154645</c:v>
                </c:pt>
                <c:pt idx="226">
                  <c:v>0.71609612758222141</c:v>
                </c:pt>
                <c:pt idx="227">
                  <c:v>0.74230181590531696</c:v>
                </c:pt>
                <c:pt idx="228">
                  <c:v>0.73821025557490272</c:v>
                </c:pt>
                <c:pt idx="229">
                  <c:v>0.6712726662892039</c:v>
                </c:pt>
                <c:pt idx="230">
                  <c:v>0.62245449838025302</c:v>
                </c:pt>
                <c:pt idx="231">
                  <c:v>0.51543748629455255</c:v>
                </c:pt>
                <c:pt idx="232">
                  <c:v>0.31994079213503357</c:v>
                </c:pt>
                <c:pt idx="233">
                  <c:v>-1.9305497311141399E-2</c:v>
                </c:pt>
                <c:pt idx="234">
                  <c:v>-0.30995978494352971</c:v>
                </c:pt>
                <c:pt idx="235">
                  <c:v>-0.59642558207644225</c:v>
                </c:pt>
                <c:pt idx="236">
                  <c:v>-0.68044039115865806</c:v>
                </c:pt>
                <c:pt idx="237">
                  <c:v>-0.6976539992693398</c:v>
                </c:pt>
                <c:pt idx="238">
                  <c:v>-0.75181788398873828</c:v>
                </c:pt>
                <c:pt idx="239">
                  <c:v>-0.70167588814418824</c:v>
                </c:pt>
                <c:pt idx="240">
                  <c:v>-0.60925637137280597</c:v>
                </c:pt>
                <c:pt idx="241">
                  <c:v>-0.57056554839400841</c:v>
                </c:pt>
                <c:pt idx="242">
                  <c:v>-0.50842977497551656</c:v>
                </c:pt>
                <c:pt idx="243">
                  <c:v>-0.33754551619028283</c:v>
                </c:pt>
                <c:pt idx="244">
                  <c:v>-0.21515565982798232</c:v>
                </c:pt>
                <c:pt idx="245">
                  <c:v>-0.23116885337790116</c:v>
                </c:pt>
                <c:pt idx="246">
                  <c:v>-0.37084564710171919</c:v>
                </c:pt>
                <c:pt idx="247">
                  <c:v>-0.24660734971883011</c:v>
                </c:pt>
                <c:pt idx="248">
                  <c:v>-0.23712093643361551</c:v>
                </c:pt>
                <c:pt idx="249">
                  <c:v>-0.11242288399358207</c:v>
                </c:pt>
                <c:pt idx="250">
                  <c:v>0.20299014522520323</c:v>
                </c:pt>
                <c:pt idx="251">
                  <c:v>0.44986040755038892</c:v>
                </c:pt>
                <c:pt idx="252">
                  <c:v>0.39292622836678992</c:v>
                </c:pt>
                <c:pt idx="253">
                  <c:v>0.27119182202417147</c:v>
                </c:pt>
                <c:pt idx="254">
                  <c:v>0.38179570555154213</c:v>
                </c:pt>
                <c:pt idx="255">
                  <c:v>0.27930153097222626</c:v>
                </c:pt>
                <c:pt idx="256">
                  <c:v>0.39271083806460244</c:v>
                </c:pt>
                <c:pt idx="257">
                  <c:v>0.37059887337290937</c:v>
                </c:pt>
                <c:pt idx="258">
                  <c:v>0.42883585785636236</c:v>
                </c:pt>
                <c:pt idx="259">
                  <c:v>0.34127920024266961</c:v>
                </c:pt>
                <c:pt idx="260">
                  <c:v>0.39642162232120903</c:v>
                </c:pt>
                <c:pt idx="261">
                  <c:v>0.43279392551026313</c:v>
                </c:pt>
                <c:pt idx="262">
                  <c:v>0.35817820186130922</c:v>
                </c:pt>
                <c:pt idx="263">
                  <c:v>0.24222590139444899</c:v>
                </c:pt>
                <c:pt idx="264">
                  <c:v>7.1409255437891561E-2</c:v>
                </c:pt>
                <c:pt idx="265">
                  <c:v>0.11018620779716394</c:v>
                </c:pt>
                <c:pt idx="266">
                  <c:v>0.18195071600019982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6-4B07-901C-A9814A998E5F}"/>
            </c:ext>
          </c:extLst>
        </c:ser>
        <c:ser>
          <c:idx val="3"/>
          <c:order val="3"/>
          <c:tx>
            <c:strRef>
              <c:f>backtest2024_logic0!$S$35</c:f>
              <c:strCache>
                <c:ptCount val="1"/>
                <c:pt idx="0">
                  <c:v>15dCorr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backtest2024_logic0!$S$36:$S$302</c:f>
              <c:numCache>
                <c:formatCode>General</c:formatCode>
                <c:ptCount val="267"/>
                <c:pt idx="0">
                  <c:v>-0.7350247249264219</c:v>
                </c:pt>
                <c:pt idx="1">
                  <c:v>-0.72371156253207691</c:v>
                </c:pt>
                <c:pt idx="2">
                  <c:v>-0.7265924832159818</c:v>
                </c:pt>
                <c:pt idx="3">
                  <c:v>-0.67462049366751931</c:v>
                </c:pt>
                <c:pt idx="4">
                  <c:v>-0.37600066098543233</c:v>
                </c:pt>
                <c:pt idx="5">
                  <c:v>7.2428218839932668E-2</c:v>
                </c:pt>
                <c:pt idx="6">
                  <c:v>0.1934127787969617</c:v>
                </c:pt>
                <c:pt idx="7">
                  <c:v>5.9620288380049284E-2</c:v>
                </c:pt>
                <c:pt idx="8">
                  <c:v>-9.7657597966468689E-3</c:v>
                </c:pt>
                <c:pt idx="9">
                  <c:v>3.9696024488311464E-2</c:v>
                </c:pt>
                <c:pt idx="10">
                  <c:v>0.34800401782171003</c:v>
                </c:pt>
                <c:pt idx="11">
                  <c:v>0.35151614905946832</c:v>
                </c:pt>
                <c:pt idx="12">
                  <c:v>0.15328595439176532</c:v>
                </c:pt>
                <c:pt idx="13">
                  <c:v>0.2009465694603732</c:v>
                </c:pt>
                <c:pt idx="14">
                  <c:v>0.14733254658504849</c:v>
                </c:pt>
                <c:pt idx="15">
                  <c:v>6.7697650316617036E-2</c:v>
                </c:pt>
                <c:pt idx="16">
                  <c:v>2.9970369821200746E-2</c:v>
                </c:pt>
                <c:pt idx="17">
                  <c:v>-0.18695865843578038</c:v>
                </c:pt>
                <c:pt idx="18">
                  <c:v>-0.11806492233074553</c:v>
                </c:pt>
                <c:pt idx="19">
                  <c:v>-5.058584092375757E-2</c:v>
                </c:pt>
                <c:pt idx="20">
                  <c:v>9.5617015746830097E-2</c:v>
                </c:pt>
                <c:pt idx="21">
                  <c:v>-9.5375277364434449E-2</c:v>
                </c:pt>
                <c:pt idx="22">
                  <c:v>-0.30353867910515053</c:v>
                </c:pt>
                <c:pt idx="23">
                  <c:v>-0.55980970022792975</c:v>
                </c:pt>
                <c:pt idx="24">
                  <c:v>-0.68480771034140775</c:v>
                </c:pt>
                <c:pt idx="25">
                  <c:v>-0.73052278997215414</c:v>
                </c:pt>
                <c:pt idx="26">
                  <c:v>-0.72148619569522576</c:v>
                </c:pt>
                <c:pt idx="27">
                  <c:v>-0.74730449229065044</c:v>
                </c:pt>
                <c:pt idx="28">
                  <c:v>-0.83718917077448163</c:v>
                </c:pt>
                <c:pt idx="29">
                  <c:v>-0.8385467848419238</c:v>
                </c:pt>
                <c:pt idx="30">
                  <c:v>-0.7231325466371884</c:v>
                </c:pt>
                <c:pt idx="31">
                  <c:v>-0.59174327994010445</c:v>
                </c:pt>
                <c:pt idx="32">
                  <c:v>-0.68111692589989326</c:v>
                </c:pt>
                <c:pt idx="33">
                  <c:v>-0.60567400039948438</c:v>
                </c:pt>
                <c:pt idx="34">
                  <c:v>-0.4127541403058923</c:v>
                </c:pt>
                <c:pt idx="35">
                  <c:v>0.14825564161677271</c:v>
                </c:pt>
                <c:pt idx="36">
                  <c:v>0.40411315123851882</c:v>
                </c:pt>
                <c:pt idx="37">
                  <c:v>0.37409452073471217</c:v>
                </c:pt>
                <c:pt idx="38">
                  <c:v>-9.3663494230996902E-3</c:v>
                </c:pt>
                <c:pt idx="39">
                  <c:v>-0.46790369463584747</c:v>
                </c:pt>
                <c:pt idx="40">
                  <c:v>-0.69879695594608804</c:v>
                </c:pt>
                <c:pt idx="41">
                  <c:v>-0.75272754804245312</c:v>
                </c:pt>
                <c:pt idx="42">
                  <c:v>-0.81607800051930346</c:v>
                </c:pt>
                <c:pt idx="43">
                  <c:v>-0.88647613989232921</c:v>
                </c:pt>
                <c:pt idx="44">
                  <c:v>-0.88257324360226097</c:v>
                </c:pt>
                <c:pt idx="45">
                  <c:v>-0.84917369134465326</c:v>
                </c:pt>
                <c:pt idx="46">
                  <c:v>-0.75304156040414771</c:v>
                </c:pt>
                <c:pt idx="47">
                  <c:v>-0.55256513427568554</c:v>
                </c:pt>
                <c:pt idx="48">
                  <c:v>-0.45317282213478671</c:v>
                </c:pt>
                <c:pt idx="49">
                  <c:v>-0.43533937810403583</c:v>
                </c:pt>
                <c:pt idx="50">
                  <c:v>-0.54815779169176948</c:v>
                </c:pt>
                <c:pt idx="51">
                  <c:v>-0.66385616189829944</c:v>
                </c:pt>
                <c:pt idx="52">
                  <c:v>-0.7525378057351727</c:v>
                </c:pt>
                <c:pt idx="53">
                  <c:v>-0.81150679387202918</c:v>
                </c:pt>
                <c:pt idx="54">
                  <c:v>-0.82832640462808471</c:v>
                </c:pt>
                <c:pt idx="55">
                  <c:v>-0.85555332198385203</c:v>
                </c:pt>
                <c:pt idx="56">
                  <c:v>-0.78664793003773348</c:v>
                </c:pt>
                <c:pt idx="57">
                  <c:v>-0.71679307692233107</c:v>
                </c:pt>
                <c:pt idx="58">
                  <c:v>-0.60894896455225878</c:v>
                </c:pt>
                <c:pt idx="59">
                  <c:v>2.5054048867824613E-2</c:v>
                </c:pt>
                <c:pt idx="60">
                  <c:v>0.29948336996506936</c:v>
                </c:pt>
                <c:pt idx="61">
                  <c:v>0.42333114630687263</c:v>
                </c:pt>
                <c:pt idx="62">
                  <c:v>0.42596875577169818</c:v>
                </c:pt>
                <c:pt idx="63">
                  <c:v>0.53525159927357691</c:v>
                </c:pt>
                <c:pt idx="64">
                  <c:v>0.66000000829918581</c:v>
                </c:pt>
                <c:pt idx="65">
                  <c:v>0.65384386214861379</c:v>
                </c:pt>
                <c:pt idx="66">
                  <c:v>0.63557183375470017</c:v>
                </c:pt>
                <c:pt idx="67">
                  <c:v>0.61400220829108942</c:v>
                </c:pt>
                <c:pt idx="68">
                  <c:v>0.57263367554998346</c:v>
                </c:pt>
                <c:pt idx="69">
                  <c:v>0.50479673588345231</c:v>
                </c:pt>
                <c:pt idx="70">
                  <c:v>0.25978908303329645</c:v>
                </c:pt>
                <c:pt idx="71">
                  <c:v>0.19015411797945411</c:v>
                </c:pt>
                <c:pt idx="72">
                  <c:v>1.382003451113877E-2</c:v>
                </c:pt>
                <c:pt idx="73">
                  <c:v>-0.32518458674475459</c:v>
                </c:pt>
                <c:pt idx="74">
                  <c:v>-0.33547105030166918</c:v>
                </c:pt>
                <c:pt idx="75">
                  <c:v>-0.38346994067964085</c:v>
                </c:pt>
                <c:pt idx="76">
                  <c:v>-0.2860419538892181</c:v>
                </c:pt>
                <c:pt idx="77">
                  <c:v>-0.18587393554857384</c:v>
                </c:pt>
                <c:pt idx="78">
                  <c:v>2.7667069593921147E-2</c:v>
                </c:pt>
                <c:pt idx="79">
                  <c:v>0.15723824965081432</c:v>
                </c:pt>
                <c:pt idx="80">
                  <c:v>9.2834607490319479E-2</c:v>
                </c:pt>
                <c:pt idx="81">
                  <c:v>7.2046272071622716E-2</c:v>
                </c:pt>
                <c:pt idx="82">
                  <c:v>0.1123049320156671</c:v>
                </c:pt>
                <c:pt idx="83">
                  <c:v>0.38299806873861686</c:v>
                </c:pt>
                <c:pt idx="84">
                  <c:v>0.68029758212672697</c:v>
                </c:pt>
                <c:pt idx="85">
                  <c:v>0.72848609013407684</c:v>
                </c:pt>
                <c:pt idx="86">
                  <c:v>0.73396779019194347</c:v>
                </c:pt>
                <c:pt idx="87">
                  <c:v>0.6220713281593836</c:v>
                </c:pt>
                <c:pt idx="88">
                  <c:v>0.27385612039052354</c:v>
                </c:pt>
                <c:pt idx="89">
                  <c:v>1.8307439861790776E-2</c:v>
                </c:pt>
                <c:pt idx="90">
                  <c:v>-0.15935457842518602</c:v>
                </c:pt>
                <c:pt idx="91">
                  <c:v>-0.28104825984802462</c:v>
                </c:pt>
                <c:pt idx="92">
                  <c:v>-0.4390707518757675</c:v>
                </c:pt>
                <c:pt idx="93">
                  <c:v>-0.49985222690408998</c:v>
                </c:pt>
                <c:pt idx="94">
                  <c:v>-0.43579465986094734</c:v>
                </c:pt>
                <c:pt idx="95">
                  <c:v>-0.31633981668368771</c:v>
                </c:pt>
                <c:pt idx="96">
                  <c:v>-0.27582719495062347</c:v>
                </c:pt>
                <c:pt idx="97">
                  <c:v>-0.27460563659041837</c:v>
                </c:pt>
                <c:pt idx="98">
                  <c:v>-0.24159602075933981</c:v>
                </c:pt>
                <c:pt idx="99">
                  <c:v>-0.18812338794156636</c:v>
                </c:pt>
                <c:pt idx="100">
                  <c:v>0.21577702891003939</c:v>
                </c:pt>
                <c:pt idx="101">
                  <c:v>0.4491276165848202</c:v>
                </c:pt>
                <c:pt idx="102">
                  <c:v>0.39564406139647051</c:v>
                </c:pt>
                <c:pt idx="103">
                  <c:v>0.21159681344609033</c:v>
                </c:pt>
                <c:pt idx="104">
                  <c:v>-2.8436942378093105E-2</c:v>
                </c:pt>
                <c:pt idx="105">
                  <c:v>0.23173552221255617</c:v>
                </c:pt>
                <c:pt idx="106">
                  <c:v>0.36311866862185427</c:v>
                </c:pt>
                <c:pt idx="107">
                  <c:v>0.3881567922254221</c:v>
                </c:pt>
                <c:pt idx="108">
                  <c:v>0.35299788598748932</c:v>
                </c:pt>
                <c:pt idx="109">
                  <c:v>0.39254626205375998</c:v>
                </c:pt>
                <c:pt idx="110">
                  <c:v>0.37844098400976156</c:v>
                </c:pt>
                <c:pt idx="111">
                  <c:v>0.41161019487065442</c:v>
                </c:pt>
                <c:pt idx="112">
                  <c:v>0.37273495378993449</c:v>
                </c:pt>
                <c:pt idx="113">
                  <c:v>0.27701905113863101</c:v>
                </c:pt>
                <c:pt idx="114">
                  <c:v>0.13313941445699223</c:v>
                </c:pt>
                <c:pt idx="115">
                  <c:v>5.2432030538323932E-2</c:v>
                </c:pt>
                <c:pt idx="116">
                  <c:v>-0.15746058433438331</c:v>
                </c:pt>
                <c:pt idx="117">
                  <c:v>-0.34083770952390369</c:v>
                </c:pt>
                <c:pt idx="118">
                  <c:v>-0.45236493318376148</c:v>
                </c:pt>
                <c:pt idx="119">
                  <c:v>-0.44594712396677533</c:v>
                </c:pt>
                <c:pt idx="120">
                  <c:v>-0.3803087930338202</c:v>
                </c:pt>
                <c:pt idx="121">
                  <c:v>-0.35528141414699216</c:v>
                </c:pt>
                <c:pt idx="122">
                  <c:v>-0.30781142222793806</c:v>
                </c:pt>
                <c:pt idx="123">
                  <c:v>-0.25973840150630989</c:v>
                </c:pt>
                <c:pt idx="124">
                  <c:v>-0.17994095976158184</c:v>
                </c:pt>
                <c:pt idx="125">
                  <c:v>-9.0924988760608477E-2</c:v>
                </c:pt>
                <c:pt idx="126">
                  <c:v>1.6158111584903989E-2</c:v>
                </c:pt>
                <c:pt idx="127">
                  <c:v>-6.2904677353923327E-2</c:v>
                </c:pt>
                <c:pt idx="128">
                  <c:v>-1.7964251487767226E-2</c:v>
                </c:pt>
                <c:pt idx="129">
                  <c:v>-6.2321444609267501E-2</c:v>
                </c:pt>
                <c:pt idx="130">
                  <c:v>-0.25678892573596807</c:v>
                </c:pt>
                <c:pt idx="131">
                  <c:v>-0.2366501126463596</c:v>
                </c:pt>
                <c:pt idx="132">
                  <c:v>2.3786548318715756E-2</c:v>
                </c:pt>
                <c:pt idx="133">
                  <c:v>0.19763484615171723</c:v>
                </c:pt>
                <c:pt idx="134">
                  <c:v>0.30849876075199478</c:v>
                </c:pt>
                <c:pt idx="135">
                  <c:v>0.28729069720877082</c:v>
                </c:pt>
                <c:pt idx="136">
                  <c:v>0.25509069863161071</c:v>
                </c:pt>
                <c:pt idx="137">
                  <c:v>0.25598840549845775</c:v>
                </c:pt>
                <c:pt idx="138">
                  <c:v>0.32143497213895394</c:v>
                </c:pt>
                <c:pt idx="139">
                  <c:v>0.32206464848581157</c:v>
                </c:pt>
                <c:pt idx="140">
                  <c:v>0.52684565668848826</c:v>
                </c:pt>
                <c:pt idx="141">
                  <c:v>0.46102898162355116</c:v>
                </c:pt>
                <c:pt idx="142">
                  <c:v>2.8788037479144345E-2</c:v>
                </c:pt>
                <c:pt idx="143">
                  <c:v>-0.34710744461356807</c:v>
                </c:pt>
                <c:pt idx="144">
                  <c:v>-0.61236600022959142</c:v>
                </c:pt>
                <c:pt idx="145">
                  <c:v>-0.71990154378873839</c:v>
                </c:pt>
                <c:pt idx="146">
                  <c:v>-0.74373248232740075</c:v>
                </c:pt>
                <c:pt idx="147">
                  <c:v>-0.82012330684462753</c:v>
                </c:pt>
                <c:pt idx="148">
                  <c:v>-0.82792616500468497</c:v>
                </c:pt>
                <c:pt idx="149">
                  <c:v>-0.81681629740580142</c:v>
                </c:pt>
                <c:pt idx="150">
                  <c:v>-0.82746748396330982</c:v>
                </c:pt>
                <c:pt idx="151">
                  <c:v>-0.82324466008382524</c:v>
                </c:pt>
                <c:pt idx="152">
                  <c:v>-0.69788970276317486</c:v>
                </c:pt>
                <c:pt idx="153">
                  <c:v>-0.61410448226929515</c:v>
                </c:pt>
                <c:pt idx="154">
                  <c:v>-0.35540407022182935</c:v>
                </c:pt>
                <c:pt idx="155">
                  <c:v>-5.104023530050552E-2</c:v>
                </c:pt>
                <c:pt idx="156">
                  <c:v>-8.6354862316578684E-2</c:v>
                </c:pt>
                <c:pt idx="157">
                  <c:v>-0.23679436526017875</c:v>
                </c:pt>
                <c:pt idx="158">
                  <c:v>-0.42109347101617117</c:v>
                </c:pt>
                <c:pt idx="159">
                  <c:v>-0.43497078830788688</c:v>
                </c:pt>
                <c:pt idx="160">
                  <c:v>-0.31992696493051631</c:v>
                </c:pt>
                <c:pt idx="161">
                  <c:v>-0.27248576355714116</c:v>
                </c:pt>
                <c:pt idx="162">
                  <c:v>-1.4179907252431479E-2</c:v>
                </c:pt>
                <c:pt idx="163">
                  <c:v>8.2135920622586206E-2</c:v>
                </c:pt>
                <c:pt idx="164">
                  <c:v>0.15546342996791643</c:v>
                </c:pt>
                <c:pt idx="165">
                  <c:v>0.38786545895162949</c:v>
                </c:pt>
                <c:pt idx="166">
                  <c:v>0.62915125453929088</c:v>
                </c:pt>
                <c:pt idx="167">
                  <c:v>0.53080963897617539</c:v>
                </c:pt>
                <c:pt idx="168">
                  <c:v>0.5955449094918378</c:v>
                </c:pt>
                <c:pt idx="169">
                  <c:v>0.68297308817452962</c:v>
                </c:pt>
                <c:pt idx="170">
                  <c:v>0.70859694946226492</c:v>
                </c:pt>
                <c:pt idx="171">
                  <c:v>0.77511439442389862</c:v>
                </c:pt>
                <c:pt idx="172">
                  <c:v>0.58770978118522832</c:v>
                </c:pt>
                <c:pt idx="173">
                  <c:v>0.16422888687929391</c:v>
                </c:pt>
                <c:pt idx="174">
                  <c:v>-0.29245459647851602</c:v>
                </c:pt>
                <c:pt idx="175">
                  <c:v>-0.29648662484777916</c:v>
                </c:pt>
                <c:pt idx="176">
                  <c:v>-0.25243823486056821</c:v>
                </c:pt>
                <c:pt idx="177">
                  <c:v>-0.28291749666158955</c:v>
                </c:pt>
                <c:pt idx="178">
                  <c:v>-0.35053530989530296</c:v>
                </c:pt>
                <c:pt idx="179">
                  <c:v>-0.20733098855534451</c:v>
                </c:pt>
                <c:pt idx="180">
                  <c:v>-0.22276435102616995</c:v>
                </c:pt>
                <c:pt idx="181">
                  <c:v>-0.28920481236052947</c:v>
                </c:pt>
                <c:pt idx="182">
                  <c:v>-0.36764244439522309</c:v>
                </c:pt>
                <c:pt idx="183">
                  <c:v>-0.52948397065397812</c:v>
                </c:pt>
                <c:pt idx="184">
                  <c:v>-0.63347622623230715</c:v>
                </c:pt>
                <c:pt idx="185">
                  <c:v>-0.5379804965922762</c:v>
                </c:pt>
                <c:pt idx="186">
                  <c:v>-0.47244443717446477</c:v>
                </c:pt>
                <c:pt idx="187">
                  <c:v>-0.34745745511009574</c:v>
                </c:pt>
                <c:pt idx="188">
                  <c:v>-0.17823965012048457</c:v>
                </c:pt>
                <c:pt idx="189">
                  <c:v>0.23541704866201746</c:v>
                </c:pt>
                <c:pt idx="190">
                  <c:v>0.46114511198756131</c:v>
                </c:pt>
                <c:pt idx="191">
                  <c:v>0.39823164617420675</c:v>
                </c:pt>
                <c:pt idx="192">
                  <c:v>0.25033234857889919</c:v>
                </c:pt>
                <c:pt idx="193">
                  <c:v>0.31681868316506595</c:v>
                </c:pt>
                <c:pt idx="194">
                  <c:v>0.46179746899546426</c:v>
                </c:pt>
                <c:pt idx="195">
                  <c:v>0.49689251657874772</c:v>
                </c:pt>
                <c:pt idx="196">
                  <c:v>0.50653377282119438</c:v>
                </c:pt>
                <c:pt idx="197">
                  <c:v>0.56826002637567641</c:v>
                </c:pt>
                <c:pt idx="198">
                  <c:v>0.67096385547928949</c:v>
                </c:pt>
                <c:pt idx="199">
                  <c:v>0.72287572273872591</c:v>
                </c:pt>
                <c:pt idx="200">
                  <c:v>0.74939615977354068</c:v>
                </c:pt>
                <c:pt idx="201">
                  <c:v>0.6916398341150064</c:v>
                </c:pt>
                <c:pt idx="202">
                  <c:v>0.64957124821669554</c:v>
                </c:pt>
                <c:pt idx="203">
                  <c:v>0.66373350468011127</c:v>
                </c:pt>
                <c:pt idx="204">
                  <c:v>0.56211447804339854</c:v>
                </c:pt>
                <c:pt idx="205">
                  <c:v>0.58941382097558381</c:v>
                </c:pt>
                <c:pt idx="206">
                  <c:v>0.51987340875141241</c:v>
                </c:pt>
                <c:pt idx="207">
                  <c:v>0.20784065158330725</c:v>
                </c:pt>
                <c:pt idx="208">
                  <c:v>8.3756443844056491E-2</c:v>
                </c:pt>
                <c:pt idx="209">
                  <c:v>8.2697214290326199E-2</c:v>
                </c:pt>
                <c:pt idx="210">
                  <c:v>3.705542854287866E-2</c:v>
                </c:pt>
                <c:pt idx="211">
                  <c:v>-0.17113634764028413</c:v>
                </c:pt>
                <c:pt idx="212">
                  <c:v>-6.5642065881096376E-2</c:v>
                </c:pt>
                <c:pt idx="213">
                  <c:v>-2.7496724995664631E-2</c:v>
                </c:pt>
                <c:pt idx="214">
                  <c:v>1.5164402719354743E-2</c:v>
                </c:pt>
                <c:pt idx="215">
                  <c:v>-0.19620581088923686</c:v>
                </c:pt>
                <c:pt idx="216">
                  <c:v>-0.28375931833724682</c:v>
                </c:pt>
                <c:pt idx="217">
                  <c:v>-0.58591661401340067</c:v>
                </c:pt>
                <c:pt idx="218">
                  <c:v>-0.60253856260391569</c:v>
                </c:pt>
                <c:pt idx="219">
                  <c:v>-0.54864604944750983</c:v>
                </c:pt>
                <c:pt idx="220">
                  <c:v>-0.65455544899443296</c:v>
                </c:pt>
                <c:pt idx="221">
                  <c:v>-0.47142211016176011</c:v>
                </c:pt>
                <c:pt idx="222">
                  <c:v>-0.23544997129626857</c:v>
                </c:pt>
                <c:pt idx="223">
                  <c:v>-0.13566488510105157</c:v>
                </c:pt>
                <c:pt idx="224">
                  <c:v>-0.18828218790157578</c:v>
                </c:pt>
                <c:pt idx="225">
                  <c:v>-0.20995876666305935</c:v>
                </c:pt>
                <c:pt idx="226">
                  <c:v>-0.1212301603945684</c:v>
                </c:pt>
                <c:pt idx="227">
                  <c:v>-7.8823198982298059E-2</c:v>
                </c:pt>
                <c:pt idx="228">
                  <c:v>5.9898365279331123E-3</c:v>
                </c:pt>
                <c:pt idx="229">
                  <c:v>0.27679341177757444</c:v>
                </c:pt>
                <c:pt idx="230">
                  <c:v>0.4021734492620852</c:v>
                </c:pt>
                <c:pt idx="231">
                  <c:v>0.34955997710645742</c:v>
                </c:pt>
                <c:pt idx="232">
                  <c:v>0.20563764577740168</c:v>
                </c:pt>
                <c:pt idx="233">
                  <c:v>0.12224301131231446</c:v>
                </c:pt>
                <c:pt idx="234">
                  <c:v>-3.8068850016728502E-2</c:v>
                </c:pt>
                <c:pt idx="235">
                  <c:v>-0.29340586602367802</c:v>
                </c:pt>
                <c:pt idx="236">
                  <c:v>-0.26430778059814153</c:v>
                </c:pt>
                <c:pt idx="237">
                  <c:v>-0.21533289977805839</c:v>
                </c:pt>
                <c:pt idx="238">
                  <c:v>-0.31243375115211802</c:v>
                </c:pt>
                <c:pt idx="239">
                  <c:v>-0.4648654830952505</c:v>
                </c:pt>
                <c:pt idx="240">
                  <c:v>-0.6361200166908727</c:v>
                </c:pt>
                <c:pt idx="241">
                  <c:v>-0.42194827561582898</c:v>
                </c:pt>
                <c:pt idx="242">
                  <c:v>-0.46658061055978456</c:v>
                </c:pt>
                <c:pt idx="243">
                  <c:v>-0.48141510975682034</c:v>
                </c:pt>
                <c:pt idx="244">
                  <c:v>-0.51895805790009553</c:v>
                </c:pt>
                <c:pt idx="245">
                  <c:v>-0.4997195287738645</c:v>
                </c:pt>
                <c:pt idx="246">
                  <c:v>-0.5358396024288743</c:v>
                </c:pt>
                <c:pt idx="247">
                  <c:v>-0.45613543178008614</c:v>
                </c:pt>
                <c:pt idx="248">
                  <c:v>-0.40445767175571362</c:v>
                </c:pt>
                <c:pt idx="249">
                  <c:v>-0.32978810693931099</c:v>
                </c:pt>
                <c:pt idx="250">
                  <c:v>9.2640959058378824E-2</c:v>
                </c:pt>
                <c:pt idx="251">
                  <c:v>0.26464233337048304</c:v>
                </c:pt>
                <c:pt idx="252">
                  <c:v>0.48695599969027187</c:v>
                </c:pt>
                <c:pt idx="253">
                  <c:v>0.4602001722688816</c:v>
                </c:pt>
                <c:pt idx="254">
                  <c:v>0.36269203589835286</c:v>
                </c:pt>
                <c:pt idx="255">
                  <c:v>4.3014219327414609E-2</c:v>
                </c:pt>
                <c:pt idx="256">
                  <c:v>2.2514620564615978E-2</c:v>
                </c:pt>
                <c:pt idx="257">
                  <c:v>-0.1888586842276247</c:v>
                </c:pt>
                <c:pt idx="258">
                  <c:v>-0.3076348612476838</c:v>
                </c:pt>
                <c:pt idx="259">
                  <c:v>-0.28489231077417426</c:v>
                </c:pt>
                <c:pt idx="260">
                  <c:v>-0.26219014087353515</c:v>
                </c:pt>
                <c:pt idx="261">
                  <c:v>-0.19015841599745767</c:v>
                </c:pt>
                <c:pt idx="262">
                  <c:v>-0.30757264808843326</c:v>
                </c:pt>
                <c:pt idx="263">
                  <c:v>-0.35142656152125823</c:v>
                </c:pt>
                <c:pt idx="264">
                  <c:v>-0.30350658227713601</c:v>
                </c:pt>
                <c:pt idx="265">
                  <c:v>-0.26299627479909438</c:v>
                </c:pt>
                <c:pt idx="266">
                  <c:v>-8.6697511209575334E-2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6-4B07-901C-A9814A998E5F}"/>
            </c:ext>
          </c:extLst>
        </c:ser>
        <c:ser>
          <c:idx val="4"/>
          <c:order val="4"/>
          <c:tx>
            <c:strRef>
              <c:f>backtest2024_logic0!$T$35</c:f>
              <c:strCache>
                <c:ptCount val="1"/>
                <c:pt idx="0">
                  <c:v>15dCorr Industry Power and Waste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backtest2024_logic0!$T$36:$T$302</c:f>
              <c:numCache>
                <c:formatCode>General</c:formatCode>
                <c:ptCount val="267"/>
                <c:pt idx="0">
                  <c:v>-0.41013945371603933</c:v>
                </c:pt>
                <c:pt idx="1">
                  <c:v>-0.23496894301930091</c:v>
                </c:pt>
                <c:pt idx="2">
                  <c:v>-0.11639156069768328</c:v>
                </c:pt>
                <c:pt idx="3">
                  <c:v>0.19321891429720611</c:v>
                </c:pt>
                <c:pt idx="4">
                  <c:v>0.33289624708090076</c:v>
                </c:pt>
                <c:pt idx="5">
                  <c:v>0.67805203071056819</c:v>
                </c:pt>
                <c:pt idx="6">
                  <c:v>0.67470892825019302</c:v>
                </c:pt>
                <c:pt idx="7">
                  <c:v>0.53997769134636353</c:v>
                </c:pt>
                <c:pt idx="8">
                  <c:v>0.50311428383260415</c:v>
                </c:pt>
                <c:pt idx="9">
                  <c:v>0.44141325669978615</c:v>
                </c:pt>
                <c:pt idx="10">
                  <c:v>0.52799805468022631</c:v>
                </c:pt>
                <c:pt idx="11">
                  <c:v>0.43223204817221705</c:v>
                </c:pt>
                <c:pt idx="12">
                  <c:v>0.32626696769091729</c:v>
                </c:pt>
                <c:pt idx="13">
                  <c:v>0.2667840390794608</c:v>
                </c:pt>
                <c:pt idx="14">
                  <c:v>4.7156205034305412E-2</c:v>
                </c:pt>
                <c:pt idx="15">
                  <c:v>-0.15072625298430326</c:v>
                </c:pt>
                <c:pt idx="16">
                  <c:v>-0.17482145176284161</c:v>
                </c:pt>
                <c:pt idx="17">
                  <c:v>-0.27191538540057592</c:v>
                </c:pt>
                <c:pt idx="18">
                  <c:v>-0.16220263303563418</c:v>
                </c:pt>
                <c:pt idx="19">
                  <c:v>-7.7241609121562305E-2</c:v>
                </c:pt>
                <c:pt idx="20">
                  <c:v>6.8379948285955117E-2</c:v>
                </c:pt>
                <c:pt idx="21">
                  <c:v>-0.25790335533805175</c:v>
                </c:pt>
                <c:pt idx="22">
                  <c:v>-0.49735977667679759</c:v>
                </c:pt>
                <c:pt idx="23">
                  <c:v>-0.66918450599766466</c:v>
                </c:pt>
                <c:pt idx="24">
                  <c:v>-0.75744863904154058</c:v>
                </c:pt>
                <c:pt idx="25">
                  <c:v>-0.79049486814647085</c:v>
                </c:pt>
                <c:pt idx="26">
                  <c:v>-0.78800383537848884</c:v>
                </c:pt>
                <c:pt idx="27">
                  <c:v>-0.77923180418981075</c:v>
                </c:pt>
                <c:pt idx="28">
                  <c:v>-0.78758836724869175</c:v>
                </c:pt>
                <c:pt idx="29">
                  <c:v>-0.79736069124160958</c:v>
                </c:pt>
                <c:pt idx="30">
                  <c:v>-0.74824056380888748</c:v>
                </c:pt>
                <c:pt idx="31">
                  <c:v>-0.51807458353770652</c:v>
                </c:pt>
                <c:pt idx="32">
                  <c:v>-0.51090252332556918</c:v>
                </c:pt>
                <c:pt idx="33">
                  <c:v>-0.47203819873121866</c:v>
                </c:pt>
                <c:pt idx="34">
                  <c:v>-0.28477872067050969</c:v>
                </c:pt>
                <c:pt idx="35">
                  <c:v>0.52295152389022537</c:v>
                </c:pt>
                <c:pt idx="36">
                  <c:v>0.67878339467141213</c:v>
                </c:pt>
                <c:pt idx="37">
                  <c:v>0.4264134195065355</c:v>
                </c:pt>
                <c:pt idx="38">
                  <c:v>1.1088570804797705E-2</c:v>
                </c:pt>
                <c:pt idx="39">
                  <c:v>-0.46178379141102921</c:v>
                </c:pt>
                <c:pt idx="40">
                  <c:v>-0.71859636182662878</c:v>
                </c:pt>
                <c:pt idx="41">
                  <c:v>-0.81949535417394759</c:v>
                </c:pt>
                <c:pt idx="42">
                  <c:v>-0.84629855988776692</c:v>
                </c:pt>
                <c:pt idx="43">
                  <c:v>-0.8948491953500648</c:v>
                </c:pt>
                <c:pt idx="44">
                  <c:v>-0.92730657763671542</c:v>
                </c:pt>
                <c:pt idx="45">
                  <c:v>-0.9219330761515856</c:v>
                </c:pt>
                <c:pt idx="46">
                  <c:v>-0.92481354926980308</c:v>
                </c:pt>
                <c:pt idx="47">
                  <c:v>-0.91083860904093106</c:v>
                </c:pt>
                <c:pt idx="48">
                  <c:v>-0.87824921375049025</c:v>
                </c:pt>
                <c:pt idx="49">
                  <c:v>-0.80433995760434707</c:v>
                </c:pt>
                <c:pt idx="50">
                  <c:v>-0.70754700278151372</c:v>
                </c:pt>
                <c:pt idx="51">
                  <c:v>-0.83114748550341744</c:v>
                </c:pt>
                <c:pt idx="52">
                  <c:v>-0.88689739718335658</c:v>
                </c:pt>
                <c:pt idx="53">
                  <c:v>-0.90676175768951517</c:v>
                </c:pt>
                <c:pt idx="54">
                  <c:v>-0.85587358781385847</c:v>
                </c:pt>
                <c:pt idx="55">
                  <c:v>-0.86092232951860614</c:v>
                </c:pt>
                <c:pt idx="56">
                  <c:v>-0.83335807760037428</c:v>
                </c:pt>
                <c:pt idx="57">
                  <c:v>-0.80019240899358413</c:v>
                </c:pt>
                <c:pt idx="58">
                  <c:v>-0.71374533822942876</c:v>
                </c:pt>
                <c:pt idx="59">
                  <c:v>-0.42029149877023853</c:v>
                </c:pt>
                <c:pt idx="60">
                  <c:v>-0.19665747387488419</c:v>
                </c:pt>
                <c:pt idx="61">
                  <c:v>0.11741889316188912</c:v>
                </c:pt>
                <c:pt idx="62">
                  <c:v>0.34164671985645712</c:v>
                </c:pt>
                <c:pt idx="63">
                  <c:v>0.64619519754980692</c:v>
                </c:pt>
                <c:pt idx="64">
                  <c:v>0.76818698347541103</c:v>
                </c:pt>
                <c:pt idx="65">
                  <c:v>0.79382158622017618</c:v>
                </c:pt>
                <c:pt idx="66">
                  <c:v>0.7689215524183779</c:v>
                </c:pt>
                <c:pt idx="67">
                  <c:v>0.69782383396166681</c:v>
                </c:pt>
                <c:pt idx="68">
                  <c:v>0.62716410297617742</c:v>
                </c:pt>
                <c:pt idx="69">
                  <c:v>0.6224925745511154</c:v>
                </c:pt>
                <c:pt idx="70">
                  <c:v>0.41188050581080482</c:v>
                </c:pt>
                <c:pt idx="71">
                  <c:v>0.32445179561806259</c:v>
                </c:pt>
                <c:pt idx="72">
                  <c:v>-1.9827891011500509E-2</c:v>
                </c:pt>
                <c:pt idx="73">
                  <c:v>-0.14631167355889599</c:v>
                </c:pt>
                <c:pt idx="74">
                  <c:v>-0.31638971095766516</c:v>
                </c:pt>
                <c:pt idx="75">
                  <c:v>-0.32689062047835538</c:v>
                </c:pt>
                <c:pt idx="76">
                  <c:v>-0.2691719599574624</c:v>
                </c:pt>
                <c:pt idx="77">
                  <c:v>-0.30356894149763181</c:v>
                </c:pt>
                <c:pt idx="78">
                  <c:v>-0.18600524657239687</c:v>
                </c:pt>
                <c:pt idx="79">
                  <c:v>-6.1698579836059808E-2</c:v>
                </c:pt>
                <c:pt idx="80">
                  <c:v>-5.5761708042447233E-2</c:v>
                </c:pt>
                <c:pt idx="81">
                  <c:v>-7.5073234624555257E-2</c:v>
                </c:pt>
                <c:pt idx="82">
                  <c:v>1.8676180142992684E-2</c:v>
                </c:pt>
                <c:pt idx="83">
                  <c:v>0.21796852046992587</c:v>
                </c:pt>
                <c:pt idx="84">
                  <c:v>0.38661652102756455</c:v>
                </c:pt>
                <c:pt idx="85">
                  <c:v>0.53297673360201048</c:v>
                </c:pt>
                <c:pt idx="86">
                  <c:v>0.52937290483728527</c:v>
                </c:pt>
                <c:pt idx="87">
                  <c:v>0.39490961241300176</c:v>
                </c:pt>
                <c:pt idx="88">
                  <c:v>0.39231037908839711</c:v>
                </c:pt>
                <c:pt idx="89">
                  <c:v>0.42407151643459201</c:v>
                </c:pt>
                <c:pt idx="90">
                  <c:v>0.58440411532586134</c:v>
                </c:pt>
                <c:pt idx="91">
                  <c:v>0.65530537143895728</c:v>
                </c:pt>
                <c:pt idx="92">
                  <c:v>0.65069893131088774</c:v>
                </c:pt>
                <c:pt idx="93">
                  <c:v>0.55076943594230499</c:v>
                </c:pt>
                <c:pt idx="94">
                  <c:v>0.52667278322491828</c:v>
                </c:pt>
                <c:pt idx="95">
                  <c:v>0.52316938971990889</c:v>
                </c:pt>
                <c:pt idx="96">
                  <c:v>0.49198310604694712</c:v>
                </c:pt>
                <c:pt idx="97">
                  <c:v>0.34111377702748924</c:v>
                </c:pt>
                <c:pt idx="98">
                  <c:v>-6.8397997736302646E-2</c:v>
                </c:pt>
                <c:pt idx="99">
                  <c:v>-0.15309400385917468</c:v>
                </c:pt>
                <c:pt idx="100">
                  <c:v>-4.3224880645956146E-3</c:v>
                </c:pt>
                <c:pt idx="101">
                  <c:v>0.13299037935192409</c:v>
                </c:pt>
                <c:pt idx="102">
                  <c:v>6.972973450947928E-2</c:v>
                </c:pt>
                <c:pt idx="103">
                  <c:v>-3.0280343873124175E-2</c:v>
                </c:pt>
                <c:pt idx="104">
                  <c:v>-0.11122587343949043</c:v>
                </c:pt>
                <c:pt idx="105">
                  <c:v>-0.27063959857391423</c:v>
                </c:pt>
                <c:pt idx="106">
                  <c:v>-0.34222001963262361</c:v>
                </c:pt>
                <c:pt idx="107">
                  <c:v>-0.4081261626621841</c:v>
                </c:pt>
                <c:pt idx="108">
                  <c:v>-0.4807365431621981</c:v>
                </c:pt>
                <c:pt idx="109">
                  <c:v>-0.29671424373914113</c:v>
                </c:pt>
                <c:pt idx="110">
                  <c:v>-4.4562307256778275E-2</c:v>
                </c:pt>
                <c:pt idx="111">
                  <c:v>0.25608557701963131</c:v>
                </c:pt>
                <c:pt idx="112">
                  <c:v>0.29497513418151028</c:v>
                </c:pt>
                <c:pt idx="113">
                  <c:v>0.19906431250651563</c:v>
                </c:pt>
                <c:pt idx="114">
                  <c:v>4.6581540871354007E-2</c:v>
                </c:pt>
                <c:pt idx="115">
                  <c:v>2.3709501533793816E-2</c:v>
                </c:pt>
                <c:pt idx="116">
                  <c:v>-8.2811238366171422E-2</c:v>
                </c:pt>
                <c:pt idx="117">
                  <c:v>-0.16583670294069913</c:v>
                </c:pt>
                <c:pt idx="118">
                  <c:v>-0.23675148751892836</c:v>
                </c:pt>
                <c:pt idx="119">
                  <c:v>-0.25709305194256465</c:v>
                </c:pt>
                <c:pt idx="120">
                  <c:v>-0.14906498447242972</c:v>
                </c:pt>
                <c:pt idx="121">
                  <c:v>7.0324949300150805E-2</c:v>
                </c:pt>
                <c:pt idx="122">
                  <c:v>9.592832714187019E-2</c:v>
                </c:pt>
                <c:pt idx="123">
                  <c:v>8.4217981431158911E-2</c:v>
                </c:pt>
                <c:pt idx="124">
                  <c:v>-5.4939071298645004E-2</c:v>
                </c:pt>
                <c:pt idx="125">
                  <c:v>-4.5469776256244605E-2</c:v>
                </c:pt>
                <c:pt idx="126">
                  <c:v>-0.11731245511559667</c:v>
                </c:pt>
                <c:pt idx="127">
                  <c:v>-0.2963957435824196</c:v>
                </c:pt>
                <c:pt idx="128">
                  <c:v>-0.27606586519582238</c:v>
                </c:pt>
                <c:pt idx="129">
                  <c:v>-0.31312873494775201</c:v>
                </c:pt>
                <c:pt idx="130">
                  <c:v>-0.45636913973222737</c:v>
                </c:pt>
                <c:pt idx="131">
                  <c:v>-0.53097047287194288</c:v>
                </c:pt>
                <c:pt idx="132">
                  <c:v>-0.41631349503879811</c:v>
                </c:pt>
                <c:pt idx="133">
                  <c:v>-0.34260171887360674</c:v>
                </c:pt>
                <c:pt idx="134">
                  <c:v>-0.25309325246708725</c:v>
                </c:pt>
                <c:pt idx="135">
                  <c:v>-0.32418630796350267</c:v>
                </c:pt>
                <c:pt idx="136">
                  <c:v>-0.40128784554792241</c:v>
                </c:pt>
                <c:pt idx="137">
                  <c:v>-0.4398237741338632</c:v>
                </c:pt>
                <c:pt idx="138">
                  <c:v>-0.41405712243147108</c:v>
                </c:pt>
                <c:pt idx="139">
                  <c:v>-0.34726004882281192</c:v>
                </c:pt>
                <c:pt idx="140">
                  <c:v>-0.21761323381322006</c:v>
                </c:pt>
                <c:pt idx="141">
                  <c:v>-4.9216008775479547E-2</c:v>
                </c:pt>
                <c:pt idx="142">
                  <c:v>0.17877633417385019</c:v>
                </c:pt>
                <c:pt idx="143">
                  <c:v>0.17924725812676634</c:v>
                </c:pt>
                <c:pt idx="144">
                  <c:v>0.1504451516068169</c:v>
                </c:pt>
                <c:pt idx="145">
                  <c:v>0.12226863302801497</c:v>
                </c:pt>
                <c:pt idx="146">
                  <c:v>0.2435546377120785</c:v>
                </c:pt>
                <c:pt idx="147">
                  <c:v>0.30023940971048318</c:v>
                </c:pt>
                <c:pt idx="148">
                  <c:v>0.45065932536776571</c:v>
                </c:pt>
                <c:pt idx="149">
                  <c:v>0.68599216839031485</c:v>
                </c:pt>
                <c:pt idx="150">
                  <c:v>0.68890769767762128</c:v>
                </c:pt>
                <c:pt idx="151">
                  <c:v>0.68094585836263422</c:v>
                </c:pt>
                <c:pt idx="152">
                  <c:v>0.6032423281436633</c:v>
                </c:pt>
                <c:pt idx="153">
                  <c:v>0.40600761891973031</c:v>
                </c:pt>
                <c:pt idx="154">
                  <c:v>0.27217939111765599</c:v>
                </c:pt>
                <c:pt idx="155">
                  <c:v>-2.7216323799695054E-2</c:v>
                </c:pt>
                <c:pt idx="156">
                  <c:v>-0.36868682525875229</c:v>
                </c:pt>
                <c:pt idx="157">
                  <c:v>-0.31286485334929631</c:v>
                </c:pt>
                <c:pt idx="158">
                  <c:v>-7.0599014432172254E-3</c:v>
                </c:pt>
                <c:pt idx="159">
                  <c:v>0.13361564563855516</c:v>
                </c:pt>
                <c:pt idx="160">
                  <c:v>0.33008371857254121</c:v>
                </c:pt>
                <c:pt idx="161">
                  <c:v>0.1703935228781866</c:v>
                </c:pt>
                <c:pt idx="162">
                  <c:v>-2.0869374823487406E-2</c:v>
                </c:pt>
                <c:pt idx="163">
                  <c:v>-7.1069481032173185E-2</c:v>
                </c:pt>
                <c:pt idx="164">
                  <c:v>-0.14312136880338538</c:v>
                </c:pt>
                <c:pt idx="165">
                  <c:v>-0.17327117392593044</c:v>
                </c:pt>
                <c:pt idx="166">
                  <c:v>4.4021259574091261E-2</c:v>
                </c:pt>
                <c:pt idx="167">
                  <c:v>-4.9603076709857932E-2</c:v>
                </c:pt>
                <c:pt idx="168">
                  <c:v>-0.19068601267112753</c:v>
                </c:pt>
                <c:pt idx="169">
                  <c:v>-0.19572088593692291</c:v>
                </c:pt>
                <c:pt idx="170">
                  <c:v>-0.19639158937142701</c:v>
                </c:pt>
                <c:pt idx="171">
                  <c:v>-0.20536343416546993</c:v>
                </c:pt>
                <c:pt idx="172">
                  <c:v>-8.459848116855645E-2</c:v>
                </c:pt>
                <c:pt idx="173">
                  <c:v>0.13644134788526099</c:v>
                </c:pt>
                <c:pt idx="174">
                  <c:v>-2.2543182660258423E-2</c:v>
                </c:pt>
                <c:pt idx="175">
                  <c:v>-5.0067013635595299E-2</c:v>
                </c:pt>
                <c:pt idx="176">
                  <c:v>-7.3229959586131876E-2</c:v>
                </c:pt>
                <c:pt idx="177">
                  <c:v>-0.11042151124423719</c:v>
                </c:pt>
                <c:pt idx="178">
                  <c:v>-0.15865683554773136</c:v>
                </c:pt>
                <c:pt idx="179">
                  <c:v>-0.16205217327941493</c:v>
                </c:pt>
                <c:pt idx="180">
                  <c:v>-0.14660723170643888</c:v>
                </c:pt>
                <c:pt idx="181">
                  <c:v>-0.19800928894626532</c:v>
                </c:pt>
                <c:pt idx="182">
                  <c:v>-0.26981902488299198</c:v>
                </c:pt>
                <c:pt idx="183">
                  <c:v>-0.38238842226335112</c:v>
                </c:pt>
                <c:pt idx="184">
                  <c:v>-0.48513646319597975</c:v>
                </c:pt>
                <c:pt idx="185">
                  <c:v>-0.4786959118759897</c:v>
                </c:pt>
                <c:pt idx="186">
                  <c:v>-0.40225858513783241</c:v>
                </c:pt>
                <c:pt idx="187">
                  <c:v>-0.37434246735890331</c:v>
                </c:pt>
                <c:pt idx="188">
                  <c:v>-0.34662528460872322</c:v>
                </c:pt>
                <c:pt idx="189">
                  <c:v>5.4384637317294725E-2</c:v>
                </c:pt>
                <c:pt idx="190">
                  <c:v>0.15849808257882916</c:v>
                </c:pt>
                <c:pt idx="191">
                  <c:v>0.11208902523537501</c:v>
                </c:pt>
                <c:pt idx="192">
                  <c:v>9.6142105514399237E-2</c:v>
                </c:pt>
                <c:pt idx="193">
                  <c:v>0.12892255518933218</c:v>
                </c:pt>
                <c:pt idx="194">
                  <c:v>0.40344911519656557</c:v>
                </c:pt>
                <c:pt idx="195">
                  <c:v>0.47810196304547548</c:v>
                </c:pt>
                <c:pt idx="196">
                  <c:v>0.49811661955011749</c:v>
                </c:pt>
                <c:pt idx="197">
                  <c:v>0.45060143665950442</c:v>
                </c:pt>
                <c:pt idx="198">
                  <c:v>0.50479506517378436</c:v>
                </c:pt>
                <c:pt idx="199">
                  <c:v>0.50344138064151811</c:v>
                </c:pt>
                <c:pt idx="200">
                  <c:v>0.1737632045084043</c:v>
                </c:pt>
                <c:pt idx="201">
                  <c:v>-9.9922338830402177E-2</c:v>
                </c:pt>
                <c:pt idx="202">
                  <c:v>-0.12964735851320403</c:v>
                </c:pt>
                <c:pt idx="203">
                  <c:v>-6.7531792074146238E-2</c:v>
                </c:pt>
                <c:pt idx="204">
                  <c:v>-0.14542524159983575</c:v>
                </c:pt>
                <c:pt idx="205">
                  <c:v>-0.14607819288300986</c:v>
                </c:pt>
                <c:pt idx="206">
                  <c:v>-0.2213864562872617</c:v>
                </c:pt>
                <c:pt idx="207">
                  <c:v>-0.26143296051593429</c:v>
                </c:pt>
                <c:pt idx="208">
                  <c:v>-0.19359118146401505</c:v>
                </c:pt>
                <c:pt idx="209">
                  <c:v>-0.20315705959809649</c:v>
                </c:pt>
                <c:pt idx="210">
                  <c:v>-9.1578288671279567E-2</c:v>
                </c:pt>
                <c:pt idx="211">
                  <c:v>-1.3620429101875985E-2</c:v>
                </c:pt>
                <c:pt idx="212">
                  <c:v>8.6767065039353011E-2</c:v>
                </c:pt>
                <c:pt idx="213">
                  <c:v>5.1450677601613128E-2</c:v>
                </c:pt>
                <c:pt idx="214">
                  <c:v>-3.4339187700309318E-2</c:v>
                </c:pt>
                <c:pt idx="215">
                  <c:v>-0.40854261457378938</c:v>
                </c:pt>
                <c:pt idx="216">
                  <c:v>-0.46297966821633812</c:v>
                </c:pt>
                <c:pt idx="217">
                  <c:v>-0.63098664522219272</c:v>
                </c:pt>
                <c:pt idx="218">
                  <c:v>-0.71403574003315917</c:v>
                </c:pt>
                <c:pt idx="219">
                  <c:v>-0.53535403619495359</c:v>
                </c:pt>
                <c:pt idx="220">
                  <c:v>-0.45266418520451718</c:v>
                </c:pt>
                <c:pt idx="221">
                  <c:v>-0.38907695990511065</c:v>
                </c:pt>
                <c:pt idx="222">
                  <c:v>-0.11947516332624118</c:v>
                </c:pt>
                <c:pt idx="223">
                  <c:v>5.2966307038500755E-2</c:v>
                </c:pt>
                <c:pt idx="224">
                  <c:v>0.17470493091847009</c:v>
                </c:pt>
                <c:pt idx="225">
                  <c:v>0.49082989326635906</c:v>
                </c:pt>
                <c:pt idx="226">
                  <c:v>0.55479831297414284</c:v>
                </c:pt>
                <c:pt idx="227">
                  <c:v>0.60791903632939126</c:v>
                </c:pt>
                <c:pt idx="228">
                  <c:v>0.6493345750392997</c:v>
                </c:pt>
                <c:pt idx="229">
                  <c:v>0.65796196379385496</c:v>
                </c:pt>
                <c:pt idx="230">
                  <c:v>0.65986962664875792</c:v>
                </c:pt>
                <c:pt idx="231">
                  <c:v>0.53359902501048451</c:v>
                </c:pt>
                <c:pt idx="232">
                  <c:v>0.33700748951985166</c:v>
                </c:pt>
                <c:pt idx="233">
                  <c:v>3.7365430265629093E-2</c:v>
                </c:pt>
                <c:pt idx="234">
                  <c:v>-0.20258604155856655</c:v>
                </c:pt>
                <c:pt idx="235">
                  <c:v>-0.4199327419496533</c:v>
                </c:pt>
                <c:pt idx="236">
                  <c:v>-0.53430377711886112</c:v>
                </c:pt>
                <c:pt idx="237">
                  <c:v>-0.5355953484227679</c:v>
                </c:pt>
                <c:pt idx="238">
                  <c:v>-0.66407869900704808</c:v>
                </c:pt>
                <c:pt idx="239">
                  <c:v>-0.72274646914247143</c:v>
                </c:pt>
                <c:pt idx="240">
                  <c:v>-0.70098882006132734</c:v>
                </c:pt>
                <c:pt idx="241">
                  <c:v>-0.72184257120384931</c:v>
                </c:pt>
                <c:pt idx="242">
                  <c:v>-0.70128725298876116</c:v>
                </c:pt>
                <c:pt idx="243">
                  <c:v>-0.62980531997001554</c:v>
                </c:pt>
                <c:pt idx="244">
                  <c:v>-0.58025931732682723</c:v>
                </c:pt>
                <c:pt idx="245">
                  <c:v>-0.56983643668017658</c:v>
                </c:pt>
                <c:pt idx="246">
                  <c:v>-0.66313570701885349</c:v>
                </c:pt>
                <c:pt idx="247">
                  <c:v>-0.57333739831012553</c:v>
                </c:pt>
                <c:pt idx="248">
                  <c:v>-0.5582927696697475</c:v>
                </c:pt>
                <c:pt idx="249">
                  <c:v>-0.43899343980505573</c:v>
                </c:pt>
                <c:pt idx="250">
                  <c:v>-0.14614000872089911</c:v>
                </c:pt>
                <c:pt idx="251">
                  <c:v>0.14263185532035896</c:v>
                </c:pt>
                <c:pt idx="252">
                  <c:v>0.17709473915400953</c:v>
                </c:pt>
                <c:pt idx="253">
                  <c:v>5.0438949824592107E-2</c:v>
                </c:pt>
                <c:pt idx="254">
                  <c:v>0.17533329555359101</c:v>
                </c:pt>
                <c:pt idx="255">
                  <c:v>-0.16284240522501317</c:v>
                </c:pt>
                <c:pt idx="256">
                  <c:v>5.2323275027894856E-2</c:v>
                </c:pt>
                <c:pt idx="257">
                  <c:v>9.1160578469966724E-2</c:v>
                </c:pt>
                <c:pt idx="258">
                  <c:v>0.22348165280689955</c:v>
                </c:pt>
                <c:pt idx="259">
                  <c:v>0.18968226975996894</c:v>
                </c:pt>
                <c:pt idx="260">
                  <c:v>0.22021244005310128</c:v>
                </c:pt>
                <c:pt idx="261">
                  <c:v>0.24825005944948578</c:v>
                </c:pt>
                <c:pt idx="262">
                  <c:v>0.24370765410062947</c:v>
                </c:pt>
                <c:pt idx="263">
                  <c:v>0.19485001006826275</c:v>
                </c:pt>
                <c:pt idx="264">
                  <c:v>4.155353296261248E-2</c:v>
                </c:pt>
                <c:pt idx="265">
                  <c:v>5.8794733942647885E-2</c:v>
                </c:pt>
                <c:pt idx="266">
                  <c:v>0.16855392759461482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6-4B07-901C-A9814A998E5F}"/>
            </c:ext>
          </c:extLst>
        </c:ser>
        <c:ser>
          <c:idx val="5"/>
          <c:order val="5"/>
          <c:tx>
            <c:strRef>
              <c:f>backtest2024_logic0!$U$35</c:f>
              <c:strCache>
                <c:ptCount val="1"/>
                <c:pt idx="0">
                  <c:v>15dCorr Daily Emissions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backtest2024_logic0!$U$36:$U$302</c:f>
              <c:numCache>
                <c:formatCode>General</c:formatCode>
                <c:ptCount val="267"/>
                <c:pt idx="0">
                  <c:v>-0.43363995856708931</c:v>
                </c:pt>
                <c:pt idx="1">
                  <c:v>-0.25156910195756849</c:v>
                </c:pt>
                <c:pt idx="2">
                  <c:v>-0.12809631047149522</c:v>
                </c:pt>
                <c:pt idx="3">
                  <c:v>0.18650788768929738</c:v>
                </c:pt>
                <c:pt idx="4">
                  <c:v>0.33108604131022856</c:v>
                </c:pt>
                <c:pt idx="5">
                  <c:v>0.67557276918232823</c:v>
                </c:pt>
                <c:pt idx="6">
                  <c:v>0.67292759473108499</c:v>
                </c:pt>
                <c:pt idx="7">
                  <c:v>0.53256601221503752</c:v>
                </c:pt>
                <c:pt idx="8">
                  <c:v>0.48884225973014978</c:v>
                </c:pt>
                <c:pt idx="9">
                  <c:v>0.42213914233243666</c:v>
                </c:pt>
                <c:pt idx="10">
                  <c:v>0.50329936446450818</c:v>
                </c:pt>
                <c:pt idx="11">
                  <c:v>0.40431887881148054</c:v>
                </c:pt>
                <c:pt idx="12">
                  <c:v>0.2981724181833087</c:v>
                </c:pt>
                <c:pt idx="13">
                  <c:v>0.23735646533726909</c:v>
                </c:pt>
                <c:pt idx="14">
                  <c:v>2.127233100003912E-2</c:v>
                </c:pt>
                <c:pt idx="15">
                  <c:v>-0.17251134580639957</c:v>
                </c:pt>
                <c:pt idx="16">
                  <c:v>-0.19261668234069704</c:v>
                </c:pt>
                <c:pt idx="17">
                  <c:v>-0.28487761697153585</c:v>
                </c:pt>
                <c:pt idx="18">
                  <c:v>-0.17318388998398923</c:v>
                </c:pt>
                <c:pt idx="19">
                  <c:v>-8.8178804623103291E-2</c:v>
                </c:pt>
                <c:pt idx="20">
                  <c:v>5.9766901024036159E-2</c:v>
                </c:pt>
                <c:pt idx="21">
                  <c:v>-0.26833768954126869</c:v>
                </c:pt>
                <c:pt idx="22">
                  <c:v>-0.50696040008143795</c:v>
                </c:pt>
                <c:pt idx="23">
                  <c:v>-0.67596519121585452</c:v>
                </c:pt>
                <c:pt idx="24">
                  <c:v>-0.76230588115945364</c:v>
                </c:pt>
                <c:pt idx="25">
                  <c:v>-0.79497822519991113</c:v>
                </c:pt>
                <c:pt idx="26">
                  <c:v>-0.79395795558019933</c:v>
                </c:pt>
                <c:pt idx="27">
                  <c:v>-0.78781714877085107</c:v>
                </c:pt>
                <c:pt idx="28">
                  <c:v>-0.79763867272450273</c:v>
                </c:pt>
                <c:pt idx="29">
                  <c:v>-0.80490628708185918</c:v>
                </c:pt>
                <c:pt idx="30">
                  <c:v>-0.75247493834672652</c:v>
                </c:pt>
                <c:pt idx="31">
                  <c:v>-0.51778756938356107</c:v>
                </c:pt>
                <c:pt idx="32">
                  <c:v>-0.50717377754790227</c:v>
                </c:pt>
                <c:pt idx="33">
                  <c:v>-0.46866351694864028</c:v>
                </c:pt>
                <c:pt idx="34">
                  <c:v>-0.28164919782730358</c:v>
                </c:pt>
                <c:pt idx="35">
                  <c:v>0.5192561699225714</c:v>
                </c:pt>
                <c:pt idx="36">
                  <c:v>0.67682854912281254</c:v>
                </c:pt>
                <c:pt idx="37">
                  <c:v>0.42693599830316981</c:v>
                </c:pt>
                <c:pt idx="38">
                  <c:v>1.3454630492186521E-2</c:v>
                </c:pt>
                <c:pt idx="39">
                  <c:v>-0.45713104753255096</c:v>
                </c:pt>
                <c:pt idx="40">
                  <c:v>-0.71230696703049345</c:v>
                </c:pt>
                <c:pt idx="41">
                  <c:v>-0.81616423423088702</c:v>
                </c:pt>
                <c:pt idx="42">
                  <c:v>-0.84503102642145622</c:v>
                </c:pt>
                <c:pt idx="43">
                  <c:v>-0.89502049600176337</c:v>
                </c:pt>
                <c:pt idx="44">
                  <c:v>-0.92827112119353106</c:v>
                </c:pt>
                <c:pt idx="45">
                  <c:v>-0.92458492549775939</c:v>
                </c:pt>
                <c:pt idx="46">
                  <c:v>-0.92785553352051298</c:v>
                </c:pt>
                <c:pt idx="47">
                  <c:v>-0.91480422456057742</c:v>
                </c:pt>
                <c:pt idx="48">
                  <c:v>-0.88395710190475885</c:v>
                </c:pt>
                <c:pt idx="49">
                  <c:v>-0.8111461811960784</c:v>
                </c:pt>
                <c:pt idx="50">
                  <c:v>-0.71226022012303669</c:v>
                </c:pt>
                <c:pt idx="51">
                  <c:v>-0.83505018166785705</c:v>
                </c:pt>
                <c:pt idx="52">
                  <c:v>-0.89043018294698795</c:v>
                </c:pt>
                <c:pt idx="53">
                  <c:v>-0.90911580920253698</c:v>
                </c:pt>
                <c:pt idx="54">
                  <c:v>-0.86456432791354676</c:v>
                </c:pt>
                <c:pt idx="55">
                  <c:v>-0.86924783492425872</c:v>
                </c:pt>
                <c:pt idx="56">
                  <c:v>-0.842621825368849</c:v>
                </c:pt>
                <c:pt idx="57">
                  <c:v>-0.8096692508270944</c:v>
                </c:pt>
                <c:pt idx="58">
                  <c:v>-0.72863569112004556</c:v>
                </c:pt>
                <c:pt idx="59">
                  <c:v>-0.44564068107896049</c:v>
                </c:pt>
                <c:pt idx="60">
                  <c:v>-0.22357395377059258</c:v>
                </c:pt>
                <c:pt idx="61">
                  <c:v>9.1062752890422829E-2</c:v>
                </c:pt>
                <c:pt idx="62">
                  <c:v>0.323319471285343</c:v>
                </c:pt>
                <c:pt idx="63">
                  <c:v>0.63899981001305572</c:v>
                </c:pt>
                <c:pt idx="64">
                  <c:v>0.76646001023082366</c:v>
                </c:pt>
                <c:pt idx="65">
                  <c:v>0.79604752870177242</c:v>
                </c:pt>
                <c:pt idx="66">
                  <c:v>0.77267474839792494</c:v>
                </c:pt>
                <c:pt idx="67">
                  <c:v>0.70479961464535923</c:v>
                </c:pt>
                <c:pt idx="68">
                  <c:v>0.63673490760371398</c:v>
                </c:pt>
                <c:pt idx="69">
                  <c:v>0.61880820693527983</c:v>
                </c:pt>
                <c:pt idx="70">
                  <c:v>0.40456131950791363</c:v>
                </c:pt>
                <c:pt idx="71">
                  <c:v>0.31475247683658503</c:v>
                </c:pt>
                <c:pt idx="72">
                  <c:v>-2.7550876547148641E-2</c:v>
                </c:pt>
                <c:pt idx="73">
                  <c:v>-0.14257169460455685</c:v>
                </c:pt>
                <c:pt idx="74">
                  <c:v>-0.29784975670936481</c:v>
                </c:pt>
                <c:pt idx="75">
                  <c:v>-0.30757788709907635</c:v>
                </c:pt>
                <c:pt idx="76">
                  <c:v>-0.2502129305071476</c:v>
                </c:pt>
                <c:pt idx="77">
                  <c:v>-0.27985010299476498</c:v>
                </c:pt>
                <c:pt idx="78">
                  <c:v>-0.15813655159304396</c:v>
                </c:pt>
                <c:pt idx="79">
                  <c:v>-3.5003448161681439E-2</c:v>
                </c:pt>
                <c:pt idx="80">
                  <c:v>-2.4483311619352875E-2</c:v>
                </c:pt>
                <c:pt idx="81">
                  <c:v>-3.8155636566147115E-2</c:v>
                </c:pt>
                <c:pt idx="82">
                  <c:v>5.2654862753563077E-2</c:v>
                </c:pt>
                <c:pt idx="83">
                  <c:v>0.24599187380395435</c:v>
                </c:pt>
                <c:pt idx="84">
                  <c:v>0.41059282471407649</c:v>
                </c:pt>
                <c:pt idx="85">
                  <c:v>0.54081938567922605</c:v>
                </c:pt>
                <c:pt idx="86">
                  <c:v>0.52560893126938513</c:v>
                </c:pt>
                <c:pt idx="87">
                  <c:v>0.38207525048564744</c:v>
                </c:pt>
                <c:pt idx="88">
                  <c:v>0.38238322872144798</c:v>
                </c:pt>
                <c:pt idx="89">
                  <c:v>0.41680068100693946</c:v>
                </c:pt>
                <c:pt idx="90">
                  <c:v>0.580746412779375</c:v>
                </c:pt>
                <c:pt idx="91">
                  <c:v>0.65196773846521927</c:v>
                </c:pt>
                <c:pt idx="92">
                  <c:v>0.64834503105703056</c:v>
                </c:pt>
                <c:pt idx="93">
                  <c:v>0.55284086156542966</c:v>
                </c:pt>
                <c:pt idx="94">
                  <c:v>0.52959939330037809</c:v>
                </c:pt>
                <c:pt idx="95">
                  <c:v>0.52463478831505572</c:v>
                </c:pt>
                <c:pt idx="96">
                  <c:v>0.49332844820223287</c:v>
                </c:pt>
                <c:pt idx="97">
                  <c:v>0.34065739581270615</c:v>
                </c:pt>
                <c:pt idx="98">
                  <c:v>-6.8276828777113982E-2</c:v>
                </c:pt>
                <c:pt idx="99">
                  <c:v>-0.14430499167634311</c:v>
                </c:pt>
                <c:pt idx="100">
                  <c:v>1.0663856124637147E-2</c:v>
                </c:pt>
                <c:pt idx="101">
                  <c:v>0.1455685443508295</c:v>
                </c:pt>
                <c:pt idx="102">
                  <c:v>8.016570099427027E-2</c:v>
                </c:pt>
                <c:pt idx="103">
                  <c:v>-2.4416033832073452E-2</c:v>
                </c:pt>
                <c:pt idx="104">
                  <c:v>-0.10772171900382335</c:v>
                </c:pt>
                <c:pt idx="105">
                  <c:v>-0.26545663216236792</c:v>
                </c:pt>
                <c:pt idx="106">
                  <c:v>-0.34002241209391015</c:v>
                </c:pt>
                <c:pt idx="107">
                  <c:v>-0.40693855387643529</c:v>
                </c:pt>
                <c:pt idx="108">
                  <c:v>-0.47759277650785337</c:v>
                </c:pt>
                <c:pt idx="109">
                  <c:v>-0.29494743610064816</c:v>
                </c:pt>
                <c:pt idx="110">
                  <c:v>-4.4224312242512151E-2</c:v>
                </c:pt>
                <c:pt idx="111">
                  <c:v>0.25374569614464615</c:v>
                </c:pt>
                <c:pt idx="112">
                  <c:v>0.29240333391766238</c:v>
                </c:pt>
                <c:pt idx="113">
                  <c:v>0.2016236815699641</c:v>
                </c:pt>
                <c:pt idx="114">
                  <c:v>5.516061490172116E-2</c:v>
                </c:pt>
                <c:pt idx="115">
                  <c:v>3.9258893255381823E-2</c:v>
                </c:pt>
                <c:pt idx="116">
                  <c:v>-5.0234437029297446E-2</c:v>
                </c:pt>
                <c:pt idx="117">
                  <c:v>-0.12489424082528719</c:v>
                </c:pt>
                <c:pt idx="118">
                  <c:v>-0.16294780798457342</c:v>
                </c:pt>
                <c:pt idx="119">
                  <c:v>-0.15723196797525879</c:v>
                </c:pt>
                <c:pt idx="120">
                  <c:v>-2.7414380910598817E-2</c:v>
                </c:pt>
                <c:pt idx="121">
                  <c:v>0.19679156771277237</c:v>
                </c:pt>
                <c:pt idx="122">
                  <c:v>0.22279846921968272</c:v>
                </c:pt>
                <c:pt idx="123">
                  <c:v>0.18406859765034037</c:v>
                </c:pt>
                <c:pt idx="124">
                  <c:v>3.4807901649354496E-2</c:v>
                </c:pt>
                <c:pt idx="125">
                  <c:v>2.7364034513324764E-2</c:v>
                </c:pt>
                <c:pt idx="126">
                  <c:v>-6.3301126869991467E-2</c:v>
                </c:pt>
                <c:pt idx="127">
                  <c:v>-0.25945464004120161</c:v>
                </c:pt>
                <c:pt idx="128">
                  <c:v>-0.24532609180444281</c:v>
                </c:pt>
                <c:pt idx="129">
                  <c:v>-0.28861672056267179</c:v>
                </c:pt>
                <c:pt idx="130">
                  <c:v>-0.43608339530782975</c:v>
                </c:pt>
                <c:pt idx="131">
                  <c:v>-0.52338895542850394</c:v>
                </c:pt>
                <c:pt idx="132">
                  <c:v>-0.42475479322842963</c:v>
                </c:pt>
                <c:pt idx="133">
                  <c:v>-0.36469636508186015</c:v>
                </c:pt>
                <c:pt idx="134">
                  <c:v>-0.29953815360601566</c:v>
                </c:pt>
                <c:pt idx="135">
                  <c:v>-0.38017377185382961</c:v>
                </c:pt>
                <c:pt idx="136">
                  <c:v>-0.4646156933379636</c:v>
                </c:pt>
                <c:pt idx="137">
                  <c:v>-0.49667255609908151</c:v>
                </c:pt>
                <c:pt idx="138">
                  <c:v>-0.47056027762876501</c:v>
                </c:pt>
                <c:pt idx="139">
                  <c:v>-0.40646141623026472</c:v>
                </c:pt>
                <c:pt idx="140">
                  <c:v>-0.28035397354409924</c:v>
                </c:pt>
                <c:pt idx="141">
                  <c:v>-0.12158810769341687</c:v>
                </c:pt>
                <c:pt idx="142">
                  <c:v>0.11109242281145174</c:v>
                </c:pt>
                <c:pt idx="143">
                  <c:v>0.18136848968292296</c:v>
                </c:pt>
                <c:pt idx="144">
                  <c:v>0.20085937415480987</c:v>
                </c:pt>
                <c:pt idx="145">
                  <c:v>0.19396507639960206</c:v>
                </c:pt>
                <c:pt idx="146">
                  <c:v>0.31098489944020807</c:v>
                </c:pt>
                <c:pt idx="147">
                  <c:v>0.37577351693399058</c:v>
                </c:pt>
                <c:pt idx="148">
                  <c:v>0.52839544800946137</c:v>
                </c:pt>
                <c:pt idx="149">
                  <c:v>0.7416057882172411</c:v>
                </c:pt>
                <c:pt idx="150">
                  <c:v>0.74131252419582838</c:v>
                </c:pt>
                <c:pt idx="151">
                  <c:v>0.73368042914535603</c:v>
                </c:pt>
                <c:pt idx="152">
                  <c:v>0.65519347383245718</c:v>
                </c:pt>
                <c:pt idx="153">
                  <c:v>0.45867033244252653</c:v>
                </c:pt>
                <c:pt idx="154">
                  <c:v>0.31598327421122724</c:v>
                </c:pt>
                <c:pt idx="155">
                  <c:v>7.0236297994727987E-3</c:v>
                </c:pt>
                <c:pt idx="156">
                  <c:v>-0.36597126234805266</c:v>
                </c:pt>
                <c:pt idx="157">
                  <c:v>-0.3111022323235928</c:v>
                </c:pt>
                <c:pt idx="158">
                  <c:v>-1.5979367479294484E-2</c:v>
                </c:pt>
                <c:pt idx="159">
                  <c:v>0.13342373125017623</c:v>
                </c:pt>
                <c:pt idx="160">
                  <c:v>0.32516832242886751</c:v>
                </c:pt>
                <c:pt idx="161">
                  <c:v>0.17311875168407675</c:v>
                </c:pt>
                <c:pt idx="162">
                  <c:v>-2.1551828547184976E-2</c:v>
                </c:pt>
                <c:pt idx="163">
                  <c:v>-7.2596248778791977E-2</c:v>
                </c:pt>
                <c:pt idx="164">
                  <c:v>-0.14415566209282482</c:v>
                </c:pt>
                <c:pt idx="165">
                  <c:v>-0.16874897850163764</c:v>
                </c:pt>
                <c:pt idx="166">
                  <c:v>6.2044045888178162E-2</c:v>
                </c:pt>
                <c:pt idx="167">
                  <c:v>-2.7051235002921985E-2</c:v>
                </c:pt>
                <c:pt idx="168">
                  <c:v>-0.17037919875071236</c:v>
                </c:pt>
                <c:pt idx="169">
                  <c:v>-0.16886767918259757</c:v>
                </c:pt>
                <c:pt idx="170">
                  <c:v>-0.16525199776564919</c:v>
                </c:pt>
                <c:pt idx="171">
                  <c:v>-0.17234551415887847</c:v>
                </c:pt>
                <c:pt idx="172">
                  <c:v>-7.8201408747326243E-2</c:v>
                </c:pt>
                <c:pt idx="173">
                  <c:v>0.11039512914212796</c:v>
                </c:pt>
                <c:pt idx="174">
                  <c:v>-7.135780487313495E-2</c:v>
                </c:pt>
                <c:pt idx="175">
                  <c:v>-0.10122661770356745</c:v>
                </c:pt>
                <c:pt idx="176">
                  <c:v>-0.11770871041733771</c:v>
                </c:pt>
                <c:pt idx="177">
                  <c:v>-0.14822713841768367</c:v>
                </c:pt>
                <c:pt idx="178">
                  <c:v>-0.20573539962813345</c:v>
                </c:pt>
                <c:pt idx="179">
                  <c:v>-0.22217494960748377</c:v>
                </c:pt>
                <c:pt idx="180">
                  <c:v>-0.20673394945055917</c:v>
                </c:pt>
                <c:pt idx="181">
                  <c:v>-0.25533119527354647</c:v>
                </c:pt>
                <c:pt idx="182">
                  <c:v>-0.31190894697038685</c:v>
                </c:pt>
                <c:pt idx="183">
                  <c:v>-0.40968022460425912</c:v>
                </c:pt>
                <c:pt idx="184">
                  <c:v>-0.50132775848770783</c:v>
                </c:pt>
                <c:pt idx="185">
                  <c:v>-0.47598249715897201</c:v>
                </c:pt>
                <c:pt idx="186">
                  <c:v>-0.39178026007202205</c:v>
                </c:pt>
                <c:pt idx="187">
                  <c:v>-0.36091255568410879</c:v>
                </c:pt>
                <c:pt idx="188">
                  <c:v>-0.33445835428404547</c:v>
                </c:pt>
                <c:pt idx="189">
                  <c:v>8.4220990591819006E-2</c:v>
                </c:pt>
                <c:pt idx="190">
                  <c:v>0.18998542967078896</c:v>
                </c:pt>
                <c:pt idx="191">
                  <c:v>0.14602596214963298</c:v>
                </c:pt>
                <c:pt idx="192">
                  <c:v>0.14347564156253273</c:v>
                </c:pt>
                <c:pt idx="193">
                  <c:v>0.18061732919952037</c:v>
                </c:pt>
                <c:pt idx="194">
                  <c:v>0.44924795334537271</c:v>
                </c:pt>
                <c:pt idx="195">
                  <c:v>0.52005998085775818</c:v>
                </c:pt>
                <c:pt idx="196">
                  <c:v>0.53389388554657635</c:v>
                </c:pt>
                <c:pt idx="197">
                  <c:v>0.49785216888959322</c:v>
                </c:pt>
                <c:pt idx="198">
                  <c:v>0.5672386010450795</c:v>
                </c:pt>
                <c:pt idx="199">
                  <c:v>0.58092157377824882</c:v>
                </c:pt>
                <c:pt idx="200">
                  <c:v>0.23203745878974427</c:v>
                </c:pt>
                <c:pt idx="201">
                  <c:v>-2.4246446997843379E-2</c:v>
                </c:pt>
                <c:pt idx="202">
                  <c:v>-4.9591516348812016E-2</c:v>
                </c:pt>
                <c:pt idx="203">
                  <c:v>7.5275551538267187E-3</c:v>
                </c:pt>
                <c:pt idx="204">
                  <c:v>-8.7286842293325839E-2</c:v>
                </c:pt>
                <c:pt idx="205">
                  <c:v>-8.6288580015297142E-2</c:v>
                </c:pt>
                <c:pt idx="206">
                  <c:v>-0.17797090777722668</c:v>
                </c:pt>
                <c:pt idx="207">
                  <c:v>-0.22177223099924542</c:v>
                </c:pt>
                <c:pt idx="208">
                  <c:v>-0.15855308049041111</c:v>
                </c:pt>
                <c:pt idx="209">
                  <c:v>-0.16292895851166983</c:v>
                </c:pt>
                <c:pt idx="210">
                  <c:v>-5.2553924175091818E-2</c:v>
                </c:pt>
                <c:pt idx="211">
                  <c:v>7.6162110699204647E-3</c:v>
                </c:pt>
                <c:pt idx="212">
                  <c:v>0.10333779061373832</c:v>
                </c:pt>
                <c:pt idx="213">
                  <c:v>6.6421684846941956E-2</c:v>
                </c:pt>
                <c:pt idx="214">
                  <c:v>-2.3940799570051519E-2</c:v>
                </c:pt>
                <c:pt idx="215">
                  <c:v>-0.40465898663974165</c:v>
                </c:pt>
                <c:pt idx="216">
                  <c:v>-0.46304553091551481</c:v>
                </c:pt>
                <c:pt idx="217">
                  <c:v>-0.62270205231982956</c:v>
                </c:pt>
                <c:pt idx="218">
                  <c:v>-0.70248018177264127</c:v>
                </c:pt>
                <c:pt idx="219">
                  <c:v>-0.52692038798960439</c:v>
                </c:pt>
                <c:pt idx="220">
                  <c:v>-0.45241938598739656</c:v>
                </c:pt>
                <c:pt idx="221">
                  <c:v>-0.39503515557237789</c:v>
                </c:pt>
                <c:pt idx="222">
                  <c:v>-0.1293029275609123</c:v>
                </c:pt>
                <c:pt idx="223">
                  <c:v>4.4112702407850327E-2</c:v>
                </c:pt>
                <c:pt idx="224">
                  <c:v>0.16572897745480503</c:v>
                </c:pt>
                <c:pt idx="225">
                  <c:v>0.49507180774975984</c:v>
                </c:pt>
                <c:pt idx="226">
                  <c:v>0.56543274067025162</c:v>
                </c:pt>
                <c:pt idx="227">
                  <c:v>0.62030399477628251</c:v>
                </c:pt>
                <c:pt idx="228">
                  <c:v>0.66275356257889007</c:v>
                </c:pt>
                <c:pt idx="229">
                  <c:v>0.66214469529189546</c:v>
                </c:pt>
                <c:pt idx="230">
                  <c:v>0.65285551618204773</c:v>
                </c:pt>
                <c:pt idx="231">
                  <c:v>0.52204734758571769</c:v>
                </c:pt>
                <c:pt idx="232">
                  <c:v>0.3054622583389523</c:v>
                </c:pt>
                <c:pt idx="233">
                  <c:v>7.9265943262790163E-3</c:v>
                </c:pt>
                <c:pt idx="234">
                  <c:v>-0.21031306033684644</c:v>
                </c:pt>
                <c:pt idx="235">
                  <c:v>-0.41976128746477881</c:v>
                </c:pt>
                <c:pt idx="236">
                  <c:v>-0.53467579886444638</c:v>
                </c:pt>
                <c:pt idx="237">
                  <c:v>-0.53683056675686225</c:v>
                </c:pt>
                <c:pt idx="238">
                  <c:v>-0.65911929718886242</c:v>
                </c:pt>
                <c:pt idx="239">
                  <c:v>-0.71911069133361638</c:v>
                </c:pt>
                <c:pt idx="240">
                  <c:v>-0.69887933669251678</c:v>
                </c:pt>
                <c:pt idx="241">
                  <c:v>-0.71830991920172238</c:v>
                </c:pt>
                <c:pt idx="242">
                  <c:v>-0.69371184483355208</c:v>
                </c:pt>
                <c:pt idx="243">
                  <c:v>-0.61825621077603699</c:v>
                </c:pt>
                <c:pt idx="244">
                  <c:v>-0.56823589017717357</c:v>
                </c:pt>
                <c:pt idx="245">
                  <c:v>-0.55703433277527903</c:v>
                </c:pt>
                <c:pt idx="246">
                  <c:v>-0.64772276233036619</c:v>
                </c:pt>
                <c:pt idx="247">
                  <c:v>-0.57454873245740512</c:v>
                </c:pt>
                <c:pt idx="248">
                  <c:v>-0.56566299628006944</c:v>
                </c:pt>
                <c:pt idx="249">
                  <c:v>-0.44858371844015515</c:v>
                </c:pt>
                <c:pt idx="250">
                  <c:v>-0.15946536552224322</c:v>
                </c:pt>
                <c:pt idx="251">
                  <c:v>0.12117426385717656</c:v>
                </c:pt>
                <c:pt idx="252">
                  <c:v>0.14969474822089318</c:v>
                </c:pt>
                <c:pt idx="253">
                  <c:v>1.6545388677757213E-2</c:v>
                </c:pt>
                <c:pt idx="254">
                  <c:v>0.15789310542344698</c:v>
                </c:pt>
                <c:pt idx="255">
                  <c:v>-0.1198646845927599</c:v>
                </c:pt>
                <c:pt idx="256">
                  <c:v>0.10189730569464586</c:v>
                </c:pt>
                <c:pt idx="257">
                  <c:v>0.13847225677873826</c:v>
                </c:pt>
                <c:pt idx="258">
                  <c:v>0.2684805023180048</c:v>
                </c:pt>
                <c:pt idx="259">
                  <c:v>0.23167180515774002</c:v>
                </c:pt>
                <c:pt idx="260">
                  <c:v>0.26974958264790799</c:v>
                </c:pt>
                <c:pt idx="261">
                  <c:v>0.29678557060637606</c:v>
                </c:pt>
                <c:pt idx="262">
                  <c:v>0.29169386555015298</c:v>
                </c:pt>
                <c:pt idx="263">
                  <c:v>0.23672114245358764</c:v>
                </c:pt>
                <c:pt idx="264">
                  <c:v>7.4461383088304273E-2</c:v>
                </c:pt>
                <c:pt idx="265">
                  <c:v>8.6173731608843174E-2</c:v>
                </c:pt>
                <c:pt idx="266">
                  <c:v>0.187893818556402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6-4B07-901C-A9814A99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8816"/>
        <c:axId val="497219296"/>
      </c:lineChart>
      <c:catAx>
        <c:axId val="4972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9296"/>
        <c:crosses val="autoZero"/>
        <c:auto val="1"/>
        <c:lblAlgn val="ctr"/>
        <c:lblOffset val="100"/>
        <c:noMultiLvlLbl val="0"/>
      </c:catAx>
      <c:valAx>
        <c:axId val="497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Delta Price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backtest2024_logic0!$Z$26:$Z$302</c:f>
              <c:numCache>
                <c:formatCode>General</c:formatCode>
                <c:ptCount val="277"/>
                <c:pt idx="8">
                  <c:v>-0.80159868128511336</c:v>
                </c:pt>
                <c:pt idx="9">
                  <c:v>-0.73292144807907522</c:v>
                </c:pt>
                <c:pt idx="10">
                  <c:v>-0.6784479620273054</c:v>
                </c:pt>
                <c:pt idx="11">
                  <c:v>-0.43508735713567848</c:v>
                </c:pt>
                <c:pt idx="12">
                  <c:v>-0.34630266631897488</c:v>
                </c:pt>
                <c:pt idx="13">
                  <c:v>-0.23881692293780696</c:v>
                </c:pt>
                <c:pt idx="14">
                  <c:v>-0.37298128228205119</c:v>
                </c:pt>
                <c:pt idx="15">
                  <c:v>0.1361533579829087</c:v>
                </c:pt>
                <c:pt idx="16">
                  <c:v>-2.2261822820092175E-2</c:v>
                </c:pt>
                <c:pt idx="17">
                  <c:v>0.18771900690738536</c:v>
                </c:pt>
                <c:pt idx="18">
                  <c:v>0.13165534853722807</c:v>
                </c:pt>
                <c:pt idx="19">
                  <c:v>0.1447743963943145</c:v>
                </c:pt>
                <c:pt idx="20">
                  <c:v>0.20875693112054688</c:v>
                </c:pt>
                <c:pt idx="21">
                  <c:v>0.27178197440366086</c:v>
                </c:pt>
                <c:pt idx="22">
                  <c:v>0.35916987513986143</c:v>
                </c:pt>
                <c:pt idx="23">
                  <c:v>0.3795406302564403</c:v>
                </c:pt>
                <c:pt idx="24">
                  <c:v>0.68458867800013457</c:v>
                </c:pt>
                <c:pt idx="25">
                  <c:v>-0.1392691554159613</c:v>
                </c:pt>
                <c:pt idx="26">
                  <c:v>-0.11405262968228184</c:v>
                </c:pt>
                <c:pt idx="27">
                  <c:v>-0.40250428154947104</c:v>
                </c:pt>
                <c:pt idx="28">
                  <c:v>-0.59575643890953911</c:v>
                </c:pt>
                <c:pt idx="29">
                  <c:v>-0.61925219986754898</c:v>
                </c:pt>
                <c:pt idx="30">
                  <c:v>-0.59136973027277062</c:v>
                </c:pt>
                <c:pt idx="31">
                  <c:v>-0.58456665777930317</c:v>
                </c:pt>
                <c:pt idx="32">
                  <c:v>-0.67278656565247685</c:v>
                </c:pt>
                <c:pt idx="33">
                  <c:v>-0.65527827352516943</c:v>
                </c:pt>
                <c:pt idx="34">
                  <c:v>-0.60570742332435379</c:v>
                </c:pt>
                <c:pt idx="35">
                  <c:v>-0.49255156370743619</c:v>
                </c:pt>
                <c:pt idx="36">
                  <c:v>-0.36665302293891572</c:v>
                </c:pt>
                <c:pt idx="37">
                  <c:v>-0.32680472460662396</c:v>
                </c:pt>
                <c:pt idx="38">
                  <c:v>-0.31385400444803857</c:v>
                </c:pt>
                <c:pt idx="39">
                  <c:v>-0.27826479047460884</c:v>
                </c:pt>
                <c:pt idx="40">
                  <c:v>-0.24340380023318051</c:v>
                </c:pt>
                <c:pt idx="41">
                  <c:v>0.28963861252933953</c:v>
                </c:pt>
                <c:pt idx="42">
                  <c:v>0.54129064082244038</c:v>
                </c:pt>
                <c:pt idx="43">
                  <c:v>0.42145632646266662</c:v>
                </c:pt>
                <c:pt idx="44">
                  <c:v>0.33777464635454846</c:v>
                </c:pt>
                <c:pt idx="45">
                  <c:v>0.32656415118436433</c:v>
                </c:pt>
                <c:pt idx="46">
                  <c:v>0.12900961585062298</c:v>
                </c:pt>
                <c:pt idx="47">
                  <c:v>5.0773361986443718E-3</c:v>
                </c:pt>
                <c:pt idx="48">
                  <c:v>-0.37788136067346234</c:v>
                </c:pt>
                <c:pt idx="49">
                  <c:v>-0.4252228575649703</c:v>
                </c:pt>
                <c:pt idx="50">
                  <c:v>-0.60427951340498454</c:v>
                </c:pt>
                <c:pt idx="51">
                  <c:v>-0.55960201567966061</c:v>
                </c:pt>
                <c:pt idx="52">
                  <c:v>-0.61614796131389271</c:v>
                </c:pt>
                <c:pt idx="53">
                  <c:v>-0.51648183724355523</c:v>
                </c:pt>
                <c:pt idx="54">
                  <c:v>-0.46254909712270681</c:v>
                </c:pt>
                <c:pt idx="55">
                  <c:v>1.571025593133412E-2</c:v>
                </c:pt>
                <c:pt idx="56">
                  <c:v>0.31083945894999748</c:v>
                </c:pt>
                <c:pt idx="57">
                  <c:v>0.44057212999359779</c:v>
                </c:pt>
                <c:pt idx="58">
                  <c:v>3.9983342946645302E-2</c:v>
                </c:pt>
                <c:pt idx="59">
                  <c:v>-2.4996279553323158E-2</c:v>
                </c:pt>
                <c:pt idx="60">
                  <c:v>-0.45315381668714549</c:v>
                </c:pt>
                <c:pt idx="61">
                  <c:v>-0.31632611018884832</c:v>
                </c:pt>
                <c:pt idx="62">
                  <c:v>-0.25955641548097341</c:v>
                </c:pt>
                <c:pt idx="63">
                  <c:v>-0.27936300648344242</c:v>
                </c:pt>
                <c:pt idx="64">
                  <c:v>-0.2686360549602721</c:v>
                </c:pt>
                <c:pt idx="65">
                  <c:v>-0.11682350405725386</c:v>
                </c:pt>
                <c:pt idx="66">
                  <c:v>-0.55082373527924111</c:v>
                </c:pt>
                <c:pt idx="67">
                  <c:v>-0.31690754596092241</c:v>
                </c:pt>
                <c:pt idx="68">
                  <c:v>-0.39433387125144825</c:v>
                </c:pt>
                <c:pt idx="69">
                  <c:v>-0.35049033844059047</c:v>
                </c:pt>
                <c:pt idx="70">
                  <c:v>-0.21996427321080622</c:v>
                </c:pt>
                <c:pt idx="71">
                  <c:v>-0.44047378982852281</c:v>
                </c:pt>
                <c:pt idx="72">
                  <c:v>-0.52172923412468342</c:v>
                </c:pt>
                <c:pt idx="73">
                  <c:v>-0.41506366357600766</c:v>
                </c:pt>
                <c:pt idx="74">
                  <c:v>-0.18221764231950643</c:v>
                </c:pt>
                <c:pt idx="75">
                  <c:v>-0.18368976510807875</c:v>
                </c:pt>
                <c:pt idx="76">
                  <c:v>-0.4071684082301873</c:v>
                </c:pt>
                <c:pt idx="77">
                  <c:v>5.4028198446184568E-2</c:v>
                </c:pt>
                <c:pt idx="78">
                  <c:v>0.15646559763031875</c:v>
                </c:pt>
                <c:pt idx="79">
                  <c:v>9.37706430073251E-2</c:v>
                </c:pt>
                <c:pt idx="80">
                  <c:v>-0.16628349492835495</c:v>
                </c:pt>
                <c:pt idx="81">
                  <c:v>-7.0227604219809225E-2</c:v>
                </c:pt>
                <c:pt idx="82">
                  <c:v>0.17141099526004933</c:v>
                </c:pt>
                <c:pt idx="83">
                  <c:v>-0.38823074634135057</c:v>
                </c:pt>
                <c:pt idx="84">
                  <c:v>-0.23560504974872087</c:v>
                </c:pt>
                <c:pt idx="85">
                  <c:v>-0.19512572733689293</c:v>
                </c:pt>
                <c:pt idx="86">
                  <c:v>-0.20599517987772242</c:v>
                </c:pt>
                <c:pt idx="87">
                  <c:v>-0.4968108716697977</c:v>
                </c:pt>
                <c:pt idx="88">
                  <c:v>-0.43411746992668016</c:v>
                </c:pt>
                <c:pt idx="89">
                  <c:v>-0.46708502665739954</c:v>
                </c:pt>
                <c:pt idx="90">
                  <c:v>-0.10732740620313902</c:v>
                </c:pt>
                <c:pt idx="91">
                  <c:v>-3.575453738283272E-2</c:v>
                </c:pt>
                <c:pt idx="92">
                  <c:v>-0.24252066551101201</c:v>
                </c:pt>
                <c:pt idx="93">
                  <c:v>-1.3451562436887016E-2</c:v>
                </c:pt>
                <c:pt idx="94">
                  <c:v>7.7071502345998438E-2</c:v>
                </c:pt>
                <c:pt idx="95">
                  <c:v>4.9950450857978536E-2</c:v>
                </c:pt>
                <c:pt idx="96">
                  <c:v>0.21048609266174176</c:v>
                </c:pt>
                <c:pt idx="97">
                  <c:v>0.38322654948731188</c:v>
                </c:pt>
                <c:pt idx="98">
                  <c:v>0.35844770207723248</c:v>
                </c:pt>
                <c:pt idx="99">
                  <c:v>0.3771034845471124</c:v>
                </c:pt>
                <c:pt idx="100">
                  <c:v>0.54819477495163027</c:v>
                </c:pt>
                <c:pt idx="101">
                  <c:v>0.82001908619555164</c:v>
                </c:pt>
                <c:pt idx="102">
                  <c:v>0.44178666157882684</c:v>
                </c:pt>
                <c:pt idx="103">
                  <c:v>0.31939045914871805</c:v>
                </c:pt>
                <c:pt idx="104">
                  <c:v>0.23800320940997147</c:v>
                </c:pt>
                <c:pt idx="105">
                  <c:v>0.30258432640045224</c:v>
                </c:pt>
                <c:pt idx="106">
                  <c:v>0.26796962981409012</c:v>
                </c:pt>
                <c:pt idx="107">
                  <c:v>0.27458925600508566</c:v>
                </c:pt>
                <c:pt idx="108">
                  <c:v>4.8324543858046659E-2</c:v>
                </c:pt>
                <c:pt idx="109">
                  <c:v>-2.32221476565178E-2</c:v>
                </c:pt>
                <c:pt idx="110">
                  <c:v>-3.3189740742839681E-2</c:v>
                </c:pt>
                <c:pt idx="111">
                  <c:v>-0.34760561313168875</c:v>
                </c:pt>
                <c:pt idx="112">
                  <c:v>-0.23363573501839216</c:v>
                </c:pt>
                <c:pt idx="113">
                  <c:v>-0.18893280178401337</c:v>
                </c:pt>
                <c:pt idx="114">
                  <c:v>-0.27257393168785021</c:v>
                </c:pt>
                <c:pt idx="115">
                  <c:v>-0.33233886779394051</c:v>
                </c:pt>
                <c:pt idx="116">
                  <c:v>-0.32000027891948374</c:v>
                </c:pt>
                <c:pt idx="117">
                  <c:v>-4.9817115813816794E-2</c:v>
                </c:pt>
                <c:pt idx="118">
                  <c:v>-1.3231370815304965E-2</c:v>
                </c:pt>
                <c:pt idx="119">
                  <c:v>0.14885847833543078</c:v>
                </c:pt>
                <c:pt idx="120">
                  <c:v>0.35153269204824483</c:v>
                </c:pt>
                <c:pt idx="121">
                  <c:v>0.41385945971637367</c:v>
                </c:pt>
                <c:pt idx="122">
                  <c:v>0.39255985793312209</c:v>
                </c:pt>
                <c:pt idx="123">
                  <c:v>0.37824776659959786</c:v>
                </c:pt>
                <c:pt idx="124">
                  <c:v>0.22059092659764273</c:v>
                </c:pt>
                <c:pt idx="125">
                  <c:v>0.18417621330577419</c:v>
                </c:pt>
                <c:pt idx="126">
                  <c:v>-0.22075765761238511</c:v>
                </c:pt>
                <c:pt idx="127">
                  <c:v>-1.4282689963037111E-2</c:v>
                </c:pt>
                <c:pt idx="128">
                  <c:v>-0.18724580517805381</c:v>
                </c:pt>
                <c:pt idx="129">
                  <c:v>-0.15710030388589369</c:v>
                </c:pt>
                <c:pt idx="130">
                  <c:v>-0.36938713830504888</c:v>
                </c:pt>
                <c:pt idx="131">
                  <c:v>-0.65592050387163348</c:v>
                </c:pt>
                <c:pt idx="132">
                  <c:v>-0.53081346648326366</c:v>
                </c:pt>
                <c:pt idx="133">
                  <c:v>-0.50308441705458706</c:v>
                </c:pt>
                <c:pt idx="134">
                  <c:v>-0.59678633322091057</c:v>
                </c:pt>
                <c:pt idx="135">
                  <c:v>-0.60132203123706074</c:v>
                </c:pt>
                <c:pt idx="136">
                  <c:v>-0.62996361182874561</c:v>
                </c:pt>
                <c:pt idx="137">
                  <c:v>-0.45474717397341019</c:v>
                </c:pt>
                <c:pt idx="138">
                  <c:v>-0.21090428978377909</c:v>
                </c:pt>
                <c:pt idx="139">
                  <c:v>-0.14361843014156273</c:v>
                </c:pt>
                <c:pt idx="140">
                  <c:v>2.0262739087349678E-2</c:v>
                </c:pt>
                <c:pt idx="141">
                  <c:v>-0.31539661448930251</c:v>
                </c:pt>
                <c:pt idx="142">
                  <c:v>-0.55843157891561279</c:v>
                </c:pt>
                <c:pt idx="143">
                  <c:v>-0.59661261205785276</c:v>
                </c:pt>
                <c:pt idx="144">
                  <c:v>-0.46341086914937352</c:v>
                </c:pt>
                <c:pt idx="145">
                  <c:v>-0.34759190417490066</c:v>
                </c:pt>
                <c:pt idx="146">
                  <c:v>-0.31329054555804559</c:v>
                </c:pt>
                <c:pt idx="147">
                  <c:v>-0.56176404845344152</c:v>
                </c:pt>
                <c:pt idx="148">
                  <c:v>-0.88208090919914639</c:v>
                </c:pt>
                <c:pt idx="149">
                  <c:v>-0.87508213117500488</c:v>
                </c:pt>
                <c:pt idx="150">
                  <c:v>-0.88559463868731081</c:v>
                </c:pt>
                <c:pt idx="151">
                  <c:v>-0.83893650794790631</c:v>
                </c:pt>
                <c:pt idx="152">
                  <c:v>-0.63617455298514924</c:v>
                </c:pt>
                <c:pt idx="153">
                  <c:v>-0.74150731244812784</c:v>
                </c:pt>
                <c:pt idx="154">
                  <c:v>-0.72502821248397853</c:v>
                </c:pt>
                <c:pt idx="155">
                  <c:v>-0.75035908306152432</c:v>
                </c:pt>
                <c:pt idx="156">
                  <c:v>-0.46748340725229798</c:v>
                </c:pt>
                <c:pt idx="157">
                  <c:v>-0.47020775144413857</c:v>
                </c:pt>
                <c:pt idx="158">
                  <c:v>-0.52751648214478397</c:v>
                </c:pt>
                <c:pt idx="159">
                  <c:v>-0.50030585172734454</c:v>
                </c:pt>
                <c:pt idx="160">
                  <c:v>-0.50627979991117122</c:v>
                </c:pt>
                <c:pt idx="161">
                  <c:v>-0.50356527740016499</c:v>
                </c:pt>
                <c:pt idx="162">
                  <c:v>-0.17874285770939383</c:v>
                </c:pt>
                <c:pt idx="163">
                  <c:v>-0.16108310447365953</c:v>
                </c:pt>
                <c:pt idx="164">
                  <c:v>-0.34335018730839328</c:v>
                </c:pt>
                <c:pt idx="165">
                  <c:v>-0.33544765600346144</c:v>
                </c:pt>
                <c:pt idx="166">
                  <c:v>-0.37115058527495404</c:v>
                </c:pt>
                <c:pt idx="167">
                  <c:v>-0.42426237569196829</c:v>
                </c:pt>
                <c:pt idx="168">
                  <c:v>-0.45355369851932309</c:v>
                </c:pt>
                <c:pt idx="169">
                  <c:v>-0.42218987537927144</c:v>
                </c:pt>
                <c:pt idx="170">
                  <c:v>-0.38840634914357552</c:v>
                </c:pt>
                <c:pt idx="171">
                  <c:v>0.11618549664617936</c:v>
                </c:pt>
                <c:pt idx="172">
                  <c:v>-8.5623854752841108E-2</c:v>
                </c:pt>
                <c:pt idx="173">
                  <c:v>-0.16134955831464901</c:v>
                </c:pt>
                <c:pt idx="174">
                  <c:v>0.58729777535686989</c:v>
                </c:pt>
                <c:pt idx="175">
                  <c:v>0.59327719315164018</c:v>
                </c:pt>
                <c:pt idx="176">
                  <c:v>0.33800617941674188</c:v>
                </c:pt>
                <c:pt idx="177">
                  <c:v>0.33902575245122185</c:v>
                </c:pt>
                <c:pt idx="178">
                  <c:v>0.3025256092138297</c:v>
                </c:pt>
                <c:pt idx="179">
                  <c:v>0.29069911542627286</c:v>
                </c:pt>
                <c:pt idx="180">
                  <c:v>0.26869114066476185</c:v>
                </c:pt>
                <c:pt idx="181">
                  <c:v>-0.24539666037082369</c:v>
                </c:pt>
                <c:pt idx="182">
                  <c:v>-0.23573674195724117</c:v>
                </c:pt>
                <c:pt idx="183">
                  <c:v>-0.37699021268773597</c:v>
                </c:pt>
                <c:pt idx="184">
                  <c:v>-0.48799508399208164</c:v>
                </c:pt>
                <c:pt idx="185">
                  <c:v>-0.21352735468017273</c:v>
                </c:pt>
                <c:pt idx="186">
                  <c:v>-3.3238824585083475E-2</c:v>
                </c:pt>
                <c:pt idx="187">
                  <c:v>1.0043135629884166E-2</c:v>
                </c:pt>
                <c:pt idx="188">
                  <c:v>-0.10240530823628229</c:v>
                </c:pt>
                <c:pt idx="189">
                  <c:v>2.2293176354492055E-2</c:v>
                </c:pt>
                <c:pt idx="190">
                  <c:v>6.1797750019967797E-2</c:v>
                </c:pt>
                <c:pt idx="191">
                  <c:v>0.1760896586934329</c:v>
                </c:pt>
                <c:pt idx="192">
                  <c:v>0.15487244850515627</c:v>
                </c:pt>
                <c:pt idx="193">
                  <c:v>0.25442731551374714</c:v>
                </c:pt>
                <c:pt idx="194">
                  <c:v>0.31985164606865152</c:v>
                </c:pt>
                <c:pt idx="195">
                  <c:v>0.40893443144666369</c:v>
                </c:pt>
                <c:pt idx="196">
                  <c:v>0.43315157728739045</c:v>
                </c:pt>
                <c:pt idx="197">
                  <c:v>0.43899670288793108</c:v>
                </c:pt>
                <c:pt idx="198">
                  <c:v>0.57153837886910486</c:v>
                </c:pt>
                <c:pt idx="199">
                  <c:v>0.61018730314604552</c:v>
                </c:pt>
                <c:pt idx="200">
                  <c:v>0.4198345393590262</c:v>
                </c:pt>
                <c:pt idx="201">
                  <c:v>0.30792423399392405</c:v>
                </c:pt>
                <c:pt idx="202">
                  <c:v>0.14799640981988535</c:v>
                </c:pt>
                <c:pt idx="203">
                  <c:v>-3.2478016729822798E-2</c:v>
                </c:pt>
                <c:pt idx="204">
                  <c:v>5.87626930766516E-2</c:v>
                </c:pt>
                <c:pt idx="205">
                  <c:v>0.2633074951632618</c:v>
                </c:pt>
                <c:pt idx="206">
                  <c:v>-1.7490435918900822E-2</c:v>
                </c:pt>
                <c:pt idx="207">
                  <c:v>-5.9959552607053032E-2</c:v>
                </c:pt>
                <c:pt idx="208">
                  <c:v>8.254328509875862E-3</c:v>
                </c:pt>
                <c:pt idx="209">
                  <c:v>0.20961456151102978</c:v>
                </c:pt>
                <c:pt idx="210">
                  <c:v>0.11531660201799765</c:v>
                </c:pt>
                <c:pt idx="211">
                  <c:v>0.39062604250311861</c:v>
                </c:pt>
                <c:pt idx="212">
                  <c:v>0.32194817182174734</c:v>
                </c:pt>
                <c:pt idx="213">
                  <c:v>0.30869364635052415</c:v>
                </c:pt>
                <c:pt idx="214">
                  <c:v>0.30308047609383659</c:v>
                </c:pt>
                <c:pt idx="215">
                  <c:v>0.19280399339100804</c:v>
                </c:pt>
                <c:pt idx="216">
                  <c:v>0.25605550897137219</c:v>
                </c:pt>
                <c:pt idx="217">
                  <c:v>0.22637902651182767</c:v>
                </c:pt>
                <c:pt idx="218">
                  <c:v>0.22143242064334004</c:v>
                </c:pt>
                <c:pt idx="219">
                  <c:v>0.3228073370617488</c:v>
                </c:pt>
                <c:pt idx="220">
                  <c:v>0.36533883816146545</c:v>
                </c:pt>
                <c:pt idx="221">
                  <c:v>0.30614827174804049</c:v>
                </c:pt>
                <c:pt idx="222">
                  <c:v>0.64170741822707167</c:v>
                </c:pt>
                <c:pt idx="223">
                  <c:v>0.8532735245032248</c:v>
                </c:pt>
                <c:pt idx="224">
                  <c:v>0.54627732616958957</c:v>
                </c:pt>
                <c:pt idx="225">
                  <c:v>0.5615329999874985</c:v>
                </c:pt>
                <c:pt idx="226">
                  <c:v>0.36247286078011232</c:v>
                </c:pt>
                <c:pt idx="227">
                  <c:v>0.39234941229475279</c:v>
                </c:pt>
                <c:pt idx="228">
                  <c:v>-0.11060093392024051</c:v>
                </c:pt>
                <c:pt idx="229">
                  <c:v>-0.29583541500318733</c:v>
                </c:pt>
                <c:pt idx="230">
                  <c:v>-0.32639630005971476</c:v>
                </c:pt>
                <c:pt idx="231">
                  <c:v>-0.45631318408027549</c:v>
                </c:pt>
                <c:pt idx="232">
                  <c:v>-0.57441489015421676</c:v>
                </c:pt>
                <c:pt idx="233">
                  <c:v>-0.16841623407876932</c:v>
                </c:pt>
                <c:pt idx="234">
                  <c:v>-0.25604442241758418</c:v>
                </c:pt>
                <c:pt idx="235">
                  <c:v>-0.31609582095812044</c:v>
                </c:pt>
                <c:pt idx="236">
                  <c:v>-0.3097075998005579</c:v>
                </c:pt>
                <c:pt idx="237">
                  <c:v>-0.41094006432295216</c:v>
                </c:pt>
                <c:pt idx="238">
                  <c:v>-0.10697600035744456</c:v>
                </c:pt>
                <c:pt idx="239">
                  <c:v>9.1286207520783536E-2</c:v>
                </c:pt>
                <c:pt idx="240">
                  <c:v>0.10955357771881757</c:v>
                </c:pt>
                <c:pt idx="241">
                  <c:v>-2.9177197593207714E-2</c:v>
                </c:pt>
                <c:pt idx="242">
                  <c:v>0.14937355546651754</c:v>
                </c:pt>
                <c:pt idx="243">
                  <c:v>-7.5685042292493246E-2</c:v>
                </c:pt>
                <c:pt idx="244">
                  <c:v>-5.2580225072771464E-2</c:v>
                </c:pt>
                <c:pt idx="245">
                  <c:v>-0.14403060961767178</c:v>
                </c:pt>
                <c:pt idx="246">
                  <c:v>-8.3151572307277169E-2</c:v>
                </c:pt>
                <c:pt idx="247">
                  <c:v>0.1952012303111221</c:v>
                </c:pt>
                <c:pt idx="248">
                  <c:v>-2.8628446975469752E-2</c:v>
                </c:pt>
                <c:pt idx="249">
                  <c:v>-0.17443187639837254</c:v>
                </c:pt>
                <c:pt idx="250">
                  <c:v>-0.22498625667189315</c:v>
                </c:pt>
                <c:pt idx="251">
                  <c:v>-0.16292731073647707</c:v>
                </c:pt>
                <c:pt idx="252">
                  <c:v>-0.35011320970268145</c:v>
                </c:pt>
                <c:pt idx="253">
                  <c:v>-0.35471451362918593</c:v>
                </c:pt>
                <c:pt idx="254">
                  <c:v>-0.42483263821907574</c:v>
                </c:pt>
                <c:pt idx="255">
                  <c:v>-0.20336518019103958</c:v>
                </c:pt>
                <c:pt idx="256">
                  <c:v>-0.31227495039867809</c:v>
                </c:pt>
                <c:pt idx="257">
                  <c:v>-0.43693211752686822</c:v>
                </c:pt>
                <c:pt idx="258">
                  <c:v>-0.21687514236847785</c:v>
                </c:pt>
                <c:pt idx="259">
                  <c:v>-0.16610369964860272</c:v>
                </c:pt>
                <c:pt idx="260">
                  <c:v>-9.2244592354866498E-2</c:v>
                </c:pt>
                <c:pt idx="261">
                  <c:v>-9.0655443124147403E-2</c:v>
                </c:pt>
                <c:pt idx="262">
                  <c:v>-0.10093465549413899</c:v>
                </c:pt>
                <c:pt idx="263">
                  <c:v>-0.12791474216104939</c:v>
                </c:pt>
                <c:pt idx="264">
                  <c:v>-0.13155366129877705</c:v>
                </c:pt>
                <c:pt idx="265">
                  <c:v>0.26589486639669513</c:v>
                </c:pt>
                <c:pt idx="266">
                  <c:v>0.43566949290758494</c:v>
                </c:pt>
                <c:pt idx="267">
                  <c:v>0.38265635216395294</c:v>
                </c:pt>
                <c:pt idx="268">
                  <c:v>0.29171769590312069</c:v>
                </c:pt>
                <c:pt idx="269">
                  <c:v>0.34793315534499264</c:v>
                </c:pt>
                <c:pt idx="270">
                  <c:v>-0.14603954907219607</c:v>
                </c:pt>
                <c:pt idx="271">
                  <c:v>-0.21641500265612906</c:v>
                </c:pt>
                <c:pt idx="272">
                  <c:v>-4.989311030011815E-2</c:v>
                </c:pt>
                <c:pt idx="273">
                  <c:v>3.4976255183133062E-2</c:v>
                </c:pt>
                <c:pt idx="274">
                  <c:v>-8.0355140242291082E-2</c:v>
                </c:pt>
                <c:pt idx="275">
                  <c:v>-0.19220010294396245</c:v>
                </c:pt>
                <c:pt idx="276">
                  <c:v>0.31924364805377736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6-47C2-869B-503C283EBE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backtest2024_logic0!$AA$26:$AA$302</c:f>
              <c:numCache>
                <c:formatCode>General</c:formatCode>
                <c:ptCount val="277"/>
                <c:pt idx="8">
                  <c:v>-0.82362360822325209</c:v>
                </c:pt>
                <c:pt idx="9">
                  <c:v>-0.72304082861172692</c:v>
                </c:pt>
                <c:pt idx="10">
                  <c:v>-0.71358682790966821</c:v>
                </c:pt>
                <c:pt idx="11">
                  <c:v>-0.43045140892815048</c:v>
                </c:pt>
                <c:pt idx="12">
                  <c:v>-0.30111469235566751</c:v>
                </c:pt>
                <c:pt idx="13">
                  <c:v>-5.1817189515727176E-2</c:v>
                </c:pt>
                <c:pt idx="14">
                  <c:v>-0.36450812947044547</c:v>
                </c:pt>
                <c:pt idx="15">
                  <c:v>0.28325107138615185</c:v>
                </c:pt>
                <c:pt idx="16">
                  <c:v>6.5270338305156717E-2</c:v>
                </c:pt>
                <c:pt idx="17">
                  <c:v>0.25828595747034144</c:v>
                </c:pt>
                <c:pt idx="18">
                  <c:v>0.17655538520587011</c:v>
                </c:pt>
                <c:pt idx="19">
                  <c:v>0.18569428972149155</c:v>
                </c:pt>
                <c:pt idx="20">
                  <c:v>0.26654266882676814</c:v>
                </c:pt>
                <c:pt idx="21">
                  <c:v>0.43315850740613127</c:v>
                </c:pt>
                <c:pt idx="22">
                  <c:v>0.4730131582599269</c:v>
                </c:pt>
                <c:pt idx="23">
                  <c:v>0.44046539428444037</c:v>
                </c:pt>
                <c:pt idx="24">
                  <c:v>0.62549590984129044</c:v>
                </c:pt>
                <c:pt idx="25">
                  <c:v>4.8320230446525975E-2</c:v>
                </c:pt>
                <c:pt idx="26">
                  <c:v>0.1013098204169076</c:v>
                </c:pt>
                <c:pt idx="27">
                  <c:v>-0.154136984762062</c:v>
                </c:pt>
                <c:pt idx="28">
                  <c:v>-0.34610230616741222</c:v>
                </c:pt>
                <c:pt idx="29">
                  <c:v>-0.38833157135900503</c:v>
                </c:pt>
                <c:pt idx="30">
                  <c:v>-0.26614097427814992</c:v>
                </c:pt>
                <c:pt idx="31">
                  <c:v>-0.45911598763680217</c:v>
                </c:pt>
                <c:pt idx="32">
                  <c:v>-0.60322606985079263</c:v>
                </c:pt>
                <c:pt idx="33">
                  <c:v>-0.58584489245583293</c:v>
                </c:pt>
                <c:pt idx="34">
                  <c:v>-0.68236552526324357</c:v>
                </c:pt>
                <c:pt idx="35">
                  <c:v>-0.64903294813031553</c:v>
                </c:pt>
                <c:pt idx="36">
                  <c:v>-0.55230522438896612</c:v>
                </c:pt>
                <c:pt idx="37">
                  <c:v>-0.50726370433828238</c:v>
                </c:pt>
                <c:pt idx="38">
                  <c:v>-0.53131320401910942</c:v>
                </c:pt>
                <c:pt idx="39">
                  <c:v>-0.48265218867297688</c:v>
                </c:pt>
                <c:pt idx="40">
                  <c:v>-0.48137203518198579</c:v>
                </c:pt>
                <c:pt idx="41">
                  <c:v>0.36010006709640524</c:v>
                </c:pt>
                <c:pt idx="42">
                  <c:v>0.7396508508469587</c:v>
                </c:pt>
                <c:pt idx="43">
                  <c:v>0.62690352526283666</c:v>
                </c:pt>
                <c:pt idx="44">
                  <c:v>0.48366275818081383</c:v>
                </c:pt>
                <c:pt idx="45">
                  <c:v>0.39029991290396565</c:v>
                </c:pt>
                <c:pt idx="46">
                  <c:v>0.33695006992368598</c:v>
                </c:pt>
                <c:pt idx="47">
                  <c:v>1.8177503589125683E-2</c:v>
                </c:pt>
                <c:pt idx="48">
                  <c:v>-0.40385643631057494</c:v>
                </c:pt>
                <c:pt idx="49">
                  <c:v>-0.41595833046887776</c:v>
                </c:pt>
                <c:pt idx="50">
                  <c:v>-0.59818389878979727</c:v>
                </c:pt>
                <c:pt idx="51">
                  <c:v>-0.55948824289393218</c:v>
                </c:pt>
                <c:pt idx="52">
                  <c:v>-0.56788377507777044</c:v>
                </c:pt>
                <c:pt idx="53">
                  <c:v>-0.44289999942627178</c:v>
                </c:pt>
                <c:pt idx="54">
                  <c:v>-0.34546429210897123</c:v>
                </c:pt>
                <c:pt idx="55">
                  <c:v>5.5261329191185267E-2</c:v>
                </c:pt>
                <c:pt idx="56">
                  <c:v>0.37684659398818149</c:v>
                </c:pt>
                <c:pt idx="57">
                  <c:v>0.48423129773308515</c:v>
                </c:pt>
                <c:pt idx="58">
                  <c:v>-1.6054606882654875E-2</c:v>
                </c:pt>
                <c:pt idx="59">
                  <c:v>-6.1236053878091508E-2</c:v>
                </c:pt>
                <c:pt idx="60">
                  <c:v>-0.38229233439622684</c:v>
                </c:pt>
                <c:pt idx="61">
                  <c:v>-0.3231937862367853</c:v>
                </c:pt>
                <c:pt idx="62">
                  <c:v>-0.2763708959267111</c:v>
                </c:pt>
                <c:pt idx="63">
                  <c:v>-0.29403921946946721</c:v>
                </c:pt>
                <c:pt idx="64">
                  <c:v>-0.27456374788918969</c:v>
                </c:pt>
                <c:pt idx="65">
                  <c:v>-8.0595919043452952E-2</c:v>
                </c:pt>
                <c:pt idx="66">
                  <c:v>-0.55208360682274271</c:v>
                </c:pt>
                <c:pt idx="67">
                  <c:v>-0.25806881280027849</c:v>
                </c:pt>
                <c:pt idx="68">
                  <c:v>-0.29378916403742761</c:v>
                </c:pt>
                <c:pt idx="69">
                  <c:v>-0.22978566006428119</c:v>
                </c:pt>
                <c:pt idx="70">
                  <c:v>3.5211454270486824E-2</c:v>
                </c:pt>
                <c:pt idx="71">
                  <c:v>-0.25063944676177474</c:v>
                </c:pt>
                <c:pt idx="72">
                  <c:v>-0.4091437630442763</c:v>
                </c:pt>
                <c:pt idx="73">
                  <c:v>-0.32730641166356422</c:v>
                </c:pt>
                <c:pt idx="74">
                  <c:v>-0.14105850086521857</c:v>
                </c:pt>
                <c:pt idx="75">
                  <c:v>-0.1494454566071011</c:v>
                </c:pt>
                <c:pt idx="76">
                  <c:v>-0.28710806003233064</c:v>
                </c:pt>
                <c:pt idx="77">
                  <c:v>8.6973933218525937E-2</c:v>
                </c:pt>
                <c:pt idx="78">
                  <c:v>0.25426690407219077</c:v>
                </c:pt>
                <c:pt idx="79">
                  <c:v>0.20664388911882259</c:v>
                </c:pt>
                <c:pt idx="80">
                  <c:v>-0.11107506493571249</c:v>
                </c:pt>
                <c:pt idx="81">
                  <c:v>-3.455810168650067E-2</c:v>
                </c:pt>
                <c:pt idx="82">
                  <c:v>0.21542442526096933</c:v>
                </c:pt>
                <c:pt idx="83">
                  <c:v>-0.24546194595089393</c:v>
                </c:pt>
                <c:pt idx="84">
                  <c:v>-0.37205995246312418</c:v>
                </c:pt>
                <c:pt idx="85">
                  <c:v>-0.43701882278750187</c:v>
                </c:pt>
                <c:pt idx="86">
                  <c:v>-0.45920826094588824</c:v>
                </c:pt>
                <c:pt idx="87">
                  <c:v>-0.63690597706205609</c:v>
                </c:pt>
                <c:pt idx="88">
                  <c:v>-0.4837704225153252</c:v>
                </c:pt>
                <c:pt idx="89">
                  <c:v>-0.48568165964231269</c:v>
                </c:pt>
                <c:pt idx="90">
                  <c:v>-0.11739707644244518</c:v>
                </c:pt>
                <c:pt idx="91">
                  <c:v>0.11636681743659748</c:v>
                </c:pt>
                <c:pt idx="92">
                  <c:v>-0.22429191421248829</c:v>
                </c:pt>
                <c:pt idx="93">
                  <c:v>-6.9416171999130569E-2</c:v>
                </c:pt>
                <c:pt idx="94">
                  <c:v>7.5079909467183098E-2</c:v>
                </c:pt>
                <c:pt idx="95">
                  <c:v>0.2859427174445498</c:v>
                </c:pt>
                <c:pt idx="96">
                  <c:v>0.45361277528193533</c:v>
                </c:pt>
                <c:pt idx="97">
                  <c:v>0.62565866463184816</c:v>
                </c:pt>
                <c:pt idx="98">
                  <c:v>0.61087631783127094</c:v>
                </c:pt>
                <c:pt idx="99">
                  <c:v>0.60599925729200976</c:v>
                </c:pt>
                <c:pt idx="100">
                  <c:v>0.5883070670048991</c:v>
                </c:pt>
                <c:pt idx="101">
                  <c:v>0.71037249317136086</c:v>
                </c:pt>
                <c:pt idx="102">
                  <c:v>0.53997002941015537</c:v>
                </c:pt>
                <c:pt idx="103">
                  <c:v>0.43149985495922066</c:v>
                </c:pt>
                <c:pt idx="104">
                  <c:v>0.35847681619518901</c:v>
                </c:pt>
                <c:pt idx="105">
                  <c:v>0.46408465139823174</c:v>
                </c:pt>
                <c:pt idx="106">
                  <c:v>0.44183492821575637</c:v>
                </c:pt>
                <c:pt idx="107">
                  <c:v>0.41908360248670717</c:v>
                </c:pt>
                <c:pt idx="108">
                  <c:v>0.21113747697561769</c:v>
                </c:pt>
                <c:pt idx="109">
                  <c:v>0.13770838842641525</c:v>
                </c:pt>
                <c:pt idx="110">
                  <c:v>0.12509091089099872</c:v>
                </c:pt>
                <c:pt idx="111">
                  <c:v>-0.2087375769783795</c:v>
                </c:pt>
                <c:pt idx="112">
                  <c:v>-7.9714361417783319E-2</c:v>
                </c:pt>
                <c:pt idx="113">
                  <c:v>-0.11472143959851151</c:v>
                </c:pt>
                <c:pt idx="114">
                  <c:v>-0.15692395944459767</c:v>
                </c:pt>
                <c:pt idx="115">
                  <c:v>-0.33912004694851283</c:v>
                </c:pt>
                <c:pt idx="116">
                  <c:v>-0.34642318832216279</c:v>
                </c:pt>
                <c:pt idx="117">
                  <c:v>8.3132952176810538E-3</c:v>
                </c:pt>
                <c:pt idx="118">
                  <c:v>5.8713133676817283E-2</c:v>
                </c:pt>
                <c:pt idx="119">
                  <c:v>0.20643464408398907</c:v>
                </c:pt>
                <c:pt idx="120">
                  <c:v>0.392954347618449</c:v>
                </c:pt>
                <c:pt idx="121">
                  <c:v>0.45409571950478006</c:v>
                </c:pt>
                <c:pt idx="122">
                  <c:v>0.41770651921412499</c:v>
                </c:pt>
                <c:pt idx="123">
                  <c:v>0.45361327686699865</c:v>
                </c:pt>
                <c:pt idx="124">
                  <c:v>0.39171637027487516</c:v>
                </c:pt>
                <c:pt idx="125">
                  <c:v>0.37789499128330217</c:v>
                </c:pt>
                <c:pt idx="126">
                  <c:v>4.8155165809231369E-2</c:v>
                </c:pt>
                <c:pt idx="127">
                  <c:v>0.25637141352640219</c:v>
                </c:pt>
                <c:pt idx="128">
                  <c:v>0.20815746697046955</c:v>
                </c:pt>
                <c:pt idx="129">
                  <c:v>0.17912624008854469</c:v>
                </c:pt>
                <c:pt idx="130">
                  <c:v>-0.20420705364070754</c:v>
                </c:pt>
                <c:pt idx="131">
                  <c:v>-0.56827441491597619</c:v>
                </c:pt>
                <c:pt idx="132">
                  <c:v>-0.45448440570457738</c:v>
                </c:pt>
                <c:pt idx="133">
                  <c:v>-0.34627037129578392</c:v>
                </c:pt>
                <c:pt idx="134">
                  <c:v>-0.49622599367005898</c:v>
                </c:pt>
                <c:pt idx="135">
                  <c:v>-0.49978917626733083</c:v>
                </c:pt>
                <c:pt idx="136">
                  <c:v>-0.54861050550737633</c:v>
                </c:pt>
                <c:pt idx="137">
                  <c:v>-0.2971997736429588</c:v>
                </c:pt>
                <c:pt idx="138">
                  <c:v>-3.060116662334867E-2</c:v>
                </c:pt>
                <c:pt idx="139">
                  <c:v>1.4824292109087435E-2</c:v>
                </c:pt>
                <c:pt idx="140">
                  <c:v>0.1333840354404944</c:v>
                </c:pt>
                <c:pt idx="141">
                  <c:v>-0.28482458640143471</c:v>
                </c:pt>
                <c:pt idx="142">
                  <c:v>-0.46261407330647952</c:v>
                </c:pt>
                <c:pt idx="143">
                  <c:v>-0.60052855729272236</c:v>
                </c:pt>
                <c:pt idx="144">
                  <c:v>-0.56049138950198518</c:v>
                </c:pt>
                <c:pt idx="145">
                  <c:v>-0.55643397421593921</c:v>
                </c:pt>
                <c:pt idx="146">
                  <c:v>-0.53264891368440859</c:v>
                </c:pt>
                <c:pt idx="147">
                  <c:v>-0.66229355541974</c:v>
                </c:pt>
                <c:pt idx="148">
                  <c:v>-0.39080927776011343</c:v>
                </c:pt>
                <c:pt idx="149">
                  <c:v>-0.39464259154359072</c:v>
                </c:pt>
                <c:pt idx="150">
                  <c:v>-0.36210335101199681</c:v>
                </c:pt>
                <c:pt idx="151">
                  <c:v>-0.12936637724706909</c:v>
                </c:pt>
                <c:pt idx="152">
                  <c:v>-4.2468707806129172E-2</c:v>
                </c:pt>
                <c:pt idx="153">
                  <c:v>-0.1232254672328895</c:v>
                </c:pt>
                <c:pt idx="154">
                  <c:v>9.0451342741773716E-2</c:v>
                </c:pt>
                <c:pt idx="155">
                  <c:v>0.33991990716971926</c:v>
                </c:pt>
                <c:pt idx="156">
                  <c:v>7.2622341264751464E-2</c:v>
                </c:pt>
                <c:pt idx="157">
                  <c:v>-7.7262803140293948E-3</c:v>
                </c:pt>
                <c:pt idx="158">
                  <c:v>-0.24822520878959925</c:v>
                </c:pt>
                <c:pt idx="159">
                  <c:v>-0.43290564634352691</c:v>
                </c:pt>
                <c:pt idx="160">
                  <c:v>-0.55845874683516472</c:v>
                </c:pt>
                <c:pt idx="161">
                  <c:v>-0.65703630723374928</c:v>
                </c:pt>
                <c:pt idx="162">
                  <c:v>-0.7932160523544538</c:v>
                </c:pt>
                <c:pt idx="163">
                  <c:v>-0.48512704884494018</c:v>
                </c:pt>
                <c:pt idx="164">
                  <c:v>-0.16525921131972501</c:v>
                </c:pt>
                <c:pt idx="165">
                  <c:v>-0.12679668363575783</c:v>
                </c:pt>
                <c:pt idx="166">
                  <c:v>-4.0167918454404851E-2</c:v>
                </c:pt>
                <c:pt idx="167">
                  <c:v>-3.1307967793751196E-2</c:v>
                </c:pt>
                <c:pt idx="168">
                  <c:v>-1.5906818760761981E-2</c:v>
                </c:pt>
                <c:pt idx="169">
                  <c:v>-2.7652238460308017E-2</c:v>
                </c:pt>
                <c:pt idx="170">
                  <c:v>-6.7915683282545797E-2</c:v>
                </c:pt>
                <c:pt idx="171">
                  <c:v>0.19580018788368431</c:v>
                </c:pt>
                <c:pt idx="172">
                  <c:v>0.24940968472829561</c:v>
                </c:pt>
                <c:pt idx="173">
                  <c:v>0.31694341358399591</c:v>
                </c:pt>
                <c:pt idx="174">
                  <c:v>0.6972420302914798</c:v>
                </c:pt>
                <c:pt idx="175">
                  <c:v>0.51668318311240458</c:v>
                </c:pt>
                <c:pt idx="176">
                  <c:v>0.34505308076824087</c:v>
                </c:pt>
                <c:pt idx="177">
                  <c:v>0.35374131710663415</c:v>
                </c:pt>
                <c:pt idx="178">
                  <c:v>0.3107785379931266</c:v>
                </c:pt>
                <c:pt idx="179">
                  <c:v>0.38744669096354967</c:v>
                </c:pt>
                <c:pt idx="180">
                  <c:v>0.44705556294495419</c:v>
                </c:pt>
                <c:pt idx="181">
                  <c:v>-0.11896706511399772</c:v>
                </c:pt>
                <c:pt idx="182">
                  <c:v>-0.11661034864667734</c:v>
                </c:pt>
                <c:pt idx="183">
                  <c:v>-8.2781221866028674E-3</c:v>
                </c:pt>
                <c:pt idx="184">
                  <c:v>-0.15910818331939386</c:v>
                </c:pt>
                <c:pt idx="185">
                  <c:v>9.8019310925684541E-2</c:v>
                </c:pt>
                <c:pt idx="186">
                  <c:v>0.20159332937605748</c:v>
                </c:pt>
                <c:pt idx="187">
                  <c:v>0.15913193916079185</c:v>
                </c:pt>
                <c:pt idx="188">
                  <c:v>0.11374552303791924</c:v>
                </c:pt>
                <c:pt idx="189">
                  <c:v>0.16556599248340242</c:v>
                </c:pt>
                <c:pt idx="190">
                  <c:v>0.18019584110706918</c:v>
                </c:pt>
                <c:pt idx="191">
                  <c:v>0.34086326420953533</c:v>
                </c:pt>
                <c:pt idx="192">
                  <c:v>0.29766990361861073</c:v>
                </c:pt>
                <c:pt idx="193">
                  <c:v>0.23421048118868207</c:v>
                </c:pt>
                <c:pt idx="194">
                  <c:v>0.20005822029939282</c:v>
                </c:pt>
                <c:pt idx="195">
                  <c:v>0.37176615215682302</c:v>
                </c:pt>
                <c:pt idx="196">
                  <c:v>0.4537082035779979</c:v>
                </c:pt>
                <c:pt idx="197">
                  <c:v>0.4157231533724875</c:v>
                </c:pt>
                <c:pt idx="198">
                  <c:v>0.43917182192298082</c:v>
                </c:pt>
                <c:pt idx="199">
                  <c:v>0.5521274970599932</c:v>
                </c:pt>
                <c:pt idx="200">
                  <c:v>0.38534183106324238</c:v>
                </c:pt>
                <c:pt idx="201">
                  <c:v>0.30332056918186107</c:v>
                </c:pt>
                <c:pt idx="202">
                  <c:v>5.8021801326710074E-2</c:v>
                </c:pt>
                <c:pt idx="203">
                  <c:v>1.462375738799776E-2</c:v>
                </c:pt>
                <c:pt idx="204">
                  <c:v>5.7095877516790593E-2</c:v>
                </c:pt>
                <c:pt idx="205">
                  <c:v>0.27026882515538464</c:v>
                </c:pt>
                <c:pt idx="206">
                  <c:v>6.2334368332229571E-2</c:v>
                </c:pt>
                <c:pt idx="207">
                  <c:v>0.14771562980738051</c:v>
                </c:pt>
                <c:pt idx="208">
                  <c:v>0.11888787093134126</c:v>
                </c:pt>
                <c:pt idx="209">
                  <c:v>4.5751773593948344E-2</c:v>
                </c:pt>
                <c:pt idx="210">
                  <c:v>0.11173398527131224</c:v>
                </c:pt>
                <c:pt idx="211">
                  <c:v>0.31581855715194995</c:v>
                </c:pt>
                <c:pt idx="212">
                  <c:v>0.20071125744837168</c:v>
                </c:pt>
                <c:pt idx="213">
                  <c:v>0.21168066745298339</c:v>
                </c:pt>
                <c:pt idx="214">
                  <c:v>0.20914609901119996</c:v>
                </c:pt>
                <c:pt idx="215">
                  <c:v>2.615348847054795E-2</c:v>
                </c:pt>
                <c:pt idx="216">
                  <c:v>0.18202433316022193</c:v>
                </c:pt>
                <c:pt idx="217">
                  <c:v>0.26703168983819725</c:v>
                </c:pt>
                <c:pt idx="218">
                  <c:v>0.23043785303123876</c:v>
                </c:pt>
                <c:pt idx="219">
                  <c:v>0.3172557717423744</c:v>
                </c:pt>
                <c:pt idx="220">
                  <c:v>0.35363152760737376</c:v>
                </c:pt>
                <c:pt idx="221">
                  <c:v>0.27766491485363892</c:v>
                </c:pt>
                <c:pt idx="222">
                  <c:v>0.541579320479469</c:v>
                </c:pt>
                <c:pt idx="223">
                  <c:v>0.69537451689558782</c:v>
                </c:pt>
                <c:pt idx="224">
                  <c:v>0.59172438593807697</c:v>
                </c:pt>
                <c:pt idx="225">
                  <c:v>0.61600735210576774</c:v>
                </c:pt>
                <c:pt idx="226">
                  <c:v>0.39817147514033402</c:v>
                </c:pt>
                <c:pt idx="227">
                  <c:v>0.33251764050229021</c:v>
                </c:pt>
                <c:pt idx="228">
                  <c:v>-0.11363371212956558</c:v>
                </c:pt>
                <c:pt idx="229">
                  <c:v>-0.25128336469411733</c:v>
                </c:pt>
                <c:pt idx="230">
                  <c:v>-0.27006624460938217</c:v>
                </c:pt>
                <c:pt idx="231">
                  <c:v>-0.43641524825179367</c:v>
                </c:pt>
                <c:pt idx="232">
                  <c:v>-0.42975086978011195</c:v>
                </c:pt>
                <c:pt idx="233">
                  <c:v>-9.1933004088265102E-2</c:v>
                </c:pt>
                <c:pt idx="234">
                  <c:v>-0.22703193679178096</c:v>
                </c:pt>
                <c:pt idx="235">
                  <c:v>-0.24069720859126245</c:v>
                </c:pt>
                <c:pt idx="236">
                  <c:v>-0.23296720639670138</c:v>
                </c:pt>
                <c:pt idx="237">
                  <c:v>-0.30389386167117882</c:v>
                </c:pt>
                <c:pt idx="238">
                  <c:v>-6.9766402013266296E-2</c:v>
                </c:pt>
                <c:pt idx="239">
                  <c:v>8.9129678653152161E-2</c:v>
                </c:pt>
                <c:pt idx="240">
                  <c:v>8.9908134633521819E-2</c:v>
                </c:pt>
                <c:pt idx="241">
                  <c:v>-0.11288984539513307</c:v>
                </c:pt>
                <c:pt idx="242">
                  <c:v>-2.8348899308020454E-3</c:v>
                </c:pt>
                <c:pt idx="243">
                  <c:v>-0.13265156077015092</c:v>
                </c:pt>
                <c:pt idx="244">
                  <c:v>-4.3319328643382726E-2</c:v>
                </c:pt>
                <c:pt idx="245">
                  <c:v>-0.2066488573007482</c:v>
                </c:pt>
                <c:pt idx="246">
                  <c:v>-4.9536643390994485E-2</c:v>
                </c:pt>
                <c:pt idx="247">
                  <c:v>0.20719018083943988</c:v>
                </c:pt>
                <c:pt idx="248">
                  <c:v>1.3259451802704847E-2</c:v>
                </c:pt>
                <c:pt idx="249">
                  <c:v>-9.8397168528560355E-2</c:v>
                </c:pt>
                <c:pt idx="250">
                  <c:v>-0.25150718236831698</c:v>
                </c:pt>
                <c:pt idx="251">
                  <c:v>-0.17746721662745649</c:v>
                </c:pt>
                <c:pt idx="252">
                  <c:v>-0.26470168928128962</c:v>
                </c:pt>
                <c:pt idx="253">
                  <c:v>-0.26708187944328943</c:v>
                </c:pt>
                <c:pt idx="254">
                  <c:v>-0.37685250359485989</c:v>
                </c:pt>
                <c:pt idx="255">
                  <c:v>-0.11228290611619766</c:v>
                </c:pt>
                <c:pt idx="256">
                  <c:v>-0.35686728431266951</c:v>
                </c:pt>
                <c:pt idx="257">
                  <c:v>-0.582484957170878</c:v>
                </c:pt>
                <c:pt idx="258">
                  <c:v>-0.76535348458881691</c:v>
                </c:pt>
                <c:pt idx="259">
                  <c:v>-0.75943953766942762</c:v>
                </c:pt>
                <c:pt idx="260">
                  <c:v>-0.16974386450712511</c:v>
                </c:pt>
                <c:pt idx="261">
                  <c:v>-0.17262956099478977</c:v>
                </c:pt>
                <c:pt idx="262">
                  <c:v>-0.17080967314675133</c:v>
                </c:pt>
                <c:pt idx="263">
                  <c:v>-0.17560611351418456</c:v>
                </c:pt>
                <c:pt idx="264">
                  <c:v>-0.10465369392050147</c:v>
                </c:pt>
                <c:pt idx="265">
                  <c:v>8.4941387646380803E-2</c:v>
                </c:pt>
                <c:pt idx="266">
                  <c:v>7.1402210879918326E-2</c:v>
                </c:pt>
                <c:pt idx="267">
                  <c:v>7.9480979797283927E-2</c:v>
                </c:pt>
                <c:pt idx="268">
                  <c:v>3.3782766220081771E-2</c:v>
                </c:pt>
                <c:pt idx="269">
                  <c:v>0.12756791744307011</c:v>
                </c:pt>
                <c:pt idx="270">
                  <c:v>-0.34460343113848813</c:v>
                </c:pt>
                <c:pt idx="271">
                  <c:v>-0.38017088443306402</c:v>
                </c:pt>
                <c:pt idx="272">
                  <c:v>-0.25334180383453503</c:v>
                </c:pt>
                <c:pt idx="273">
                  <c:v>-0.21814384395698849</c:v>
                </c:pt>
                <c:pt idx="274">
                  <c:v>-0.26769660346855145</c:v>
                </c:pt>
                <c:pt idx="275">
                  <c:v>-0.43538535892591557</c:v>
                </c:pt>
                <c:pt idx="276">
                  <c:v>0.21662672499236296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6-47C2-869B-503C283EBE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backtest2024_logic0!$AB$26:$AB$302</c:f>
              <c:numCache>
                <c:formatCode>General</c:formatCode>
                <c:ptCount val="277"/>
                <c:pt idx="8">
                  <c:v>-0.3871762743824928</c:v>
                </c:pt>
                <c:pt idx="9">
                  <c:v>-0.53401158385214198</c:v>
                </c:pt>
                <c:pt idx="10">
                  <c:v>-0.6805031816962932</c:v>
                </c:pt>
                <c:pt idx="11">
                  <c:v>-0.66712514843641546</c:v>
                </c:pt>
                <c:pt idx="12">
                  <c:v>-0.4128552455743778</c:v>
                </c:pt>
                <c:pt idx="13">
                  <c:v>-0.3168296419860101</c:v>
                </c:pt>
                <c:pt idx="14">
                  <c:v>-0.50546030641641726</c:v>
                </c:pt>
                <c:pt idx="15">
                  <c:v>3.9993331034413458E-2</c:v>
                </c:pt>
                <c:pt idx="16">
                  <c:v>-0.10920130293540437</c:v>
                </c:pt>
                <c:pt idx="17">
                  <c:v>0.10051693060221856</c:v>
                </c:pt>
                <c:pt idx="18">
                  <c:v>-6.751074545698954E-2</c:v>
                </c:pt>
                <c:pt idx="19">
                  <c:v>-4.0740066279958201E-2</c:v>
                </c:pt>
                <c:pt idx="20">
                  <c:v>4.9295160400217225E-2</c:v>
                </c:pt>
                <c:pt idx="21">
                  <c:v>0.14081653312501571</c:v>
                </c:pt>
                <c:pt idx="22">
                  <c:v>0.16616755742403722</c:v>
                </c:pt>
                <c:pt idx="23">
                  <c:v>0.18924902792778589</c:v>
                </c:pt>
                <c:pt idx="24">
                  <c:v>0.55071393718014749</c:v>
                </c:pt>
                <c:pt idx="25">
                  <c:v>-0.29319848222484252</c:v>
                </c:pt>
                <c:pt idx="26">
                  <c:v>-0.24189902265416699</c:v>
                </c:pt>
                <c:pt idx="27">
                  <c:v>-0.49430515250803003</c:v>
                </c:pt>
                <c:pt idx="28">
                  <c:v>-0.61493061104647861</c:v>
                </c:pt>
                <c:pt idx="29">
                  <c:v>-0.64947539086625483</c:v>
                </c:pt>
                <c:pt idx="30">
                  <c:v>-0.62214412059337509</c:v>
                </c:pt>
                <c:pt idx="31">
                  <c:v>-0.61062440485202762</c:v>
                </c:pt>
                <c:pt idx="32">
                  <c:v>-0.77654042273216251</c:v>
                </c:pt>
                <c:pt idx="33">
                  <c:v>-0.7046320736620727</c:v>
                </c:pt>
                <c:pt idx="34">
                  <c:v>-0.64459721221741695</c:v>
                </c:pt>
                <c:pt idx="35">
                  <c:v>-0.45298538000051003</c:v>
                </c:pt>
                <c:pt idx="36">
                  <c:v>-0.32352365215614265</c:v>
                </c:pt>
                <c:pt idx="37">
                  <c:v>-0.27643013403627487</c:v>
                </c:pt>
                <c:pt idx="38">
                  <c:v>-0.35635249788163559</c:v>
                </c:pt>
                <c:pt idx="39">
                  <c:v>-0.25374549710715777</c:v>
                </c:pt>
                <c:pt idx="40">
                  <c:v>-0.20254580872307881</c:v>
                </c:pt>
                <c:pt idx="41">
                  <c:v>0.28326618933385339</c:v>
                </c:pt>
                <c:pt idx="42">
                  <c:v>0.39134632980587025</c:v>
                </c:pt>
                <c:pt idx="43">
                  <c:v>0.21556179085128407</c:v>
                </c:pt>
                <c:pt idx="44">
                  <c:v>0.10948814625119556</c:v>
                </c:pt>
                <c:pt idx="45">
                  <c:v>5.7084033428531952E-2</c:v>
                </c:pt>
                <c:pt idx="46">
                  <c:v>-7.6417829794536471E-2</c:v>
                </c:pt>
                <c:pt idx="47">
                  <c:v>-0.11425704779482024</c:v>
                </c:pt>
                <c:pt idx="48">
                  <c:v>-0.18632726578023559</c:v>
                </c:pt>
                <c:pt idx="49">
                  <c:v>-0.27392912376619483</c:v>
                </c:pt>
                <c:pt idx="50">
                  <c:v>-0.54390268644522433</c:v>
                </c:pt>
                <c:pt idx="51">
                  <c:v>-0.48064642196093649</c:v>
                </c:pt>
                <c:pt idx="52">
                  <c:v>-0.56628262046652</c:v>
                </c:pt>
                <c:pt idx="53">
                  <c:v>-0.4936463892905642</c:v>
                </c:pt>
                <c:pt idx="54">
                  <c:v>-0.40384850800449429</c:v>
                </c:pt>
                <c:pt idx="55">
                  <c:v>-2.6220188776301029E-2</c:v>
                </c:pt>
                <c:pt idx="56">
                  <c:v>0.21619924534356166</c:v>
                </c:pt>
                <c:pt idx="57">
                  <c:v>0.33986319237448903</c:v>
                </c:pt>
                <c:pt idx="58">
                  <c:v>-0.2170236566871156</c:v>
                </c:pt>
                <c:pt idx="59">
                  <c:v>-0.2404105134650138</c:v>
                </c:pt>
                <c:pt idx="60">
                  <c:v>-0.49481924795494786</c:v>
                </c:pt>
                <c:pt idx="61">
                  <c:v>-0.29134959131207422</c:v>
                </c:pt>
                <c:pt idx="62">
                  <c:v>-0.26247929525405889</c:v>
                </c:pt>
                <c:pt idx="63">
                  <c:v>-0.29249595767110248</c:v>
                </c:pt>
                <c:pt idx="64">
                  <c:v>-0.27725727750637774</c:v>
                </c:pt>
                <c:pt idx="65">
                  <c:v>-0.17865515484202113</c:v>
                </c:pt>
                <c:pt idx="66">
                  <c:v>-0.60340726627442343</c:v>
                </c:pt>
                <c:pt idx="67">
                  <c:v>-0.38122799259032236</c:v>
                </c:pt>
                <c:pt idx="68">
                  <c:v>-0.448004083827444</c:v>
                </c:pt>
                <c:pt idx="69">
                  <c:v>-0.37776274899820911</c:v>
                </c:pt>
                <c:pt idx="70">
                  <c:v>-0.25121278906264383</c:v>
                </c:pt>
                <c:pt idx="71">
                  <c:v>-0.44017080996407165</c:v>
                </c:pt>
                <c:pt idx="72">
                  <c:v>-0.51672373332150856</c:v>
                </c:pt>
                <c:pt idx="73">
                  <c:v>-0.3871193600070239</c:v>
                </c:pt>
                <c:pt idx="74">
                  <c:v>-8.885859151342046E-2</c:v>
                </c:pt>
                <c:pt idx="75">
                  <c:v>-9.1213080971523933E-2</c:v>
                </c:pt>
                <c:pt idx="76">
                  <c:v>-0.26574833693259675</c:v>
                </c:pt>
                <c:pt idx="77">
                  <c:v>0.15269374315569906</c:v>
                </c:pt>
                <c:pt idx="78">
                  <c:v>0.29243961631964233</c:v>
                </c:pt>
                <c:pt idx="79">
                  <c:v>0.22122828891886448</c:v>
                </c:pt>
                <c:pt idx="80">
                  <c:v>-2.4913755319093896E-2</c:v>
                </c:pt>
                <c:pt idx="81">
                  <c:v>7.1494598240195353E-3</c:v>
                </c:pt>
                <c:pt idx="82">
                  <c:v>0.17057796213995996</c:v>
                </c:pt>
                <c:pt idx="83">
                  <c:v>8.7480783663795067E-2</c:v>
                </c:pt>
                <c:pt idx="84">
                  <c:v>0.25867478631040031</c:v>
                </c:pt>
                <c:pt idx="85">
                  <c:v>0.20647772558544877</c:v>
                </c:pt>
                <c:pt idx="86">
                  <c:v>0.20431895013668616</c:v>
                </c:pt>
                <c:pt idx="87">
                  <c:v>-0.27489358842923067</c:v>
                </c:pt>
                <c:pt idx="88">
                  <c:v>-0.16126733689909559</c:v>
                </c:pt>
                <c:pt idx="89">
                  <c:v>-0.15961013027438559</c:v>
                </c:pt>
                <c:pt idx="90">
                  <c:v>0.15314041097246772</c:v>
                </c:pt>
                <c:pt idx="91">
                  <c:v>0.29772236022465176</c:v>
                </c:pt>
                <c:pt idx="92">
                  <c:v>-0.19424744187985241</c:v>
                </c:pt>
                <c:pt idx="93">
                  <c:v>-4.0244532051599148E-2</c:v>
                </c:pt>
                <c:pt idx="94">
                  <c:v>-2.5330506514744378E-2</c:v>
                </c:pt>
                <c:pt idx="95">
                  <c:v>0.19397283172922627</c:v>
                </c:pt>
                <c:pt idx="96">
                  <c:v>0.38469844543015469</c:v>
                </c:pt>
                <c:pt idx="97">
                  <c:v>0.59149209730801255</c:v>
                </c:pt>
                <c:pt idx="98">
                  <c:v>0.58334477445352151</c:v>
                </c:pt>
                <c:pt idx="99">
                  <c:v>0.53919394253367792</c:v>
                </c:pt>
                <c:pt idx="100">
                  <c:v>0.63907014391105621</c:v>
                </c:pt>
                <c:pt idx="101">
                  <c:v>0.73754046760069703</c:v>
                </c:pt>
                <c:pt idx="102">
                  <c:v>0.58693740175416464</c:v>
                </c:pt>
                <c:pt idx="103">
                  <c:v>0.53208836678269333</c:v>
                </c:pt>
                <c:pt idx="104">
                  <c:v>0.48637665442361039</c:v>
                </c:pt>
                <c:pt idx="105">
                  <c:v>0.4816805756675861</c:v>
                </c:pt>
                <c:pt idx="106">
                  <c:v>0.45871826724703368</c:v>
                </c:pt>
                <c:pt idx="107">
                  <c:v>0.30066923466952655</c:v>
                </c:pt>
                <c:pt idx="108">
                  <c:v>0.12717954081896385</c:v>
                </c:pt>
                <c:pt idx="109">
                  <c:v>8.7444096942471156E-2</c:v>
                </c:pt>
                <c:pt idx="110">
                  <c:v>5.6695668918234327E-2</c:v>
                </c:pt>
                <c:pt idx="111">
                  <c:v>-0.28334887269580417</c:v>
                </c:pt>
                <c:pt idx="112">
                  <c:v>-0.15732653653388642</c:v>
                </c:pt>
                <c:pt idx="113">
                  <c:v>-7.0127277690694725E-2</c:v>
                </c:pt>
                <c:pt idx="114">
                  <c:v>-0.23693386354799709</c:v>
                </c:pt>
                <c:pt idx="115">
                  <c:v>-0.24270472394096784</c:v>
                </c:pt>
                <c:pt idx="116">
                  <c:v>-0.34047853548096324</c:v>
                </c:pt>
                <c:pt idx="117">
                  <c:v>-1.6297754882521699E-2</c:v>
                </c:pt>
                <c:pt idx="118">
                  <c:v>-1.8238036170523608E-2</c:v>
                </c:pt>
                <c:pt idx="119">
                  <c:v>0.14021789281325386</c:v>
                </c:pt>
                <c:pt idx="120">
                  <c:v>0.36257966228383626</c:v>
                </c:pt>
                <c:pt idx="121">
                  <c:v>0.4293786067202191</c:v>
                </c:pt>
                <c:pt idx="122">
                  <c:v>0.37535826509527265</c:v>
                </c:pt>
                <c:pt idx="123">
                  <c:v>0.30097875275752844</c:v>
                </c:pt>
                <c:pt idx="124">
                  <c:v>0.15676586402055956</c:v>
                </c:pt>
                <c:pt idx="125">
                  <c:v>0.11608268026574484</c:v>
                </c:pt>
                <c:pt idx="126">
                  <c:v>-0.19914951780175622</c:v>
                </c:pt>
                <c:pt idx="127">
                  <c:v>8.1154921048025047E-2</c:v>
                </c:pt>
                <c:pt idx="128">
                  <c:v>2.2528822182560679E-2</c:v>
                </c:pt>
                <c:pt idx="129">
                  <c:v>0.13371208688943173</c:v>
                </c:pt>
                <c:pt idx="130">
                  <c:v>-0.16749656794247941</c:v>
                </c:pt>
                <c:pt idx="131">
                  <c:v>-0.32620243338304139</c:v>
                </c:pt>
                <c:pt idx="132">
                  <c:v>-0.24875914447158545</c:v>
                </c:pt>
                <c:pt idx="133">
                  <c:v>-6.5360748365282079E-2</c:v>
                </c:pt>
                <c:pt idx="134">
                  <c:v>-0.34847578672129387</c:v>
                </c:pt>
                <c:pt idx="135">
                  <c:v>-0.33802494996811611</c:v>
                </c:pt>
                <c:pt idx="136">
                  <c:v>-0.35883166689966117</c:v>
                </c:pt>
                <c:pt idx="137">
                  <c:v>-0.23022934287226873</c:v>
                </c:pt>
                <c:pt idx="138">
                  <c:v>-3.3098181846070905E-2</c:v>
                </c:pt>
                <c:pt idx="139">
                  <c:v>-5.5748597817711389E-2</c:v>
                </c:pt>
                <c:pt idx="140">
                  <c:v>0.24120098870955667</c:v>
                </c:pt>
                <c:pt idx="141">
                  <c:v>-0.24897516284906004</c:v>
                </c:pt>
                <c:pt idx="142">
                  <c:v>-0.41806060222606856</c:v>
                </c:pt>
                <c:pt idx="143">
                  <c:v>-0.70362962856814315</c:v>
                </c:pt>
                <c:pt idx="144">
                  <c:v>-0.66751566439945464</c:v>
                </c:pt>
                <c:pt idx="145">
                  <c:v>-0.63585739276830311</c:v>
                </c:pt>
                <c:pt idx="146">
                  <c:v>-0.62104888462684149</c:v>
                </c:pt>
                <c:pt idx="147">
                  <c:v>-0.69532683798481254</c:v>
                </c:pt>
                <c:pt idx="148">
                  <c:v>-0.57195602420419511</c:v>
                </c:pt>
                <c:pt idx="149">
                  <c:v>-0.52487729512072057</c:v>
                </c:pt>
                <c:pt idx="150">
                  <c:v>-0.53399139515338845</c:v>
                </c:pt>
                <c:pt idx="151">
                  <c:v>-0.43684206140148002</c:v>
                </c:pt>
                <c:pt idx="152">
                  <c:v>-0.28429460140685592</c:v>
                </c:pt>
                <c:pt idx="153">
                  <c:v>-0.43356808932473306</c:v>
                </c:pt>
                <c:pt idx="154">
                  <c:v>-0.34589422765302386</c:v>
                </c:pt>
                <c:pt idx="155">
                  <c:v>-0.13441586749938092</c:v>
                </c:pt>
                <c:pt idx="156">
                  <c:v>-9.5357238169031605E-2</c:v>
                </c:pt>
                <c:pt idx="157">
                  <c:v>-0.18259939510197762</c:v>
                </c:pt>
                <c:pt idx="158">
                  <c:v>-0.47046344336079998</c:v>
                </c:pt>
                <c:pt idx="159">
                  <c:v>-0.4511706487725155</c:v>
                </c:pt>
                <c:pt idx="160">
                  <c:v>-0.45334960665430812</c:v>
                </c:pt>
                <c:pt idx="161">
                  <c:v>-0.43098320297411913</c:v>
                </c:pt>
                <c:pt idx="162">
                  <c:v>-0.19411075253150878</c:v>
                </c:pt>
                <c:pt idx="163">
                  <c:v>0.12984836559595569</c:v>
                </c:pt>
                <c:pt idx="164">
                  <c:v>-5.9249475428028109E-2</c:v>
                </c:pt>
                <c:pt idx="165">
                  <c:v>-2.8881824589908078E-2</c:v>
                </c:pt>
                <c:pt idx="166">
                  <c:v>5.5983496293872913E-2</c:v>
                </c:pt>
                <c:pt idx="167">
                  <c:v>3.2106081800299613E-2</c:v>
                </c:pt>
                <c:pt idx="168">
                  <c:v>0.10985102634884386</c:v>
                </c:pt>
                <c:pt idx="169">
                  <c:v>1.5494070276014535E-2</c:v>
                </c:pt>
                <c:pt idx="170">
                  <c:v>5.4997392044253447E-3</c:v>
                </c:pt>
                <c:pt idx="171">
                  <c:v>0.45962712243198983</c:v>
                </c:pt>
                <c:pt idx="172">
                  <c:v>0.40924805330445574</c:v>
                </c:pt>
                <c:pt idx="173">
                  <c:v>0.4561815901727419</c:v>
                </c:pt>
                <c:pt idx="174">
                  <c:v>0.77564752876936538</c:v>
                </c:pt>
                <c:pt idx="175">
                  <c:v>0.47097915804588031</c:v>
                </c:pt>
                <c:pt idx="176">
                  <c:v>0.2805325349870964</c:v>
                </c:pt>
                <c:pt idx="177">
                  <c:v>0.27438804007377338</c:v>
                </c:pt>
                <c:pt idx="178">
                  <c:v>0.29430366467518282</c:v>
                </c:pt>
                <c:pt idx="179">
                  <c:v>0.27826410777208238</c:v>
                </c:pt>
                <c:pt idx="180">
                  <c:v>0.31817443583054761</c:v>
                </c:pt>
                <c:pt idx="181">
                  <c:v>-0.42489138543836874</c:v>
                </c:pt>
                <c:pt idx="182">
                  <c:v>-0.5471403847881009</c:v>
                </c:pt>
                <c:pt idx="183">
                  <c:v>-0.71326935989746187</c:v>
                </c:pt>
                <c:pt idx="184">
                  <c:v>-0.8090163694863548</c:v>
                </c:pt>
                <c:pt idx="185">
                  <c:v>-0.59707966647799737</c:v>
                </c:pt>
                <c:pt idx="186">
                  <c:v>-0.55342541831777825</c:v>
                </c:pt>
                <c:pt idx="187">
                  <c:v>-0.57116420539223833</c:v>
                </c:pt>
                <c:pt idx="188">
                  <c:v>-0.58773779244308355</c:v>
                </c:pt>
                <c:pt idx="189">
                  <c:v>-0.33338862193032892</c:v>
                </c:pt>
                <c:pt idx="190">
                  <c:v>-0.24291320337228028</c:v>
                </c:pt>
                <c:pt idx="191">
                  <c:v>-0.25570602200346576</c:v>
                </c:pt>
                <c:pt idx="192">
                  <c:v>-0.20821826053543227</c:v>
                </c:pt>
                <c:pt idx="193">
                  <c:v>6.5363627281974604E-2</c:v>
                </c:pt>
                <c:pt idx="194">
                  <c:v>0.21747397190657597</c:v>
                </c:pt>
                <c:pt idx="195">
                  <c:v>0.35816571704163797</c:v>
                </c:pt>
                <c:pt idx="196">
                  <c:v>0.32595883374640866</c:v>
                </c:pt>
                <c:pt idx="197">
                  <c:v>0.26304391058268223</c:v>
                </c:pt>
                <c:pt idx="198">
                  <c:v>0.14880027124871978</c:v>
                </c:pt>
                <c:pt idx="199">
                  <c:v>3.2604970030563112E-2</c:v>
                </c:pt>
                <c:pt idx="200">
                  <c:v>8.6060307711245121E-2</c:v>
                </c:pt>
                <c:pt idx="201">
                  <c:v>-9.1662383529405936E-3</c:v>
                </c:pt>
                <c:pt idx="202">
                  <c:v>9.5296001633411488E-3</c:v>
                </c:pt>
                <c:pt idx="203">
                  <c:v>0.10077120493971925</c:v>
                </c:pt>
                <c:pt idx="204">
                  <c:v>0.20726949568455452</c:v>
                </c:pt>
                <c:pt idx="205">
                  <c:v>0.45865336965891917</c:v>
                </c:pt>
                <c:pt idx="206">
                  <c:v>0.35723630987384752</c:v>
                </c:pt>
                <c:pt idx="207">
                  <c:v>0.41804286277569919</c:v>
                </c:pt>
                <c:pt idx="208">
                  <c:v>0.41492897376990839</c:v>
                </c:pt>
                <c:pt idx="209">
                  <c:v>0.51878028367324713</c:v>
                </c:pt>
                <c:pt idx="210">
                  <c:v>0.40636350383068348</c:v>
                </c:pt>
                <c:pt idx="211">
                  <c:v>0.54852339398044991</c:v>
                </c:pt>
                <c:pt idx="212">
                  <c:v>0.24839109509973839</c:v>
                </c:pt>
                <c:pt idx="213">
                  <c:v>0.30627310442704825</c:v>
                </c:pt>
                <c:pt idx="214">
                  <c:v>0.32723978055678876</c:v>
                </c:pt>
                <c:pt idx="215">
                  <c:v>-2.6469026820037572E-2</c:v>
                </c:pt>
                <c:pt idx="216">
                  <c:v>2.6024871008555734E-2</c:v>
                </c:pt>
                <c:pt idx="217">
                  <c:v>0.17907650238880327</c:v>
                </c:pt>
                <c:pt idx="218">
                  <c:v>0.124375667550499</c:v>
                </c:pt>
                <c:pt idx="219">
                  <c:v>0.24462778806225011</c:v>
                </c:pt>
                <c:pt idx="220">
                  <c:v>0.26221306419681351</c:v>
                </c:pt>
                <c:pt idx="221">
                  <c:v>0.23744448564485116</c:v>
                </c:pt>
                <c:pt idx="222">
                  <c:v>2.3395586718061075E-3</c:v>
                </c:pt>
                <c:pt idx="223">
                  <c:v>0.53817115053039832</c:v>
                </c:pt>
                <c:pt idx="224">
                  <c:v>0.18252639630472425</c:v>
                </c:pt>
                <c:pt idx="225">
                  <c:v>0.30864526131033293</c:v>
                </c:pt>
                <c:pt idx="226">
                  <c:v>0.18626681753843266</c:v>
                </c:pt>
                <c:pt idx="227">
                  <c:v>0.40878669468439016</c:v>
                </c:pt>
                <c:pt idx="228">
                  <c:v>1.196982532171879E-2</c:v>
                </c:pt>
                <c:pt idx="229">
                  <c:v>-0.19239372240439015</c:v>
                </c:pt>
                <c:pt idx="230">
                  <c:v>-0.24055862986954057</c:v>
                </c:pt>
                <c:pt idx="231">
                  <c:v>-0.38483039472397113</c:v>
                </c:pt>
                <c:pt idx="232">
                  <c:v>-0.45294002006083617</c:v>
                </c:pt>
                <c:pt idx="233">
                  <c:v>-7.6677109162717486E-2</c:v>
                </c:pt>
                <c:pt idx="234">
                  <c:v>-0.30223092170536842</c:v>
                </c:pt>
                <c:pt idx="235">
                  <c:v>-0.36860946932530275</c:v>
                </c:pt>
                <c:pt idx="236">
                  <c:v>-0.34737560646006033</c:v>
                </c:pt>
                <c:pt idx="237">
                  <c:v>-0.38882388538732493</c:v>
                </c:pt>
                <c:pt idx="238">
                  <c:v>-0.15759495121293859</c:v>
                </c:pt>
                <c:pt idx="239">
                  <c:v>6.5278837729243311E-2</c:v>
                </c:pt>
                <c:pt idx="240">
                  <c:v>0.11510499665853173</c:v>
                </c:pt>
                <c:pt idx="241">
                  <c:v>5.5676455648504167E-2</c:v>
                </c:pt>
                <c:pt idx="242">
                  <c:v>0.20235218688037249</c:v>
                </c:pt>
                <c:pt idx="243">
                  <c:v>-5.9128950212389203E-2</c:v>
                </c:pt>
                <c:pt idx="244">
                  <c:v>-7.4458008808899301E-2</c:v>
                </c:pt>
                <c:pt idx="245">
                  <c:v>-0.24359857545279898</c:v>
                </c:pt>
                <c:pt idx="246">
                  <c:v>-0.21168259767890829</c:v>
                </c:pt>
                <c:pt idx="247">
                  <c:v>-6.0203274530698361E-2</c:v>
                </c:pt>
                <c:pt idx="248">
                  <c:v>-0.17520648729369637</c:v>
                </c:pt>
                <c:pt idx="249">
                  <c:v>-0.21574930527845954</c:v>
                </c:pt>
                <c:pt idx="250">
                  <c:v>-0.17918345197406296</c:v>
                </c:pt>
                <c:pt idx="251">
                  <c:v>-0.21396715214532006</c:v>
                </c:pt>
                <c:pt idx="252">
                  <c:v>-0.4766472411193769</c:v>
                </c:pt>
                <c:pt idx="253">
                  <c:v>-0.48886748351001935</c:v>
                </c:pt>
                <c:pt idx="254">
                  <c:v>-0.48670449433537238</c:v>
                </c:pt>
                <c:pt idx="255">
                  <c:v>-0.48781929665593216</c:v>
                </c:pt>
                <c:pt idx="256">
                  <c:v>-0.59830886987234433</c:v>
                </c:pt>
                <c:pt idx="257">
                  <c:v>-0.66607187170843496</c:v>
                </c:pt>
                <c:pt idx="258">
                  <c:v>-0.23565732139362264</c:v>
                </c:pt>
                <c:pt idx="259">
                  <c:v>-0.19119737751210925</c:v>
                </c:pt>
                <c:pt idx="260">
                  <c:v>-0.12495868683863685</c:v>
                </c:pt>
                <c:pt idx="261">
                  <c:v>-0.12581003064912299</c:v>
                </c:pt>
                <c:pt idx="262">
                  <c:v>-0.12027851310809046</c:v>
                </c:pt>
                <c:pt idx="263">
                  <c:v>-0.13654751123223355</c:v>
                </c:pt>
                <c:pt idx="264">
                  <c:v>-0.19866598242710737</c:v>
                </c:pt>
                <c:pt idx="265">
                  <c:v>0.28545033050654423</c:v>
                </c:pt>
                <c:pt idx="266">
                  <c:v>0.64216308380607712</c:v>
                </c:pt>
                <c:pt idx="267">
                  <c:v>0.6363606799385263</c:v>
                </c:pt>
                <c:pt idx="268">
                  <c:v>0.60569606812171417</c:v>
                </c:pt>
                <c:pt idx="269">
                  <c:v>0.55925268875670986</c:v>
                </c:pt>
                <c:pt idx="270">
                  <c:v>3.9506577622037166E-2</c:v>
                </c:pt>
                <c:pt idx="271">
                  <c:v>1.9463723203572987E-2</c:v>
                </c:pt>
                <c:pt idx="272">
                  <c:v>8.1946642586082016E-2</c:v>
                </c:pt>
                <c:pt idx="273">
                  <c:v>0.21189519377389476</c:v>
                </c:pt>
                <c:pt idx="274">
                  <c:v>-4.9088984796350675E-2</c:v>
                </c:pt>
                <c:pt idx="275">
                  <c:v>-0.13663624804624916</c:v>
                </c:pt>
                <c:pt idx="276">
                  <c:v>0.35374579845682835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6-47C2-869B-503C283EBE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backtest2024_logic0!$AC$26:$AC$302</c:f>
              <c:numCache>
                <c:formatCode>General</c:formatCode>
                <c:ptCount val="277"/>
                <c:pt idx="8">
                  <c:v>-0.35674865988153115</c:v>
                </c:pt>
                <c:pt idx="9">
                  <c:v>-0.31251047727287756</c:v>
                </c:pt>
                <c:pt idx="10">
                  <c:v>-0.28876089901057933</c:v>
                </c:pt>
                <c:pt idx="11">
                  <c:v>0.17464190012111627</c:v>
                </c:pt>
                <c:pt idx="12">
                  <c:v>3.7132501885377429E-2</c:v>
                </c:pt>
                <c:pt idx="13">
                  <c:v>-0.12922207424306589</c:v>
                </c:pt>
                <c:pt idx="14">
                  <c:v>-0.10888079863595548</c:v>
                </c:pt>
                <c:pt idx="15">
                  <c:v>0.2973675223082019</c:v>
                </c:pt>
                <c:pt idx="16">
                  <c:v>0.18268917783434199</c:v>
                </c:pt>
                <c:pt idx="17">
                  <c:v>0.28232974732994809</c:v>
                </c:pt>
                <c:pt idx="18">
                  <c:v>0.1135417207695623</c:v>
                </c:pt>
                <c:pt idx="19">
                  <c:v>0.1692340523646049</c:v>
                </c:pt>
                <c:pt idx="20">
                  <c:v>0.15010102327153482</c:v>
                </c:pt>
                <c:pt idx="21">
                  <c:v>0.10662166665924121</c:v>
                </c:pt>
                <c:pt idx="22">
                  <c:v>0.12821593822605457</c:v>
                </c:pt>
                <c:pt idx="23">
                  <c:v>8.3887045003666103E-2</c:v>
                </c:pt>
                <c:pt idx="24">
                  <c:v>0.36778511399642511</c:v>
                </c:pt>
                <c:pt idx="25">
                  <c:v>-0.23075781504180157</c:v>
                </c:pt>
                <c:pt idx="26">
                  <c:v>-0.11108961239832041</c:v>
                </c:pt>
                <c:pt idx="27">
                  <c:v>-0.27352690110458105</c:v>
                </c:pt>
                <c:pt idx="28">
                  <c:v>-0.3796636030152753</c:v>
                </c:pt>
                <c:pt idx="29">
                  <c:v>-0.34191369932222421</c:v>
                </c:pt>
                <c:pt idx="30">
                  <c:v>-0.31548424069055792</c:v>
                </c:pt>
                <c:pt idx="31">
                  <c:v>-0.32989838411863426</c:v>
                </c:pt>
                <c:pt idx="32">
                  <c:v>-0.41035573077975479</c:v>
                </c:pt>
                <c:pt idx="33">
                  <c:v>-0.37537818325439587</c:v>
                </c:pt>
                <c:pt idx="34">
                  <c:v>-0.540910487731731</c:v>
                </c:pt>
                <c:pt idx="35">
                  <c:v>-0.36311457446497725</c:v>
                </c:pt>
                <c:pt idx="36">
                  <c:v>-0.26156235709518089</c:v>
                </c:pt>
                <c:pt idx="37">
                  <c:v>-0.21671847371381733</c:v>
                </c:pt>
                <c:pt idx="38">
                  <c:v>-0.28973618904066778</c:v>
                </c:pt>
                <c:pt idx="39">
                  <c:v>-0.18627488511342785</c:v>
                </c:pt>
                <c:pt idx="40">
                  <c:v>-0.14992455532897112</c:v>
                </c:pt>
                <c:pt idx="41">
                  <c:v>0.27496828770036674</c:v>
                </c:pt>
                <c:pt idx="42">
                  <c:v>0.10548767499026399</c:v>
                </c:pt>
                <c:pt idx="43">
                  <c:v>0.10114925497666456</c:v>
                </c:pt>
                <c:pt idx="44">
                  <c:v>0.10045215931851467</c:v>
                </c:pt>
                <c:pt idx="45">
                  <c:v>0.18603667596627024</c:v>
                </c:pt>
                <c:pt idx="46">
                  <c:v>2.4566044639677063E-2</c:v>
                </c:pt>
                <c:pt idx="47">
                  <c:v>1.5233734964687502E-2</c:v>
                </c:pt>
                <c:pt idx="48">
                  <c:v>-0.12594829280422865</c:v>
                </c:pt>
                <c:pt idx="49">
                  <c:v>-0.20340326405556836</c:v>
                </c:pt>
                <c:pt idx="50">
                  <c:v>-0.45550924152462752</c:v>
                </c:pt>
                <c:pt idx="51">
                  <c:v>-0.45339136710311456</c:v>
                </c:pt>
                <c:pt idx="52">
                  <c:v>-0.4835292769405829</c:v>
                </c:pt>
                <c:pt idx="53">
                  <c:v>-0.35681320707120018</c:v>
                </c:pt>
                <c:pt idx="54">
                  <c:v>-0.33575224119845465</c:v>
                </c:pt>
                <c:pt idx="55">
                  <c:v>-5.647971551788733E-2</c:v>
                </c:pt>
                <c:pt idx="56">
                  <c:v>-0.34252402614231969</c:v>
                </c:pt>
                <c:pt idx="57">
                  <c:v>-0.2278815618128229</c:v>
                </c:pt>
                <c:pt idx="58">
                  <c:v>-0.48263738551684615</c:v>
                </c:pt>
                <c:pt idx="59">
                  <c:v>-0.43520059896955382</c:v>
                </c:pt>
                <c:pt idx="60">
                  <c:v>-0.40709338097811693</c:v>
                </c:pt>
                <c:pt idx="61">
                  <c:v>-0.31640861150353294</c:v>
                </c:pt>
                <c:pt idx="62">
                  <c:v>-0.22827041480999302</c:v>
                </c:pt>
                <c:pt idx="63">
                  <c:v>-0.20114546041311482</c:v>
                </c:pt>
                <c:pt idx="64">
                  <c:v>-0.14986120732747552</c:v>
                </c:pt>
                <c:pt idx="65">
                  <c:v>0.2115565469345832</c:v>
                </c:pt>
                <c:pt idx="66">
                  <c:v>-9.8931096029770585E-2</c:v>
                </c:pt>
                <c:pt idx="67">
                  <c:v>0.30419361448389381</c:v>
                </c:pt>
                <c:pt idx="68">
                  <c:v>0.25006895092374631</c:v>
                </c:pt>
                <c:pt idx="69">
                  <c:v>0.2886553290218945</c:v>
                </c:pt>
                <c:pt idx="70">
                  <c:v>0.21934223212401555</c:v>
                </c:pt>
                <c:pt idx="71">
                  <c:v>-0.18583751278727761</c:v>
                </c:pt>
                <c:pt idx="72">
                  <c:v>-0.28562801248021569</c:v>
                </c:pt>
                <c:pt idx="73">
                  <c:v>-0.19726974233746594</c:v>
                </c:pt>
                <c:pt idx="74">
                  <c:v>3.4542920519498609E-3</c:v>
                </c:pt>
                <c:pt idx="75">
                  <c:v>-1.6533019627861478E-2</c:v>
                </c:pt>
                <c:pt idx="76">
                  <c:v>-0.15147391349296133</c:v>
                </c:pt>
                <c:pt idx="77">
                  <c:v>0.19497567027292761</c:v>
                </c:pt>
                <c:pt idx="78">
                  <c:v>0.20988461343009002</c:v>
                </c:pt>
                <c:pt idx="79">
                  <c:v>0.15913127212638672</c:v>
                </c:pt>
                <c:pt idx="80">
                  <c:v>1.2702104430154255E-2</c:v>
                </c:pt>
                <c:pt idx="81">
                  <c:v>0.10575435404537978</c:v>
                </c:pt>
                <c:pt idx="82">
                  <c:v>0.24237876601992944</c:v>
                </c:pt>
                <c:pt idx="83">
                  <c:v>8.0342115561640753E-2</c:v>
                </c:pt>
                <c:pt idx="84">
                  <c:v>-0.14434510942241696</c:v>
                </c:pt>
                <c:pt idx="85">
                  <c:v>-0.13723412703853655</c:v>
                </c:pt>
                <c:pt idx="86">
                  <c:v>-0.19638010677918699</c:v>
                </c:pt>
                <c:pt idx="87">
                  <c:v>-0.60094319506056559</c:v>
                </c:pt>
                <c:pt idx="88">
                  <c:v>-0.50015020437257729</c:v>
                </c:pt>
                <c:pt idx="89">
                  <c:v>-0.57216679322957864</c:v>
                </c:pt>
                <c:pt idx="90">
                  <c:v>-2.7397743689931534E-2</c:v>
                </c:pt>
                <c:pt idx="91">
                  <c:v>-1.9496082691116294E-2</c:v>
                </c:pt>
                <c:pt idx="92">
                  <c:v>-0.32606564860331716</c:v>
                </c:pt>
                <c:pt idx="93">
                  <c:v>-0.23093197956224695</c:v>
                </c:pt>
                <c:pt idx="94">
                  <c:v>-2.1388167064813664E-2</c:v>
                </c:pt>
                <c:pt idx="95">
                  <c:v>-2.9063482506625757E-2</c:v>
                </c:pt>
                <c:pt idx="96">
                  <c:v>2.8222677120616647E-2</c:v>
                </c:pt>
                <c:pt idx="97">
                  <c:v>0.13236512899149544</c:v>
                </c:pt>
                <c:pt idx="98">
                  <c:v>5.2806717554087307E-2</c:v>
                </c:pt>
                <c:pt idx="99">
                  <c:v>-8.6209982268892746E-2</c:v>
                </c:pt>
                <c:pt idx="100">
                  <c:v>-1.38250978862327E-2</c:v>
                </c:pt>
                <c:pt idx="101">
                  <c:v>0.31062932865252696</c:v>
                </c:pt>
                <c:pt idx="102">
                  <c:v>0.32097442651009628</c:v>
                </c:pt>
                <c:pt idx="103">
                  <c:v>0.32929657411873869</c:v>
                </c:pt>
                <c:pt idx="104">
                  <c:v>0.52673673197713033</c:v>
                </c:pt>
                <c:pt idx="105">
                  <c:v>0.16774332495308319</c:v>
                </c:pt>
                <c:pt idx="106">
                  <c:v>0.14605664539538893</c:v>
                </c:pt>
                <c:pt idx="107">
                  <c:v>-0.26298223119376468</c:v>
                </c:pt>
                <c:pt idx="108">
                  <c:v>-0.16536850917410803</c:v>
                </c:pt>
                <c:pt idx="109">
                  <c:v>-8.8095948275716013E-2</c:v>
                </c:pt>
                <c:pt idx="110">
                  <c:v>1.9678128346249879E-2</c:v>
                </c:pt>
                <c:pt idx="111">
                  <c:v>-9.3352926419722065E-2</c:v>
                </c:pt>
                <c:pt idx="112">
                  <c:v>-0.22020720498612326</c:v>
                </c:pt>
                <c:pt idx="113">
                  <c:v>-5.3959989522202378E-2</c:v>
                </c:pt>
                <c:pt idx="114">
                  <c:v>-0.29630478096060342</c:v>
                </c:pt>
                <c:pt idx="115">
                  <c:v>-0.23896994958795681</c:v>
                </c:pt>
                <c:pt idx="116">
                  <c:v>4.420546321079722E-2</c:v>
                </c:pt>
                <c:pt idx="117">
                  <c:v>-0.47274232255064347</c:v>
                </c:pt>
                <c:pt idx="118">
                  <c:v>-0.46008308312292245</c:v>
                </c:pt>
                <c:pt idx="119">
                  <c:v>-0.43432880932724094</c:v>
                </c:pt>
                <c:pt idx="120">
                  <c:v>-0.30867999453619582</c:v>
                </c:pt>
                <c:pt idx="121">
                  <c:v>-0.28227287995416828</c:v>
                </c:pt>
                <c:pt idx="122">
                  <c:v>-0.30178183592147845</c:v>
                </c:pt>
                <c:pt idx="123">
                  <c:v>-0.47159801789447248</c:v>
                </c:pt>
                <c:pt idx="124">
                  <c:v>-0.46554665983797311</c:v>
                </c:pt>
                <c:pt idx="125">
                  <c:v>-0.45796888626480825</c:v>
                </c:pt>
                <c:pt idx="126">
                  <c:v>-0.47215473842637162</c:v>
                </c:pt>
                <c:pt idx="127">
                  <c:v>-0.45544801865258772</c:v>
                </c:pt>
                <c:pt idx="128">
                  <c:v>-0.5718802953711265</c:v>
                </c:pt>
                <c:pt idx="129">
                  <c:v>-0.36835182995200177</c:v>
                </c:pt>
                <c:pt idx="130">
                  <c:v>-0.11745102104979224</c:v>
                </c:pt>
                <c:pt idx="131">
                  <c:v>-0.34896327559556906</c:v>
                </c:pt>
                <c:pt idx="132">
                  <c:v>-0.33015109373297397</c:v>
                </c:pt>
                <c:pt idx="133">
                  <c:v>-0.38785674131487885</c:v>
                </c:pt>
                <c:pt idx="134">
                  <c:v>-0.52839890483728547</c:v>
                </c:pt>
                <c:pt idx="135">
                  <c:v>-0.53314778011088326</c:v>
                </c:pt>
                <c:pt idx="136">
                  <c:v>-0.62807217969633244</c:v>
                </c:pt>
                <c:pt idx="137">
                  <c:v>-0.42337198442721691</c:v>
                </c:pt>
                <c:pt idx="138">
                  <c:v>-0.22531085021957273</c:v>
                </c:pt>
                <c:pt idx="139">
                  <c:v>-0.3285232855003245</c:v>
                </c:pt>
                <c:pt idx="140">
                  <c:v>-0.22518956072462826</c:v>
                </c:pt>
                <c:pt idx="141">
                  <c:v>-5.0427601475370509E-2</c:v>
                </c:pt>
                <c:pt idx="142">
                  <c:v>-0.11119173657272062</c:v>
                </c:pt>
                <c:pt idx="143">
                  <c:v>-9.2141346681416908E-2</c:v>
                </c:pt>
                <c:pt idx="144">
                  <c:v>-9.1919853070339827E-2</c:v>
                </c:pt>
                <c:pt idx="145">
                  <c:v>-0.11553738391539913</c:v>
                </c:pt>
                <c:pt idx="146">
                  <c:v>-2.3876912826726004E-2</c:v>
                </c:pt>
                <c:pt idx="147">
                  <c:v>-8.8397493433700597E-2</c:v>
                </c:pt>
                <c:pt idx="148">
                  <c:v>-0.20785975449940555</c:v>
                </c:pt>
                <c:pt idx="149">
                  <c:v>-0.44779662692126043</c:v>
                </c:pt>
                <c:pt idx="150">
                  <c:v>-0.48862628068847597</c:v>
                </c:pt>
                <c:pt idx="151">
                  <c:v>-0.24840447159049556</c:v>
                </c:pt>
                <c:pt idx="152">
                  <c:v>-0.22949398130040477</c:v>
                </c:pt>
                <c:pt idx="153">
                  <c:v>-0.62870231570660018</c:v>
                </c:pt>
                <c:pt idx="154">
                  <c:v>-0.63750227610154975</c:v>
                </c:pt>
                <c:pt idx="155">
                  <c:v>-0.52711049406435251</c:v>
                </c:pt>
                <c:pt idx="156">
                  <c:v>-0.52614089856944601</c:v>
                </c:pt>
                <c:pt idx="157">
                  <c:v>-0.48246934380538947</c:v>
                </c:pt>
                <c:pt idx="158">
                  <c:v>-0.37299756254777783</c:v>
                </c:pt>
                <c:pt idx="159">
                  <c:v>-0.1900844703621708</c:v>
                </c:pt>
                <c:pt idx="160">
                  <c:v>-0.11313122130749677</c:v>
                </c:pt>
                <c:pt idx="161">
                  <c:v>-0.1660719246313038</c:v>
                </c:pt>
                <c:pt idx="162">
                  <c:v>4.0047147613293817E-2</c:v>
                </c:pt>
                <c:pt idx="163">
                  <c:v>0.11582224948200119</c:v>
                </c:pt>
                <c:pt idx="164">
                  <c:v>0.10630338804283436</c:v>
                </c:pt>
                <c:pt idx="165">
                  <c:v>0.11295372311155495</c:v>
                </c:pt>
                <c:pt idx="166">
                  <c:v>0.12996659244687775</c:v>
                </c:pt>
                <c:pt idx="167">
                  <c:v>0.13225368533867071</c:v>
                </c:pt>
                <c:pt idx="168">
                  <c:v>0.20034209392914196</c:v>
                </c:pt>
                <c:pt idx="169">
                  <c:v>0.13359923250343031</c:v>
                </c:pt>
                <c:pt idx="170">
                  <c:v>0.12545098503697666</c:v>
                </c:pt>
                <c:pt idx="171">
                  <c:v>0.50004719011173104</c:v>
                </c:pt>
                <c:pt idx="172">
                  <c:v>0.43625283268489407</c:v>
                </c:pt>
                <c:pt idx="173">
                  <c:v>-2.0480069612444259E-3</c:v>
                </c:pt>
                <c:pt idx="174">
                  <c:v>-0.18788793435536233</c:v>
                </c:pt>
                <c:pt idx="175">
                  <c:v>-0.14420995640354609</c:v>
                </c:pt>
                <c:pt idx="176">
                  <c:v>-6.1788068285638244E-2</c:v>
                </c:pt>
                <c:pt idx="177">
                  <c:v>-1.8286349971900314E-2</c:v>
                </c:pt>
                <c:pt idx="178">
                  <c:v>-8.7656948436173165E-2</c:v>
                </c:pt>
                <c:pt idx="179">
                  <c:v>-0.11984939663145086</c:v>
                </c:pt>
                <c:pt idx="180">
                  <c:v>-0.26106781674009033</c:v>
                </c:pt>
                <c:pt idx="181">
                  <c:v>0.11139409875590735</c:v>
                </c:pt>
                <c:pt idx="182">
                  <c:v>0.27585146904256896</c:v>
                </c:pt>
                <c:pt idx="183">
                  <c:v>7.6088768388084288E-2</c:v>
                </c:pt>
                <c:pt idx="184">
                  <c:v>-0.11454823843824051</c:v>
                </c:pt>
                <c:pt idx="185">
                  <c:v>0.17251570672566455</c:v>
                </c:pt>
                <c:pt idx="186">
                  <c:v>0.24824050837265449</c:v>
                </c:pt>
                <c:pt idx="187">
                  <c:v>0.11661920820112592</c:v>
                </c:pt>
                <c:pt idx="188">
                  <c:v>9.3118970429475843E-3</c:v>
                </c:pt>
                <c:pt idx="189">
                  <c:v>1.1859821173096105E-2</c:v>
                </c:pt>
                <c:pt idx="190">
                  <c:v>0.10849116491377146</c:v>
                </c:pt>
                <c:pt idx="191">
                  <c:v>6.947918354880922E-2</c:v>
                </c:pt>
                <c:pt idx="192">
                  <c:v>0.10682144731064018</c:v>
                </c:pt>
                <c:pt idx="193">
                  <c:v>0.32768112399380822</c:v>
                </c:pt>
                <c:pt idx="194">
                  <c:v>0.52978070369887109</c:v>
                </c:pt>
                <c:pt idx="195">
                  <c:v>0.8011903614455177</c:v>
                </c:pt>
                <c:pt idx="196">
                  <c:v>0.80637082756943435</c:v>
                </c:pt>
                <c:pt idx="197">
                  <c:v>0.71362202468806346</c:v>
                </c:pt>
                <c:pt idx="198">
                  <c:v>0.29431092166316969</c:v>
                </c:pt>
                <c:pt idx="199">
                  <c:v>-1.235243836028623E-2</c:v>
                </c:pt>
                <c:pt idx="200">
                  <c:v>-6.8919096583480652E-2</c:v>
                </c:pt>
                <c:pt idx="201">
                  <c:v>-7.3620727426542257E-2</c:v>
                </c:pt>
                <c:pt idx="202">
                  <c:v>-0.16749718397670127</c:v>
                </c:pt>
                <c:pt idx="203">
                  <c:v>-2.9286526412238539E-2</c:v>
                </c:pt>
                <c:pt idx="204">
                  <c:v>9.1873038262572163E-2</c:v>
                </c:pt>
                <c:pt idx="205">
                  <c:v>0.35836737891090392</c:v>
                </c:pt>
                <c:pt idx="206">
                  <c:v>0.25987556675841578</c:v>
                </c:pt>
                <c:pt idx="207">
                  <c:v>7.0176308874065216E-2</c:v>
                </c:pt>
                <c:pt idx="208">
                  <c:v>0.22476398532249645</c:v>
                </c:pt>
                <c:pt idx="209">
                  <c:v>0.45731114494825875</c:v>
                </c:pt>
                <c:pt idx="210">
                  <c:v>0.30801019209587827</c:v>
                </c:pt>
                <c:pt idx="211">
                  <c:v>0.29964276399860668</c:v>
                </c:pt>
                <c:pt idx="212">
                  <c:v>0.27645023633317117</c:v>
                </c:pt>
                <c:pt idx="213">
                  <c:v>0.27194626023295582</c:v>
                </c:pt>
                <c:pt idx="214">
                  <c:v>0.3080888164941345</c:v>
                </c:pt>
                <c:pt idx="215">
                  <c:v>0.2894389519125885</c:v>
                </c:pt>
                <c:pt idx="216">
                  <c:v>0.23287817156494603</c:v>
                </c:pt>
                <c:pt idx="217">
                  <c:v>-8.3497139969255202E-2</c:v>
                </c:pt>
                <c:pt idx="218">
                  <c:v>-7.3515909593827505E-2</c:v>
                </c:pt>
                <c:pt idx="219">
                  <c:v>3.0934907061103845E-2</c:v>
                </c:pt>
                <c:pt idx="220">
                  <c:v>1.5889457656845987E-2</c:v>
                </c:pt>
                <c:pt idx="221">
                  <c:v>8.0346047331373072E-2</c:v>
                </c:pt>
                <c:pt idx="222">
                  <c:v>0.65470241132563223</c:v>
                </c:pt>
                <c:pt idx="223">
                  <c:v>0.66350810281515959</c:v>
                </c:pt>
                <c:pt idx="224">
                  <c:v>0.4252993161851345</c:v>
                </c:pt>
                <c:pt idx="225">
                  <c:v>0.47736861152530691</c:v>
                </c:pt>
                <c:pt idx="226">
                  <c:v>0.10216545098789115</c:v>
                </c:pt>
                <c:pt idx="227">
                  <c:v>0.15762371211759379</c:v>
                </c:pt>
                <c:pt idx="228">
                  <c:v>-0.35916733799342149</c:v>
                </c:pt>
                <c:pt idx="229">
                  <c:v>-0.48296522129892216</c:v>
                </c:pt>
                <c:pt idx="230">
                  <c:v>-0.52453098993150404</c:v>
                </c:pt>
                <c:pt idx="231">
                  <c:v>-0.49428598697946219</c:v>
                </c:pt>
                <c:pt idx="232">
                  <c:v>-0.57677317791885541</c:v>
                </c:pt>
                <c:pt idx="233">
                  <c:v>-0.21844142177846801</c:v>
                </c:pt>
                <c:pt idx="234">
                  <c:v>-0.2929931519654726</c:v>
                </c:pt>
                <c:pt idx="235">
                  <c:v>-0.28771114066196135</c:v>
                </c:pt>
                <c:pt idx="236">
                  <c:v>-0.25337461003555539</c:v>
                </c:pt>
                <c:pt idx="237">
                  <c:v>-0.29732760394689201</c:v>
                </c:pt>
                <c:pt idx="238">
                  <c:v>7.8051742407435801E-2</c:v>
                </c:pt>
                <c:pt idx="239">
                  <c:v>0.1022377581514292</c:v>
                </c:pt>
                <c:pt idx="240">
                  <c:v>0.16346089113850856</c:v>
                </c:pt>
                <c:pt idx="241">
                  <c:v>-2.295717414263691E-2</c:v>
                </c:pt>
                <c:pt idx="242">
                  <c:v>1.5553583468581976E-2</c:v>
                </c:pt>
                <c:pt idx="243">
                  <c:v>-0.14794391475597132</c:v>
                </c:pt>
                <c:pt idx="244">
                  <c:v>-0.28522011165228822</c:v>
                </c:pt>
                <c:pt idx="245">
                  <c:v>-0.33273667570855875</c:v>
                </c:pt>
                <c:pt idx="246">
                  <c:v>-0.13558901055386183</c:v>
                </c:pt>
                <c:pt idx="247">
                  <c:v>8.992030302474141E-2</c:v>
                </c:pt>
                <c:pt idx="248">
                  <c:v>-0.13683691709694604</c:v>
                </c:pt>
                <c:pt idx="249">
                  <c:v>-0.21240981554314009</c:v>
                </c:pt>
                <c:pt idx="250">
                  <c:v>-0.37228479240366141</c:v>
                </c:pt>
                <c:pt idx="251">
                  <c:v>-0.28851401879286254</c:v>
                </c:pt>
                <c:pt idx="252">
                  <c:v>-0.34020785215098898</c:v>
                </c:pt>
                <c:pt idx="253">
                  <c:v>-0.35509370088831166</c:v>
                </c:pt>
                <c:pt idx="254">
                  <c:v>-0.35155485599867187</c:v>
                </c:pt>
                <c:pt idx="255">
                  <c:v>3.2525184472744717E-2</c:v>
                </c:pt>
                <c:pt idx="256">
                  <c:v>0.27528278808057333</c:v>
                </c:pt>
                <c:pt idx="257">
                  <c:v>0.25687616832479415</c:v>
                </c:pt>
                <c:pt idx="258">
                  <c:v>0.24501090702341971</c:v>
                </c:pt>
                <c:pt idx="259">
                  <c:v>0.30249382251907159</c:v>
                </c:pt>
                <c:pt idx="260">
                  <c:v>0.36815631771453433</c:v>
                </c:pt>
                <c:pt idx="261">
                  <c:v>0.37009571322715656</c:v>
                </c:pt>
                <c:pt idx="262">
                  <c:v>0.19951780375502079</c:v>
                </c:pt>
                <c:pt idx="263">
                  <c:v>0.20364857273568837</c:v>
                </c:pt>
                <c:pt idx="264">
                  <c:v>0.16698767872429371</c:v>
                </c:pt>
                <c:pt idx="265">
                  <c:v>-4.9237298051694009E-2</c:v>
                </c:pt>
                <c:pt idx="266">
                  <c:v>-0.33704052466030687</c:v>
                </c:pt>
                <c:pt idx="267">
                  <c:v>-0.32280573354975384</c:v>
                </c:pt>
                <c:pt idx="268">
                  <c:v>-0.31810846781184665</c:v>
                </c:pt>
                <c:pt idx="269">
                  <c:v>-0.29974015860253628</c:v>
                </c:pt>
                <c:pt idx="270">
                  <c:v>0.17660658711441424</c:v>
                </c:pt>
                <c:pt idx="271">
                  <c:v>0.28628967630507735</c:v>
                </c:pt>
                <c:pt idx="272">
                  <c:v>0.59600599858123959</c:v>
                </c:pt>
                <c:pt idx="273">
                  <c:v>0.53283767714103403</c:v>
                </c:pt>
                <c:pt idx="274">
                  <c:v>0.53795442934083204</c:v>
                </c:pt>
                <c:pt idx="275">
                  <c:v>0.33799598506156175</c:v>
                </c:pt>
                <c:pt idx="276">
                  <c:v>0.35569951235376512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6-47C2-869B-503C283EBE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backtest2024_logic0!$AD$26:$AD$302</c:f>
              <c:numCache>
                <c:formatCode>General</c:formatCode>
                <c:ptCount val="277"/>
                <c:pt idx="8">
                  <c:v>-0.73701468263707937</c:v>
                </c:pt>
                <c:pt idx="9">
                  <c:v>-0.70369353751736863</c:v>
                </c:pt>
                <c:pt idx="10">
                  <c:v>-0.73783793049388158</c:v>
                </c:pt>
                <c:pt idx="11">
                  <c:v>-0.59040991848640922</c:v>
                </c:pt>
                <c:pt idx="12">
                  <c:v>-0.39846338866523795</c:v>
                </c:pt>
                <c:pt idx="13">
                  <c:v>-0.22826397720165667</c:v>
                </c:pt>
                <c:pt idx="14">
                  <c:v>-0.43757692802907777</c:v>
                </c:pt>
                <c:pt idx="15">
                  <c:v>0.16975737202658908</c:v>
                </c:pt>
                <c:pt idx="16">
                  <c:v>-1.735904437434645E-2</c:v>
                </c:pt>
                <c:pt idx="17">
                  <c:v>0.19983729062110439</c:v>
                </c:pt>
                <c:pt idx="18">
                  <c:v>9.9863698149780272E-2</c:v>
                </c:pt>
                <c:pt idx="19">
                  <c:v>0.11287433696077502</c:v>
                </c:pt>
                <c:pt idx="20">
                  <c:v>0.19088536224229091</c:v>
                </c:pt>
                <c:pt idx="21">
                  <c:v>0.30711881812378755</c:v>
                </c:pt>
                <c:pt idx="22">
                  <c:v>0.35960739699230426</c:v>
                </c:pt>
                <c:pt idx="23">
                  <c:v>0.35764459685374744</c:v>
                </c:pt>
                <c:pt idx="24">
                  <c:v>0.64266806406521915</c:v>
                </c:pt>
                <c:pt idx="25">
                  <c:v>-0.13899047420120561</c:v>
                </c:pt>
                <c:pt idx="26">
                  <c:v>-9.4943631586778182E-2</c:v>
                </c:pt>
                <c:pt idx="27">
                  <c:v>-0.3740474368868702</c:v>
                </c:pt>
                <c:pt idx="28">
                  <c:v>-0.55027440736686639</c:v>
                </c:pt>
                <c:pt idx="29">
                  <c:v>-0.59173359826100214</c:v>
                </c:pt>
                <c:pt idx="30">
                  <c:v>-0.51584685696227961</c:v>
                </c:pt>
                <c:pt idx="31">
                  <c:v>-0.5641614667388053</c:v>
                </c:pt>
                <c:pt idx="32">
                  <c:v>-0.68585356764542238</c:v>
                </c:pt>
                <c:pt idx="33">
                  <c:v>-0.66209529997781635</c:v>
                </c:pt>
                <c:pt idx="34">
                  <c:v>-0.6770354663205328</c:v>
                </c:pt>
                <c:pt idx="35">
                  <c:v>-0.55667733062489244</c:v>
                </c:pt>
                <c:pt idx="36">
                  <c:v>-0.42915895665983861</c:v>
                </c:pt>
                <c:pt idx="37">
                  <c:v>-0.3881903346814089</c:v>
                </c:pt>
                <c:pt idx="38">
                  <c:v>-0.4237277152687125</c:v>
                </c:pt>
                <c:pt idx="39">
                  <c:v>-0.35445936918956306</c:v>
                </c:pt>
                <c:pt idx="40">
                  <c:v>-0.32596409351256628</c:v>
                </c:pt>
                <c:pt idx="41">
                  <c:v>0.33331244619033201</c:v>
                </c:pt>
                <c:pt idx="42">
                  <c:v>0.53710007959139061</c:v>
                </c:pt>
                <c:pt idx="43">
                  <c:v>0.38530408708033037</c:v>
                </c:pt>
                <c:pt idx="44">
                  <c:v>0.27370366350347347</c:v>
                </c:pt>
                <c:pt idx="45">
                  <c:v>0.2257139638337797</c:v>
                </c:pt>
                <c:pt idx="46">
                  <c:v>7.6382776305305794E-2</c:v>
                </c:pt>
                <c:pt idx="47">
                  <c:v>-3.5399652991749679E-2</c:v>
                </c:pt>
                <c:pt idx="48">
                  <c:v>-0.34833185177100295</c:v>
                </c:pt>
                <c:pt idx="49">
                  <c:v>-0.40024442091797424</c:v>
                </c:pt>
                <c:pt idx="50">
                  <c:v>-0.60861780356114215</c:v>
                </c:pt>
                <c:pt idx="51">
                  <c:v>-0.5466250566502181</c:v>
                </c:pt>
                <c:pt idx="52">
                  <c:v>-0.58879536962070023</c:v>
                </c:pt>
                <c:pt idx="53">
                  <c:v>-0.48659144911831448</c:v>
                </c:pt>
                <c:pt idx="54">
                  <c:v>-0.40209311796864089</c:v>
                </c:pt>
                <c:pt idx="55">
                  <c:v>1.7694806402706528E-2</c:v>
                </c:pt>
                <c:pt idx="56">
                  <c:v>0.33154024832399903</c:v>
                </c:pt>
                <c:pt idx="57">
                  <c:v>0.47276746907306066</c:v>
                </c:pt>
                <c:pt idx="58">
                  <c:v>-6.4167272875880074E-2</c:v>
                </c:pt>
                <c:pt idx="59">
                  <c:v>-0.10348919106678571</c:v>
                </c:pt>
                <c:pt idx="60">
                  <c:v>-0.43656120280007404</c:v>
                </c:pt>
                <c:pt idx="61">
                  <c:v>-0.30170306945349573</c:v>
                </c:pt>
                <c:pt idx="62">
                  <c:v>-0.25909606448660155</c:v>
                </c:pt>
                <c:pt idx="63">
                  <c:v>-0.28284354781207172</c:v>
                </c:pt>
                <c:pt idx="64">
                  <c:v>-0.26711695692789844</c:v>
                </c:pt>
                <c:pt idx="65">
                  <c:v>-0.12987166001323447</c:v>
                </c:pt>
                <c:pt idx="66">
                  <c:v>-0.59282818635411016</c:v>
                </c:pt>
                <c:pt idx="67">
                  <c:v>-0.35055178448911173</c:v>
                </c:pt>
                <c:pt idx="68">
                  <c:v>-0.42135006422482219</c:v>
                </c:pt>
                <c:pt idx="69">
                  <c:v>-0.377834649227412</c:v>
                </c:pt>
                <c:pt idx="70">
                  <c:v>-0.15822278954626159</c:v>
                </c:pt>
                <c:pt idx="71">
                  <c:v>-0.37817557210497843</c:v>
                </c:pt>
                <c:pt idx="72">
                  <c:v>-0.47298703083401877</c:v>
                </c:pt>
                <c:pt idx="73">
                  <c:v>-0.36072775131956025</c:v>
                </c:pt>
                <c:pt idx="74">
                  <c:v>-0.11600652900369202</c:v>
                </c:pt>
                <c:pt idx="75">
                  <c:v>-0.12021031478475248</c:v>
                </c:pt>
                <c:pt idx="76">
                  <c:v>-0.28517769897558037</c:v>
                </c:pt>
                <c:pt idx="77">
                  <c:v>0.13945139865477052</c:v>
                </c:pt>
                <c:pt idx="78">
                  <c:v>0.28868806626907523</c:v>
                </c:pt>
                <c:pt idx="79">
                  <c:v>0.24107334814726608</c:v>
                </c:pt>
                <c:pt idx="80">
                  <c:v>-9.4148413679743428E-2</c:v>
                </c:pt>
                <c:pt idx="81">
                  <c:v>-2.2464491714780519E-2</c:v>
                </c:pt>
                <c:pt idx="82">
                  <c:v>0.20775149341775576</c:v>
                </c:pt>
                <c:pt idx="83">
                  <c:v>-0.1614697077643551</c:v>
                </c:pt>
                <c:pt idx="84">
                  <c:v>-0.15745938931258233</c:v>
                </c:pt>
                <c:pt idx="85">
                  <c:v>-0.21460478809123612</c:v>
                </c:pt>
                <c:pt idx="86">
                  <c:v>-0.24737167366869373</c:v>
                </c:pt>
                <c:pt idx="87">
                  <c:v>-0.59594461279747357</c:v>
                </c:pt>
                <c:pt idx="88">
                  <c:v>-0.43363403480677121</c:v>
                </c:pt>
                <c:pt idx="89">
                  <c:v>-0.44537119100377415</c:v>
                </c:pt>
                <c:pt idx="90">
                  <c:v>-5.6052274875948452E-2</c:v>
                </c:pt>
                <c:pt idx="91">
                  <c:v>0.14543590861415312</c:v>
                </c:pt>
                <c:pt idx="92">
                  <c:v>-0.22707154933339244</c:v>
                </c:pt>
                <c:pt idx="93">
                  <c:v>-4.4825032065087825E-2</c:v>
                </c:pt>
                <c:pt idx="94">
                  <c:v>5.7601343600519189E-2</c:v>
                </c:pt>
                <c:pt idx="95">
                  <c:v>0.22892995285775558</c:v>
                </c:pt>
                <c:pt idx="96">
                  <c:v>0.41736847847429887</c:v>
                </c:pt>
                <c:pt idx="97">
                  <c:v>0.60473330571891692</c:v>
                </c:pt>
                <c:pt idx="98">
                  <c:v>0.59323109573846677</c:v>
                </c:pt>
                <c:pt idx="99">
                  <c:v>0.57399558040395593</c:v>
                </c:pt>
                <c:pt idx="100">
                  <c:v>0.63057993756896602</c:v>
                </c:pt>
                <c:pt idx="101">
                  <c:v>0.76030505119874026</c:v>
                </c:pt>
                <c:pt idx="102">
                  <c:v>0.5587841008966894</c:v>
                </c:pt>
                <c:pt idx="103">
                  <c:v>0.47381878022289753</c:v>
                </c:pt>
                <c:pt idx="104">
                  <c:v>0.41270764101856799</c:v>
                </c:pt>
                <c:pt idx="105">
                  <c:v>0.47268975356452031</c:v>
                </c:pt>
                <c:pt idx="106">
                  <c:v>0.44230700704032988</c:v>
                </c:pt>
                <c:pt idx="107">
                  <c:v>0.36161069581424354</c:v>
                </c:pt>
                <c:pt idx="108">
                  <c:v>0.16478975462532333</c:v>
                </c:pt>
                <c:pt idx="109">
                  <c:v>9.9644344164591767E-2</c:v>
                </c:pt>
                <c:pt idx="110">
                  <c:v>7.7078736833603792E-2</c:v>
                </c:pt>
                <c:pt idx="111">
                  <c:v>-0.25505128537291688</c:v>
                </c:pt>
                <c:pt idx="112">
                  <c:v>-0.13219248548568804</c:v>
                </c:pt>
                <c:pt idx="113">
                  <c:v>-0.11711120211598021</c:v>
                </c:pt>
                <c:pt idx="114">
                  <c:v>-0.21504432941607138</c:v>
                </c:pt>
                <c:pt idx="115">
                  <c:v>-0.32472096605628831</c:v>
                </c:pt>
                <c:pt idx="116">
                  <c:v>-0.36245017930853896</c:v>
                </c:pt>
                <c:pt idx="117">
                  <c:v>-4.7089716512196018E-2</c:v>
                </c:pt>
                <c:pt idx="118">
                  <c:v>-9.0316153485829297E-3</c:v>
                </c:pt>
                <c:pt idx="119">
                  <c:v>0.15449903869278894</c:v>
                </c:pt>
                <c:pt idx="120">
                  <c:v>0.37382098787344648</c:v>
                </c:pt>
                <c:pt idx="121">
                  <c:v>0.43643771093161382</c:v>
                </c:pt>
                <c:pt idx="122">
                  <c:v>0.39557818487095692</c:v>
                </c:pt>
                <c:pt idx="123">
                  <c:v>0.37609953722522627</c:v>
                </c:pt>
                <c:pt idx="124">
                  <c:v>0.24828730091689571</c:v>
                </c:pt>
                <c:pt idx="125">
                  <c:v>0.21376059245331289</c:v>
                </c:pt>
                <c:pt idx="126">
                  <c:v>-0.1237127233044876</c:v>
                </c:pt>
                <c:pt idx="127">
                  <c:v>8.2559250413301921E-2</c:v>
                </c:pt>
                <c:pt idx="128">
                  <c:v>-4.7299435283521133E-3</c:v>
                </c:pt>
                <c:pt idx="129">
                  <c:v>8.9412785415706866E-2</c:v>
                </c:pt>
                <c:pt idx="130">
                  <c:v>-0.22300269510455417</c:v>
                </c:pt>
                <c:pt idx="131">
                  <c:v>-0.51041061076731187</c:v>
                </c:pt>
                <c:pt idx="132">
                  <c:v>-0.40191836159086358</c:v>
                </c:pt>
                <c:pt idx="133">
                  <c:v>-0.28820440852518575</c:v>
                </c:pt>
                <c:pt idx="134">
                  <c:v>-0.4775101406305467</c:v>
                </c:pt>
                <c:pt idx="135">
                  <c:v>-0.46861214561822134</c:v>
                </c:pt>
                <c:pt idx="136">
                  <c:v>-0.49604957839141389</c:v>
                </c:pt>
                <c:pt idx="137">
                  <c:v>-0.29878531666221431</c:v>
                </c:pt>
                <c:pt idx="138">
                  <c:v>-7.0858010371329314E-2</c:v>
                </c:pt>
                <c:pt idx="139">
                  <c:v>-6.1938336620127668E-2</c:v>
                </c:pt>
                <c:pt idx="140">
                  <c:v>0.16846848241336351</c:v>
                </c:pt>
                <c:pt idx="141">
                  <c:v>-0.26810913940179981</c:v>
                </c:pt>
                <c:pt idx="142">
                  <c:v>-0.45240314438666068</c:v>
                </c:pt>
                <c:pt idx="143">
                  <c:v>-0.62437017849203269</c:v>
                </c:pt>
                <c:pt idx="144">
                  <c:v>-0.58370943166612888</c:v>
                </c:pt>
                <c:pt idx="145">
                  <c:v>-0.56303652490260137</c:v>
                </c:pt>
                <c:pt idx="146">
                  <c:v>-0.54711020993896997</c:v>
                </c:pt>
                <c:pt idx="147">
                  <c:v>-0.69576973453942681</c:v>
                </c:pt>
                <c:pt idx="148">
                  <c:v>-0.54297946551073173</c:v>
                </c:pt>
                <c:pt idx="149">
                  <c:v>-0.54070681559886624</c:v>
                </c:pt>
                <c:pt idx="150">
                  <c:v>-0.54105161502371324</c:v>
                </c:pt>
                <c:pt idx="151">
                  <c:v>-0.34430065652318831</c:v>
                </c:pt>
                <c:pt idx="152">
                  <c:v>-0.16394952915237551</c:v>
                </c:pt>
                <c:pt idx="153">
                  <c:v>-0.30973778236804295</c:v>
                </c:pt>
                <c:pt idx="154">
                  <c:v>-0.1804281666562467</c:v>
                </c:pt>
                <c:pt idx="155">
                  <c:v>0.1448518518976806</c:v>
                </c:pt>
                <c:pt idx="156">
                  <c:v>-0.1061708356885545</c:v>
                </c:pt>
                <c:pt idx="157">
                  <c:v>-0.16054647703589706</c:v>
                </c:pt>
                <c:pt idx="158">
                  <c:v>-0.4243147556439773</c:v>
                </c:pt>
                <c:pt idx="159">
                  <c:v>-0.55663148560767617</c:v>
                </c:pt>
                <c:pt idx="160">
                  <c:v>-0.62198373872410073</c:v>
                </c:pt>
                <c:pt idx="161">
                  <c:v>-0.69765817317576984</c:v>
                </c:pt>
                <c:pt idx="162">
                  <c:v>-0.60505234779729267</c:v>
                </c:pt>
                <c:pt idx="163">
                  <c:v>-0.26358395146500357</c:v>
                </c:pt>
                <c:pt idx="164">
                  <c:v>-0.16710496541455075</c:v>
                </c:pt>
                <c:pt idx="165">
                  <c:v>-0.14206707361083484</c:v>
                </c:pt>
                <c:pt idx="166">
                  <c:v>-6.9116221230042005E-2</c:v>
                </c:pt>
                <c:pt idx="167">
                  <c:v>-9.5174191442910977E-2</c:v>
                </c:pt>
                <c:pt idx="168">
                  <c:v>-4.6873564151793098E-2</c:v>
                </c:pt>
                <c:pt idx="169">
                  <c:v>-9.6348403786156694E-2</c:v>
                </c:pt>
                <c:pt idx="170">
                  <c:v>-0.10932204190288743</c:v>
                </c:pt>
                <c:pt idx="171">
                  <c:v>0.39218905203855892</c:v>
                </c:pt>
                <c:pt idx="172">
                  <c:v>0.34334889732945784</c:v>
                </c:pt>
                <c:pt idx="173">
                  <c:v>0.38348682549697138</c:v>
                </c:pt>
                <c:pt idx="174">
                  <c:v>0.80630819345171001</c:v>
                </c:pt>
                <c:pt idx="175">
                  <c:v>0.55143062498982998</c:v>
                </c:pt>
                <c:pt idx="176">
                  <c:v>0.34174191777068752</c:v>
                </c:pt>
                <c:pt idx="177">
                  <c:v>0.34613449474242325</c:v>
                </c:pt>
                <c:pt idx="178">
                  <c:v>0.33173480518134557</c:v>
                </c:pt>
                <c:pt idx="179">
                  <c:v>0.35419914689794935</c:v>
                </c:pt>
                <c:pt idx="180">
                  <c:v>0.39698658052051516</c:v>
                </c:pt>
                <c:pt idx="181">
                  <c:v>-0.29316485551993088</c:v>
                </c:pt>
                <c:pt idx="182">
                  <c:v>-0.33044644540720497</c:v>
                </c:pt>
                <c:pt idx="183">
                  <c:v>-0.34958488365516005</c:v>
                </c:pt>
                <c:pt idx="184">
                  <c:v>-0.48618630019588699</c:v>
                </c:pt>
                <c:pt idx="185">
                  <c:v>-0.14725469008075104</c:v>
                </c:pt>
                <c:pt idx="186">
                  <c:v>-4.0948040641338154E-2</c:v>
                </c:pt>
                <c:pt idx="187">
                  <c:v>-0.10721400238613259</c:v>
                </c:pt>
                <c:pt idx="188">
                  <c:v>-0.18591811192763677</c:v>
                </c:pt>
                <c:pt idx="189">
                  <c:v>-6.7508152246008077E-2</c:v>
                </c:pt>
                <c:pt idx="190">
                  <c:v>-2.1782568120721151E-2</c:v>
                </c:pt>
                <c:pt idx="191">
                  <c:v>7.7228650119913048E-2</c:v>
                </c:pt>
                <c:pt idx="192">
                  <c:v>8.4314851968015414E-2</c:v>
                </c:pt>
                <c:pt idx="193">
                  <c:v>0.18915722408172964</c:v>
                </c:pt>
                <c:pt idx="194">
                  <c:v>0.24506890476029822</c:v>
                </c:pt>
                <c:pt idx="195">
                  <c:v>0.45105788285828169</c:v>
                </c:pt>
                <c:pt idx="196">
                  <c:v>0.44820169758128381</c:v>
                </c:pt>
                <c:pt idx="197">
                  <c:v>0.40200386682856321</c:v>
                </c:pt>
                <c:pt idx="198">
                  <c:v>0.3537400676836121</c:v>
                </c:pt>
                <c:pt idx="199">
                  <c:v>0.30728389616319041</c:v>
                </c:pt>
                <c:pt idx="200">
                  <c:v>0.24214958325995253</c:v>
                </c:pt>
                <c:pt idx="201">
                  <c:v>0.11671144406409623</c:v>
                </c:pt>
                <c:pt idx="202">
                  <c:v>2.5991330809785263E-2</c:v>
                </c:pt>
                <c:pt idx="203">
                  <c:v>3.6866074212931713E-2</c:v>
                </c:pt>
                <c:pt idx="204">
                  <c:v>0.13857409194185413</c:v>
                </c:pt>
                <c:pt idx="205">
                  <c:v>0.39222884876980357</c:v>
                </c:pt>
                <c:pt idx="206">
                  <c:v>0.18870656049922294</c:v>
                </c:pt>
                <c:pt idx="207">
                  <c:v>0.24776897683583393</c:v>
                </c:pt>
                <c:pt idx="208">
                  <c:v>0.23938536528433871</c:v>
                </c:pt>
                <c:pt idx="209">
                  <c:v>0.28043658737700394</c:v>
                </c:pt>
                <c:pt idx="210">
                  <c:v>0.27112390598855313</c:v>
                </c:pt>
                <c:pt idx="211">
                  <c:v>0.44762660501434748</c:v>
                </c:pt>
                <c:pt idx="212">
                  <c:v>0.19564397582520143</c:v>
                </c:pt>
                <c:pt idx="213">
                  <c:v>0.22925928172937737</c:v>
                </c:pt>
                <c:pt idx="214">
                  <c:v>0.22712958703119959</c:v>
                </c:pt>
                <c:pt idx="215">
                  <c:v>-3.1013071930816094E-2</c:v>
                </c:pt>
                <c:pt idx="216">
                  <c:v>7.623981509614558E-2</c:v>
                </c:pt>
                <c:pt idx="217">
                  <c:v>0.21106076660652209</c:v>
                </c:pt>
                <c:pt idx="218">
                  <c:v>0.16439854600654971</c:v>
                </c:pt>
                <c:pt idx="219">
                  <c:v>0.27937541986589415</c:v>
                </c:pt>
                <c:pt idx="220">
                  <c:v>0.31651394241319569</c:v>
                </c:pt>
                <c:pt idx="221">
                  <c:v>0.25809834201706811</c:v>
                </c:pt>
                <c:pt idx="222">
                  <c:v>0.45355929160761743</c:v>
                </c:pt>
                <c:pt idx="223">
                  <c:v>0.79634317152916079</c:v>
                </c:pt>
                <c:pt idx="224">
                  <c:v>0.47289554992501887</c:v>
                </c:pt>
                <c:pt idx="225">
                  <c:v>0.5298845367109053</c:v>
                </c:pt>
                <c:pt idx="226">
                  <c:v>0.33363319341476155</c:v>
                </c:pt>
                <c:pt idx="227">
                  <c:v>0.41325697683676244</c:v>
                </c:pt>
                <c:pt idx="228">
                  <c:v>-7.0284047507859701E-2</c:v>
                </c:pt>
                <c:pt idx="229">
                  <c:v>-0.25635501525549503</c:v>
                </c:pt>
                <c:pt idx="230">
                  <c:v>-0.29493547465849923</c:v>
                </c:pt>
                <c:pt idx="231">
                  <c:v>-0.44881116423247547</c:v>
                </c:pt>
                <c:pt idx="232">
                  <c:v>-0.54977810166000174</c:v>
                </c:pt>
                <c:pt idx="233">
                  <c:v>-0.12562934629878594</c:v>
                </c:pt>
                <c:pt idx="234">
                  <c:v>-0.30337565420151075</c:v>
                </c:pt>
                <c:pt idx="235">
                  <c:v>-0.35476288458081923</c:v>
                </c:pt>
                <c:pt idx="236">
                  <c:v>-0.33887005947520971</c:v>
                </c:pt>
                <c:pt idx="237">
                  <c:v>-0.41488225151347674</c:v>
                </c:pt>
                <c:pt idx="238">
                  <c:v>-0.14692283246520413</c:v>
                </c:pt>
                <c:pt idx="239">
                  <c:v>9.609389147072786E-2</c:v>
                </c:pt>
                <c:pt idx="240">
                  <c:v>0.13569718360112074</c:v>
                </c:pt>
                <c:pt idx="241">
                  <c:v>-3.8742213628266582E-2</c:v>
                </c:pt>
                <c:pt idx="242">
                  <c:v>0.12604086850728785</c:v>
                </c:pt>
                <c:pt idx="243">
                  <c:v>-0.12260225972317515</c:v>
                </c:pt>
                <c:pt idx="244">
                  <c:v>-0.13202024618663183</c:v>
                </c:pt>
                <c:pt idx="245">
                  <c:v>-0.28198307638865316</c:v>
                </c:pt>
                <c:pt idx="246">
                  <c:v>-0.14163264880988344</c:v>
                </c:pt>
                <c:pt idx="247">
                  <c:v>0.11753405664591103</c:v>
                </c:pt>
                <c:pt idx="248">
                  <c:v>-8.1966384245871216E-2</c:v>
                </c:pt>
                <c:pt idx="249">
                  <c:v>-0.17601381891112289</c:v>
                </c:pt>
                <c:pt idx="250">
                  <c:v>-0.24821292497595487</c:v>
                </c:pt>
                <c:pt idx="251">
                  <c:v>-0.2077289291122853</c:v>
                </c:pt>
                <c:pt idx="252">
                  <c:v>-0.36519517433557958</c:v>
                </c:pt>
                <c:pt idx="253">
                  <c:v>-0.36543109327023271</c:v>
                </c:pt>
                <c:pt idx="254">
                  <c:v>-0.43507955959701333</c:v>
                </c:pt>
                <c:pt idx="255">
                  <c:v>-0.24102537998238538</c:v>
                </c:pt>
                <c:pt idx="256">
                  <c:v>-0.44621206300690996</c:v>
                </c:pt>
                <c:pt idx="257">
                  <c:v>-0.65071398905390732</c:v>
                </c:pt>
                <c:pt idx="258">
                  <c:v>-0.47334067395971902</c:v>
                </c:pt>
                <c:pt idx="259">
                  <c:v>-0.4528214982783268</c:v>
                </c:pt>
                <c:pt idx="260">
                  <c:v>-0.15790155765611319</c:v>
                </c:pt>
                <c:pt idx="261">
                  <c:v>-0.15734354366943282</c:v>
                </c:pt>
                <c:pt idx="262">
                  <c:v>-0.15912521500138746</c:v>
                </c:pt>
                <c:pt idx="263">
                  <c:v>-0.17125786747333391</c:v>
                </c:pt>
                <c:pt idx="264">
                  <c:v>-0.16720181280299543</c:v>
                </c:pt>
                <c:pt idx="265">
                  <c:v>0.17703846826930275</c:v>
                </c:pt>
                <c:pt idx="266">
                  <c:v>0.20638914441303499</c:v>
                </c:pt>
                <c:pt idx="267">
                  <c:v>0.18967305116841757</c:v>
                </c:pt>
                <c:pt idx="268">
                  <c:v>0.10386463175903971</c:v>
                </c:pt>
                <c:pt idx="269">
                  <c:v>0.20144054050788693</c:v>
                </c:pt>
                <c:pt idx="270">
                  <c:v>-0.25955419886315961</c:v>
                </c:pt>
                <c:pt idx="271">
                  <c:v>-0.29872092774107289</c:v>
                </c:pt>
                <c:pt idx="272">
                  <c:v>-0.16258979812225136</c:v>
                </c:pt>
                <c:pt idx="273">
                  <c:v>-5.2264848153852475E-2</c:v>
                </c:pt>
                <c:pt idx="274">
                  <c:v>-0.18121339712330306</c:v>
                </c:pt>
                <c:pt idx="275">
                  <c:v>-0.29305096156634963</c:v>
                </c:pt>
                <c:pt idx="276">
                  <c:v>0.33329508004322084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6-47C2-869B-503C283EBE3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backtest2024_logic0!$AE$26:$AE$302</c:f>
              <c:numCache>
                <c:formatCode>General</c:formatCode>
                <c:ptCount val="277"/>
                <c:pt idx="8">
                  <c:v>-0.74320874587276997</c:v>
                </c:pt>
                <c:pt idx="9">
                  <c:v>-0.70604731421565281</c:v>
                </c:pt>
                <c:pt idx="10">
                  <c:v>-0.73361890939294372</c:v>
                </c:pt>
                <c:pt idx="11">
                  <c:v>-0.57989178439615341</c:v>
                </c:pt>
                <c:pt idx="12">
                  <c:v>-0.38991429270339573</c:v>
                </c:pt>
                <c:pt idx="13">
                  <c:v>-0.22597866209008621</c:v>
                </c:pt>
                <c:pt idx="14">
                  <c:v>-0.43577954791099488</c:v>
                </c:pt>
                <c:pt idx="15">
                  <c:v>0.1706896675050438</c:v>
                </c:pt>
                <c:pt idx="16">
                  <c:v>-1.4966750756063211E-2</c:v>
                </c:pt>
                <c:pt idx="17">
                  <c:v>0.199149724886035</c:v>
                </c:pt>
                <c:pt idx="18">
                  <c:v>9.9350000798741803E-2</c:v>
                </c:pt>
                <c:pt idx="19">
                  <c:v>0.1166023453004873</c:v>
                </c:pt>
                <c:pt idx="20">
                  <c:v>0.19963413190741924</c:v>
                </c:pt>
                <c:pt idx="21">
                  <c:v>0.31752755430100621</c:v>
                </c:pt>
                <c:pt idx="22">
                  <c:v>0.36377657086831505</c:v>
                </c:pt>
                <c:pt idx="23">
                  <c:v>0.36172754159920278</c:v>
                </c:pt>
                <c:pt idx="24">
                  <c:v>0.64188679098085522</c:v>
                </c:pt>
                <c:pt idx="25">
                  <c:v>-0.12594216847961068</c:v>
                </c:pt>
                <c:pt idx="26">
                  <c:v>-7.730602752898634E-2</c:v>
                </c:pt>
                <c:pt idx="27">
                  <c:v>-0.36711826328415686</c:v>
                </c:pt>
                <c:pt idx="28">
                  <c:v>-0.54585034921582243</c:v>
                </c:pt>
                <c:pt idx="29">
                  <c:v>-0.58443117849567316</c:v>
                </c:pt>
                <c:pt idx="30">
                  <c:v>-0.50716064599593191</c:v>
                </c:pt>
                <c:pt idx="31">
                  <c:v>-0.55868853917381034</c:v>
                </c:pt>
                <c:pt idx="32">
                  <c:v>-0.68477155440387194</c:v>
                </c:pt>
                <c:pt idx="33">
                  <c:v>-0.6583913200038457</c:v>
                </c:pt>
                <c:pt idx="34">
                  <c:v>-0.67336572273655237</c:v>
                </c:pt>
                <c:pt idx="35">
                  <c:v>-0.55697094772564015</c:v>
                </c:pt>
                <c:pt idx="36">
                  <c:v>-0.42921616910679161</c:v>
                </c:pt>
                <c:pt idx="37">
                  <c:v>-0.3869037690596801</c:v>
                </c:pt>
                <c:pt idx="38">
                  <c:v>-0.42493259450825333</c:v>
                </c:pt>
                <c:pt idx="39">
                  <c:v>-0.35459355829159428</c:v>
                </c:pt>
                <c:pt idx="40">
                  <c:v>-0.32593998017474113</c:v>
                </c:pt>
                <c:pt idx="41">
                  <c:v>0.33242834478927324</c:v>
                </c:pt>
                <c:pt idx="42">
                  <c:v>0.53408042715213644</c:v>
                </c:pt>
                <c:pt idx="43">
                  <c:v>0.37527491859924156</c:v>
                </c:pt>
                <c:pt idx="44">
                  <c:v>0.25992816386018874</c:v>
                </c:pt>
                <c:pt idx="45">
                  <c:v>0.21201978977342004</c:v>
                </c:pt>
                <c:pt idx="46">
                  <c:v>6.4457630124112916E-2</c:v>
                </c:pt>
                <c:pt idx="47">
                  <c:v>-4.282708296448965E-2</c:v>
                </c:pt>
                <c:pt idx="48">
                  <c:v>-0.34666211044972978</c:v>
                </c:pt>
                <c:pt idx="49">
                  <c:v>-0.39995363584498</c:v>
                </c:pt>
                <c:pt idx="50">
                  <c:v>-0.6091357744333431</c:v>
                </c:pt>
                <c:pt idx="51">
                  <c:v>-0.54847352876232347</c:v>
                </c:pt>
                <c:pt idx="52">
                  <c:v>-0.59148894551231124</c:v>
                </c:pt>
                <c:pt idx="53">
                  <c:v>-0.48710919434468963</c:v>
                </c:pt>
                <c:pt idx="54">
                  <c:v>-0.40076216066629544</c:v>
                </c:pt>
                <c:pt idx="55">
                  <c:v>2.1246765715640586E-2</c:v>
                </c:pt>
                <c:pt idx="56">
                  <c:v>0.31321024368516442</c:v>
                </c:pt>
                <c:pt idx="57">
                  <c:v>0.45151244990257894</c:v>
                </c:pt>
                <c:pt idx="58">
                  <c:v>-9.0199839044443841E-2</c:v>
                </c:pt>
                <c:pt idx="59">
                  <c:v>-0.12552187344710622</c:v>
                </c:pt>
                <c:pt idx="60">
                  <c:v>-0.45329828954955093</c:v>
                </c:pt>
                <c:pt idx="61">
                  <c:v>-0.3137829001216913</c:v>
                </c:pt>
                <c:pt idx="62">
                  <c:v>-0.26943883164451093</c:v>
                </c:pt>
                <c:pt idx="63">
                  <c:v>-0.29207602582414599</c:v>
                </c:pt>
                <c:pt idx="64">
                  <c:v>-0.27601474121036551</c:v>
                </c:pt>
                <c:pt idx="65">
                  <c:v>-0.13267282678973596</c:v>
                </c:pt>
                <c:pt idx="66">
                  <c:v>-0.58305770607794438</c:v>
                </c:pt>
                <c:pt idx="67">
                  <c:v>-0.33771513031088762</c:v>
                </c:pt>
                <c:pt idx="68">
                  <c:v>-0.4089553201774217</c:v>
                </c:pt>
                <c:pt idx="69">
                  <c:v>-0.35126020103016192</c:v>
                </c:pt>
                <c:pt idx="70">
                  <c:v>-0.14987774851893762</c:v>
                </c:pt>
                <c:pt idx="71">
                  <c:v>-0.37922507942237788</c:v>
                </c:pt>
                <c:pt idx="72">
                  <c:v>-0.48048656672325279</c:v>
                </c:pt>
                <c:pt idx="73">
                  <c:v>-0.36966106319002129</c:v>
                </c:pt>
                <c:pt idx="74">
                  <c:v>-0.12967260044064544</c:v>
                </c:pt>
                <c:pt idx="75">
                  <c:v>-0.13478341090630283</c:v>
                </c:pt>
                <c:pt idx="76">
                  <c:v>-0.30330365107553003</c:v>
                </c:pt>
                <c:pt idx="77">
                  <c:v>0.10996681687806756</c:v>
                </c:pt>
                <c:pt idx="78">
                  <c:v>0.26061125694904586</c:v>
                </c:pt>
                <c:pt idx="79">
                  <c:v>0.20647238526123798</c:v>
                </c:pt>
                <c:pt idx="80">
                  <c:v>-8.7346372745008755E-2</c:v>
                </c:pt>
                <c:pt idx="81">
                  <c:v>-2.0862945295382601E-2</c:v>
                </c:pt>
                <c:pt idx="82">
                  <c:v>0.20295608321932321</c:v>
                </c:pt>
                <c:pt idx="83">
                  <c:v>-0.17040194801529254</c:v>
                </c:pt>
                <c:pt idx="84">
                  <c:v>-0.15147526460270652</c:v>
                </c:pt>
                <c:pt idx="85">
                  <c:v>-0.20663510346039191</c:v>
                </c:pt>
                <c:pt idx="86">
                  <c:v>-0.23796283876604002</c:v>
                </c:pt>
                <c:pt idx="87">
                  <c:v>-0.57677768145917874</c:v>
                </c:pt>
                <c:pt idx="88">
                  <c:v>-0.42926648840169368</c:v>
                </c:pt>
                <c:pt idx="89">
                  <c:v>-0.44354722844931577</c:v>
                </c:pt>
                <c:pt idx="90">
                  <c:v>-5.1143247246176561E-2</c:v>
                </c:pt>
                <c:pt idx="91">
                  <c:v>0.13876024722372737</c:v>
                </c:pt>
                <c:pt idx="92">
                  <c:v>-0.2387858847722697</c:v>
                </c:pt>
                <c:pt idx="93">
                  <c:v>-5.5088860014161772E-2</c:v>
                </c:pt>
                <c:pt idx="94">
                  <c:v>4.3858043942804931E-2</c:v>
                </c:pt>
                <c:pt idx="95">
                  <c:v>0.21973922553926487</c:v>
                </c:pt>
                <c:pt idx="96">
                  <c:v>0.41177056171135906</c:v>
                </c:pt>
                <c:pt idx="97">
                  <c:v>0.60126133394039172</c:v>
                </c:pt>
                <c:pt idx="98">
                  <c:v>0.58979956197022188</c:v>
                </c:pt>
                <c:pt idx="99">
                  <c:v>0.57052973533867679</c:v>
                </c:pt>
                <c:pt idx="100">
                  <c:v>0.62647177132189347</c:v>
                </c:pt>
                <c:pt idx="101">
                  <c:v>0.75524489645056958</c:v>
                </c:pt>
                <c:pt idx="102">
                  <c:v>0.55821027765161391</c:v>
                </c:pt>
                <c:pt idx="103">
                  <c:v>0.47334936673641792</c:v>
                </c:pt>
                <c:pt idx="104">
                  <c:v>0.41203583961970525</c:v>
                </c:pt>
                <c:pt idx="105">
                  <c:v>0.46863343470106461</c:v>
                </c:pt>
                <c:pt idx="106">
                  <c:v>0.43970214645436884</c:v>
                </c:pt>
                <c:pt idx="107">
                  <c:v>0.3622907332041444</c:v>
                </c:pt>
                <c:pt idx="108">
                  <c:v>0.16205075359223522</c:v>
                </c:pt>
                <c:pt idx="109">
                  <c:v>9.842377095614456E-2</c:v>
                </c:pt>
                <c:pt idx="110">
                  <c:v>7.9378203730236921E-2</c:v>
                </c:pt>
                <c:pt idx="111">
                  <c:v>-0.25909699930280961</c:v>
                </c:pt>
                <c:pt idx="112">
                  <c:v>-0.13615453004564063</c:v>
                </c:pt>
                <c:pt idx="113">
                  <c:v>-0.11640732494716252</c:v>
                </c:pt>
                <c:pt idx="114">
                  <c:v>-0.21721859547740777</c:v>
                </c:pt>
                <c:pt idx="115">
                  <c:v>-0.31783699591899561</c:v>
                </c:pt>
                <c:pt idx="116">
                  <c:v>-0.34952606007481024</c:v>
                </c:pt>
                <c:pt idx="117">
                  <c:v>-2.7509937432720337E-2</c:v>
                </c:pt>
                <c:pt idx="118">
                  <c:v>1.0235191118496091E-2</c:v>
                </c:pt>
                <c:pt idx="119">
                  <c:v>0.16815546622019559</c:v>
                </c:pt>
                <c:pt idx="120">
                  <c:v>0.37505009735902362</c:v>
                </c:pt>
                <c:pt idx="121">
                  <c:v>0.44038246404552611</c:v>
                </c:pt>
                <c:pt idx="122">
                  <c:v>0.40054673333913005</c:v>
                </c:pt>
                <c:pt idx="123">
                  <c:v>0.38313891993110949</c:v>
                </c:pt>
                <c:pt idx="124">
                  <c:v>0.26590561292812581</c:v>
                </c:pt>
                <c:pt idx="125">
                  <c:v>0.23423146514261017</c:v>
                </c:pt>
                <c:pt idx="126">
                  <c:v>-0.11807210794440401</c:v>
                </c:pt>
                <c:pt idx="127">
                  <c:v>0.12968223208521198</c:v>
                </c:pt>
                <c:pt idx="128">
                  <c:v>5.9528286799100709E-2</c:v>
                </c:pt>
                <c:pt idx="129">
                  <c:v>0.10516394651571936</c:v>
                </c:pt>
                <c:pt idx="130">
                  <c:v>-0.23430720893332882</c:v>
                </c:pt>
                <c:pt idx="131">
                  <c:v>-0.54181158986809042</c:v>
                </c:pt>
                <c:pt idx="132">
                  <c:v>-0.42406551750198007</c:v>
                </c:pt>
                <c:pt idx="133">
                  <c:v>-0.31158007212635241</c:v>
                </c:pt>
                <c:pt idx="134">
                  <c:v>-0.48518868007464622</c:v>
                </c:pt>
                <c:pt idx="135">
                  <c:v>-0.47854809011031069</c:v>
                </c:pt>
                <c:pt idx="136">
                  <c:v>-0.5096500989837689</c:v>
                </c:pt>
                <c:pt idx="137">
                  <c:v>-0.30904872933801408</c:v>
                </c:pt>
                <c:pt idx="138">
                  <c:v>-6.6806605231083047E-2</c:v>
                </c:pt>
                <c:pt idx="139">
                  <c:v>-4.9022090513567554E-2</c:v>
                </c:pt>
                <c:pt idx="140">
                  <c:v>0.15313335473345438</c:v>
                </c:pt>
                <c:pt idx="141">
                  <c:v>-0.28383331823221025</c:v>
                </c:pt>
                <c:pt idx="142">
                  <c:v>-0.47350935633594599</c:v>
                </c:pt>
                <c:pt idx="143">
                  <c:v>-0.63666217482769094</c:v>
                </c:pt>
                <c:pt idx="144">
                  <c:v>-0.58284429429024309</c:v>
                </c:pt>
                <c:pt idx="145">
                  <c:v>-0.5531542089651369</c:v>
                </c:pt>
                <c:pt idx="146">
                  <c:v>-0.53888356543756222</c:v>
                </c:pt>
                <c:pt idx="147">
                  <c:v>-0.69524574527298089</c:v>
                </c:pt>
                <c:pt idx="148">
                  <c:v>-0.54323452400157834</c:v>
                </c:pt>
                <c:pt idx="149">
                  <c:v>-0.52485753073945296</c:v>
                </c:pt>
                <c:pt idx="150">
                  <c:v>-0.51794869691669632</c:v>
                </c:pt>
                <c:pt idx="151">
                  <c:v>-0.33150714170278317</c:v>
                </c:pt>
                <c:pt idx="152">
                  <c:v>-0.17586544588345607</c:v>
                </c:pt>
                <c:pt idx="153">
                  <c:v>-0.31125523381300157</c:v>
                </c:pt>
                <c:pt idx="154">
                  <c:v>-0.13924723864287805</c:v>
                </c:pt>
                <c:pt idx="155">
                  <c:v>0.20832027820300808</c:v>
                </c:pt>
                <c:pt idx="156">
                  <c:v>-5.288986476870338E-2</c:v>
                </c:pt>
                <c:pt idx="157">
                  <c:v>-0.12528505583896257</c:v>
                </c:pt>
                <c:pt idx="158">
                  <c:v>-0.39500623193860673</c:v>
                </c:pt>
                <c:pt idx="159">
                  <c:v>-0.54062035182389545</c:v>
                </c:pt>
                <c:pt idx="160">
                  <c:v>-0.61796223201902889</c:v>
                </c:pt>
                <c:pt idx="161">
                  <c:v>-0.70545340207334439</c:v>
                </c:pt>
                <c:pt idx="162">
                  <c:v>-0.63491489384606481</c:v>
                </c:pt>
                <c:pt idx="163">
                  <c:v>-0.24290578344233779</c:v>
                </c:pt>
                <c:pt idx="164">
                  <c:v>-0.19013626870113054</c:v>
                </c:pt>
                <c:pt idx="165">
                  <c:v>-0.16829003303415438</c:v>
                </c:pt>
                <c:pt idx="166">
                  <c:v>-9.1434816415079695E-2</c:v>
                </c:pt>
                <c:pt idx="167">
                  <c:v>-0.11408602551218999</c:v>
                </c:pt>
                <c:pt idx="168">
                  <c:v>-6.6413622178511489E-2</c:v>
                </c:pt>
                <c:pt idx="169">
                  <c:v>-0.10955412362105346</c:v>
                </c:pt>
                <c:pt idx="170">
                  <c:v>-0.12357227471779973</c:v>
                </c:pt>
                <c:pt idx="171">
                  <c:v>0.3673485331296914</c:v>
                </c:pt>
                <c:pt idx="172">
                  <c:v>0.31629394613232592</c:v>
                </c:pt>
                <c:pt idx="173">
                  <c:v>0.36016157391148246</c:v>
                </c:pt>
                <c:pt idx="174">
                  <c:v>0.79062854997484577</c:v>
                </c:pt>
                <c:pt idx="175">
                  <c:v>0.53979037995676982</c:v>
                </c:pt>
                <c:pt idx="176">
                  <c:v>0.33462860304793474</c:v>
                </c:pt>
                <c:pt idx="177">
                  <c:v>0.34135407901503811</c:v>
                </c:pt>
                <c:pt idx="178">
                  <c:v>0.32414349222541056</c:v>
                </c:pt>
                <c:pt idx="179">
                  <c:v>0.34896278312686418</c:v>
                </c:pt>
                <c:pt idx="180">
                  <c:v>0.3898799083173316</c:v>
                </c:pt>
                <c:pt idx="181">
                  <c:v>-0.27977592391245787</c:v>
                </c:pt>
                <c:pt idx="182">
                  <c:v>-0.31701418008792642</c:v>
                </c:pt>
                <c:pt idx="183">
                  <c:v>-0.39451340980883132</c:v>
                </c:pt>
                <c:pt idx="184">
                  <c:v>-0.55298321203929834</c:v>
                </c:pt>
                <c:pt idx="185">
                  <c:v>-0.18809087708469885</c:v>
                </c:pt>
                <c:pt idx="186">
                  <c:v>-6.331047262762271E-2</c:v>
                </c:pt>
                <c:pt idx="187">
                  <c:v>-0.11690694262722295</c:v>
                </c:pt>
                <c:pt idx="188">
                  <c:v>-0.19714345717907944</c:v>
                </c:pt>
                <c:pt idx="189">
                  <c:v>-6.7453983467437084E-2</c:v>
                </c:pt>
                <c:pt idx="190">
                  <c:v>-2.0535349753538695E-2</c:v>
                </c:pt>
                <c:pt idx="191">
                  <c:v>6.924497464544907E-2</c:v>
                </c:pt>
                <c:pt idx="192">
                  <c:v>7.4092908309724009E-2</c:v>
                </c:pt>
                <c:pt idx="193">
                  <c:v>0.19101847296783128</c:v>
                </c:pt>
                <c:pt idx="194">
                  <c:v>0.24653262928093339</c:v>
                </c:pt>
                <c:pt idx="195">
                  <c:v>0.46359746868320778</c:v>
                </c:pt>
                <c:pt idx="196">
                  <c:v>0.46954156982406431</c:v>
                </c:pt>
                <c:pt idx="197">
                  <c:v>0.41398321888978901</c:v>
                </c:pt>
                <c:pt idx="198">
                  <c:v>0.36412056251988367</c:v>
                </c:pt>
                <c:pt idx="199">
                  <c:v>0.311297643370678</c:v>
                </c:pt>
                <c:pt idx="200">
                  <c:v>0.2603844026860721</c:v>
                </c:pt>
                <c:pt idx="201">
                  <c:v>0.14400294510686695</c:v>
                </c:pt>
                <c:pt idx="202">
                  <c:v>5.2612027468636038E-2</c:v>
                </c:pt>
                <c:pt idx="203">
                  <c:v>6.0139638821503062E-2</c:v>
                </c:pt>
                <c:pt idx="204">
                  <c:v>0.16107587862829684</c:v>
                </c:pt>
                <c:pt idx="205">
                  <c:v>0.40684485863504904</c:v>
                </c:pt>
                <c:pt idx="206">
                  <c:v>0.1942838933483084</c:v>
                </c:pt>
                <c:pt idx="207">
                  <c:v>0.25044403285612599</c:v>
                </c:pt>
                <c:pt idx="208">
                  <c:v>0.25384503485119897</c:v>
                </c:pt>
                <c:pt idx="209">
                  <c:v>0.32102661913494979</c:v>
                </c:pt>
                <c:pt idx="210">
                  <c:v>0.28991418773638011</c:v>
                </c:pt>
                <c:pt idx="211">
                  <c:v>0.46677417630853274</c:v>
                </c:pt>
                <c:pt idx="212">
                  <c:v>0.2545560862052389</c:v>
                </c:pt>
                <c:pt idx="213">
                  <c:v>0.27888518619895097</c:v>
                </c:pt>
                <c:pt idx="214">
                  <c:v>0.27967911603231077</c:v>
                </c:pt>
                <c:pt idx="215">
                  <c:v>4.0464451589591589E-2</c:v>
                </c:pt>
                <c:pt idx="216">
                  <c:v>0.15171979319972334</c:v>
                </c:pt>
                <c:pt idx="217">
                  <c:v>0.2585019278151654</c:v>
                </c:pt>
                <c:pt idx="218">
                  <c:v>0.22195026704920889</c:v>
                </c:pt>
                <c:pt idx="219">
                  <c:v>0.33560767080795018</c:v>
                </c:pt>
                <c:pt idx="220">
                  <c:v>0.37041671022943562</c:v>
                </c:pt>
                <c:pt idx="221">
                  <c:v>0.31153034743428765</c:v>
                </c:pt>
                <c:pt idx="222">
                  <c:v>0.45297175827606612</c:v>
                </c:pt>
                <c:pt idx="223">
                  <c:v>0.80349133261278427</c:v>
                </c:pt>
                <c:pt idx="224">
                  <c:v>0.48127345004733701</c:v>
                </c:pt>
                <c:pt idx="225">
                  <c:v>0.53107862962909835</c:v>
                </c:pt>
                <c:pt idx="226">
                  <c:v>0.32062427164072488</c:v>
                </c:pt>
                <c:pt idx="227">
                  <c:v>0.40407634551636179</c:v>
                </c:pt>
                <c:pt idx="228">
                  <c:v>-5.9840087069703174E-2</c:v>
                </c:pt>
                <c:pt idx="229">
                  <c:v>-0.24352484248259207</c:v>
                </c:pt>
                <c:pt idx="230">
                  <c:v>-0.28014115037649867</c:v>
                </c:pt>
                <c:pt idx="231">
                  <c:v>-0.43438932114495704</c:v>
                </c:pt>
                <c:pt idx="232">
                  <c:v>-0.54175859267559945</c:v>
                </c:pt>
                <c:pt idx="233">
                  <c:v>-0.1111737040828694</c:v>
                </c:pt>
                <c:pt idx="234">
                  <c:v>-0.29643666300547195</c:v>
                </c:pt>
                <c:pt idx="235">
                  <c:v>-0.35446220010375951</c:v>
                </c:pt>
                <c:pt idx="236">
                  <c:v>-0.33871716866322332</c:v>
                </c:pt>
                <c:pt idx="237">
                  <c:v>-0.4090262324502506</c:v>
                </c:pt>
                <c:pt idx="238">
                  <c:v>-0.14094462354512785</c:v>
                </c:pt>
                <c:pt idx="239">
                  <c:v>0.10138311176768772</c:v>
                </c:pt>
                <c:pt idx="240">
                  <c:v>0.13466281409506561</c:v>
                </c:pt>
                <c:pt idx="241">
                  <c:v>-3.3231318949873523E-2</c:v>
                </c:pt>
                <c:pt idx="242">
                  <c:v>0.13578049264409894</c:v>
                </c:pt>
                <c:pt idx="243">
                  <c:v>-0.11078731464361187</c:v>
                </c:pt>
                <c:pt idx="244">
                  <c:v>-8.1995980581682518E-2</c:v>
                </c:pt>
                <c:pt idx="245">
                  <c:v>-0.24208992311902455</c:v>
                </c:pt>
                <c:pt idx="246">
                  <c:v>-0.11974440498840379</c:v>
                </c:pt>
                <c:pt idx="247">
                  <c:v>0.12164619062188407</c:v>
                </c:pt>
                <c:pt idx="248">
                  <c:v>-6.4962032539655767E-2</c:v>
                </c:pt>
                <c:pt idx="249">
                  <c:v>-0.16188521262008226</c:v>
                </c:pt>
                <c:pt idx="250">
                  <c:v>-0.23878296597614596</c:v>
                </c:pt>
                <c:pt idx="251">
                  <c:v>-0.19528498776487005</c:v>
                </c:pt>
                <c:pt idx="252">
                  <c:v>-0.34766364449282705</c:v>
                </c:pt>
                <c:pt idx="253">
                  <c:v>-0.35249576797147963</c:v>
                </c:pt>
                <c:pt idx="254">
                  <c:v>-0.42932282982943482</c:v>
                </c:pt>
                <c:pt idx="255">
                  <c:v>-0.23926320339790408</c:v>
                </c:pt>
                <c:pt idx="256">
                  <c:v>-0.45157249580076902</c:v>
                </c:pt>
                <c:pt idx="257">
                  <c:v>-0.65112466644176703</c:v>
                </c:pt>
                <c:pt idx="258">
                  <c:v>-0.48915917229686978</c:v>
                </c:pt>
                <c:pt idx="259">
                  <c:v>-0.46857647595407687</c:v>
                </c:pt>
                <c:pt idx="260">
                  <c:v>-0.15743919556440078</c:v>
                </c:pt>
                <c:pt idx="261">
                  <c:v>-0.15710282614886767</c:v>
                </c:pt>
                <c:pt idx="262">
                  <c:v>-0.15813040333008829</c:v>
                </c:pt>
                <c:pt idx="263">
                  <c:v>-0.17134668871946876</c:v>
                </c:pt>
                <c:pt idx="264">
                  <c:v>-0.15733000831182228</c:v>
                </c:pt>
                <c:pt idx="265">
                  <c:v>0.20374308524624093</c:v>
                </c:pt>
                <c:pt idx="266">
                  <c:v>0.3127462310890276</c:v>
                </c:pt>
                <c:pt idx="267">
                  <c:v>0.28586433818082446</c:v>
                </c:pt>
                <c:pt idx="268">
                  <c:v>0.21227738997977888</c:v>
                </c:pt>
                <c:pt idx="269">
                  <c:v>0.29209968088274924</c:v>
                </c:pt>
                <c:pt idx="270">
                  <c:v>-0.2015613134724536</c:v>
                </c:pt>
                <c:pt idx="271">
                  <c:v>-0.24263694047327014</c:v>
                </c:pt>
                <c:pt idx="272">
                  <c:v>-0.10349639985151038</c:v>
                </c:pt>
                <c:pt idx="273">
                  <c:v>-2.2845335520072941E-3</c:v>
                </c:pt>
                <c:pt idx="274">
                  <c:v>-0.14249721347469152</c:v>
                </c:pt>
                <c:pt idx="275">
                  <c:v>-0.26247350334490394</c:v>
                </c:pt>
                <c:pt idx="276">
                  <c:v>0.33790082353601625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6-47C2-869B-503C283E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01536"/>
        <c:axId val="497212576"/>
      </c:lineChart>
      <c:catAx>
        <c:axId val="49720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12576"/>
        <c:crosses val="autoZero"/>
        <c:auto val="1"/>
        <c:lblAlgn val="ctr"/>
        <c:lblOffset val="100"/>
        <c:noMultiLvlLbl val="0"/>
      </c:catAx>
      <c:valAx>
        <c:axId val="497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Correlation</a:t>
            </a:r>
            <a:r>
              <a:rPr lang="de-AT" baseline="0"/>
              <a:t> Signals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backtest2024_logic0!$AG$33</c:f>
              <c:strCache>
                <c:ptCount val="1"/>
                <c:pt idx="0">
                  <c:v>Hard 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backtest2024_logic0!$AG$23:$AG$302</c:f>
              <c:numCache>
                <c:formatCode>0%</c:formatCode>
                <c:ptCount val="280"/>
                <c:pt idx="5">
                  <c:v>0</c:v>
                </c:pt>
                <c:pt idx="10" formatCode="General">
                  <c:v>0</c:v>
                </c:pt>
                <c:pt idx="11">
                  <c:v>-0.80159868128511336</c:v>
                </c:pt>
                <c:pt idx="12">
                  <c:v>-0.73292144807907522</c:v>
                </c:pt>
                <c:pt idx="13">
                  <c:v>-0.6784479620273054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0.68458867800013457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-0.59575643890953911</c:v>
                </c:pt>
                <c:pt idx="32">
                  <c:v>-0.61925219986754898</c:v>
                </c:pt>
                <c:pt idx="33">
                  <c:v>-0.59136973027277062</c:v>
                </c:pt>
                <c:pt idx="34">
                  <c:v>-0.58456665777930317</c:v>
                </c:pt>
                <c:pt idx="35">
                  <c:v>-0.67278656565247685</c:v>
                </c:pt>
                <c:pt idx="36">
                  <c:v>-0.65527827352516943</c:v>
                </c:pt>
                <c:pt idx="37">
                  <c:v>-0.60570742332435379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-0.60427951340498454</c:v>
                </c:pt>
                <c:pt idx="54">
                  <c:v>-0.55960201567966061</c:v>
                </c:pt>
                <c:pt idx="55">
                  <c:v>-0.61614796131389271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-0.55082373527924111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0.82001908619555164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-0.65592050387163348</c:v>
                </c:pt>
                <c:pt idx="135">
                  <c:v>0</c:v>
                </c:pt>
                <c:pt idx="136">
                  <c:v>0</c:v>
                </c:pt>
                <c:pt idx="137">
                  <c:v>-0.59678633322091057</c:v>
                </c:pt>
                <c:pt idx="138">
                  <c:v>-0.60132203123706074</c:v>
                </c:pt>
                <c:pt idx="139">
                  <c:v>-0.62996361182874561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-0.55843157891561279</c:v>
                </c:pt>
                <c:pt idx="146">
                  <c:v>-0.59661261205785276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-0.56176404845344152</c:v>
                </c:pt>
                <c:pt idx="151">
                  <c:v>-0.88208090919914639</c:v>
                </c:pt>
                <c:pt idx="152">
                  <c:v>-0.87508213117500488</c:v>
                </c:pt>
                <c:pt idx="153">
                  <c:v>-0.88559463868731081</c:v>
                </c:pt>
                <c:pt idx="154">
                  <c:v>-0.83893650794790631</c:v>
                </c:pt>
                <c:pt idx="155">
                  <c:v>-0.63617455298514924</c:v>
                </c:pt>
                <c:pt idx="156">
                  <c:v>-0.74150731244812784</c:v>
                </c:pt>
                <c:pt idx="157">
                  <c:v>-0.72502821248397853</c:v>
                </c:pt>
                <c:pt idx="158">
                  <c:v>-0.75035908306152432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0.58729777535686989</c:v>
                </c:pt>
                <c:pt idx="178">
                  <c:v>0.59327719315164018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0.57153837886910486</c:v>
                </c:pt>
                <c:pt idx="202">
                  <c:v>0.61018730314604552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0.64170741822707167</c:v>
                </c:pt>
                <c:pt idx="226">
                  <c:v>0.8532735245032248</c:v>
                </c:pt>
                <c:pt idx="227">
                  <c:v>0</c:v>
                </c:pt>
                <c:pt idx="228">
                  <c:v>0.5615329999874985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-0.57441489015421676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693-942B-3B04DCCB319D}"/>
            </c:ext>
          </c:extLst>
        </c:ser>
        <c:ser>
          <c:idx val="1"/>
          <c:order val="1"/>
          <c:tx>
            <c:strRef>
              <c:f>backtest2024_logic0!$AH$33</c:f>
              <c:strCache>
                <c:ptCount val="1"/>
                <c:pt idx="0">
                  <c:v>Lignite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backtest2024_logic0!$AH$23:$AH$302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-0.82362360822325209</c:v>
                </c:pt>
                <c:pt idx="12">
                  <c:v>-0.72304082861172692</c:v>
                </c:pt>
                <c:pt idx="13">
                  <c:v>-0.71358682790966821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0.62549590984129044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-0.60322606985079263</c:v>
                </c:pt>
                <c:pt idx="36">
                  <c:v>-0.58584489245583293</c:v>
                </c:pt>
                <c:pt idx="37">
                  <c:v>-0.68236552526324357</c:v>
                </c:pt>
                <c:pt idx="38">
                  <c:v>-0.64903294813031553</c:v>
                </c:pt>
                <c:pt idx="39">
                  <c:v>-0.55230522438896612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0.7396508508469587</c:v>
                </c:pt>
                <c:pt idx="46">
                  <c:v>0.62690352526283666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-0.59818389878979727</c:v>
                </c:pt>
                <c:pt idx="54">
                  <c:v>-0.55948824289393218</c:v>
                </c:pt>
                <c:pt idx="55">
                  <c:v>-0.56788377507777044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-0.55208360682274271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-0.63690597706205609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0.62565866463184816</c:v>
                </c:pt>
                <c:pt idx="101">
                  <c:v>0.61087631783127094</c:v>
                </c:pt>
                <c:pt idx="102">
                  <c:v>0.60599925729200976</c:v>
                </c:pt>
                <c:pt idx="103">
                  <c:v>0.5883070670048991</c:v>
                </c:pt>
                <c:pt idx="104">
                  <c:v>0.71037249317136086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-0.56827441491597619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-0.60052855729272236</c:v>
                </c:pt>
                <c:pt idx="147">
                  <c:v>-0.56049138950198518</c:v>
                </c:pt>
                <c:pt idx="148">
                  <c:v>-0.55643397421593921</c:v>
                </c:pt>
                <c:pt idx="149">
                  <c:v>0</c:v>
                </c:pt>
                <c:pt idx="150">
                  <c:v>-0.66229355541974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-0.55845874683516472</c:v>
                </c:pt>
                <c:pt idx="164">
                  <c:v>-0.65703630723374928</c:v>
                </c:pt>
                <c:pt idx="165">
                  <c:v>-0.7932160523544538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0.6972420302914798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0.5521274970599932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0.69537451689558782</c:v>
                </c:pt>
                <c:pt idx="227">
                  <c:v>0.59172438593807697</c:v>
                </c:pt>
                <c:pt idx="228">
                  <c:v>0.61600735210576774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-0.582484957170878</c:v>
                </c:pt>
                <c:pt idx="261">
                  <c:v>-0.76535348458881691</c:v>
                </c:pt>
                <c:pt idx="262">
                  <c:v>-0.75943953766942762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693-942B-3B04DCCB319D}"/>
            </c:ext>
          </c:extLst>
        </c:ser>
        <c:ser>
          <c:idx val="2"/>
          <c:order val="2"/>
          <c:tx>
            <c:strRef>
              <c:f>backtest2024_logic0!$AI$33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backtest2024_logic0!$AI$23:$AI$302</c:f>
              <c:numCache>
                <c:formatCode>0%</c:formatCode>
                <c:ptCount val="280"/>
                <c:pt idx="5">
                  <c:v>0.55000000000000004</c:v>
                </c:pt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-0.6805031816962932</c:v>
                </c:pt>
                <c:pt idx="14">
                  <c:v>-0.66712514843641546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0.55071393718014749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-0.61493061104647861</c:v>
                </c:pt>
                <c:pt idx="32">
                  <c:v>-0.64947539086625483</c:v>
                </c:pt>
                <c:pt idx="33">
                  <c:v>-0.62214412059337509</c:v>
                </c:pt>
                <c:pt idx="34">
                  <c:v>-0.61062440485202762</c:v>
                </c:pt>
                <c:pt idx="35">
                  <c:v>-0.77654042273216251</c:v>
                </c:pt>
                <c:pt idx="36">
                  <c:v>-0.7046320736620727</c:v>
                </c:pt>
                <c:pt idx="37">
                  <c:v>-0.64459721221741695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-0.56628262046652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-0.60340726627442343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0.59149209730801255</c:v>
                </c:pt>
                <c:pt idx="101">
                  <c:v>0.58334477445352151</c:v>
                </c:pt>
                <c:pt idx="102">
                  <c:v>0</c:v>
                </c:pt>
                <c:pt idx="103">
                  <c:v>0.63907014391105621</c:v>
                </c:pt>
                <c:pt idx="104">
                  <c:v>0.73754046760069703</c:v>
                </c:pt>
                <c:pt idx="105">
                  <c:v>0.58693740175416464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-0.70362962856814315</c:v>
                </c:pt>
                <c:pt idx="147">
                  <c:v>-0.66751566439945464</c:v>
                </c:pt>
                <c:pt idx="148">
                  <c:v>-0.63585739276830311</c:v>
                </c:pt>
                <c:pt idx="149">
                  <c:v>-0.62104888462684149</c:v>
                </c:pt>
                <c:pt idx="150">
                  <c:v>-0.69532683798481254</c:v>
                </c:pt>
                <c:pt idx="151">
                  <c:v>-0.57195602420419511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0.77564752876936538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-0.71326935989746187</c:v>
                </c:pt>
                <c:pt idx="187">
                  <c:v>-0.8090163694863548</c:v>
                </c:pt>
                <c:pt idx="188">
                  <c:v>-0.59707966647799737</c:v>
                </c:pt>
                <c:pt idx="189">
                  <c:v>-0.55342541831777825</c:v>
                </c:pt>
                <c:pt idx="190">
                  <c:v>-0.57116420539223833</c:v>
                </c:pt>
                <c:pt idx="191">
                  <c:v>-0.58773779244308355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-0.59830886987234433</c:v>
                </c:pt>
                <c:pt idx="260">
                  <c:v>-0.66607187170843496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0.64216308380607712</c:v>
                </c:pt>
                <c:pt idx="270">
                  <c:v>0.6363606799385263</c:v>
                </c:pt>
                <c:pt idx="271">
                  <c:v>0.60569606812171417</c:v>
                </c:pt>
                <c:pt idx="272">
                  <c:v>0.55925268875670986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9-4693-942B-3B04DCCB319D}"/>
            </c:ext>
          </c:extLst>
        </c:ser>
        <c:ser>
          <c:idx val="3"/>
          <c:order val="3"/>
          <c:tx>
            <c:strRef>
              <c:f>backtest2024_logic0!$AJ$33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backtest2024_logic0!$AJ$23:$AJ$302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-0.60094319506056559</c:v>
                </c:pt>
                <c:pt idx="91">
                  <c:v>0</c:v>
                </c:pt>
                <c:pt idx="92">
                  <c:v>-0.57216679322957864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-0.5718802953711265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-0.62807217969633244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-0.62870231570660018</c:v>
                </c:pt>
                <c:pt idx="157">
                  <c:v>-0.63750227610154975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0.8011903614455177</c:v>
                </c:pt>
                <c:pt idx="199">
                  <c:v>0.80637082756943435</c:v>
                </c:pt>
                <c:pt idx="200">
                  <c:v>0.71362202468806346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0.65470241132563223</c:v>
                </c:pt>
                <c:pt idx="226">
                  <c:v>0.66350810281515959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-0.57677317791885541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0.59600599858123959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9-4693-942B-3B04DCCB319D}"/>
            </c:ext>
          </c:extLst>
        </c:ser>
        <c:ser>
          <c:idx val="4"/>
          <c:order val="4"/>
          <c:tx>
            <c:strRef>
              <c:f>backtest2024_logic0!$AK$33</c:f>
              <c:strCache>
                <c:ptCount val="1"/>
                <c:pt idx="0">
                  <c:v>Industry Power and Waste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backtest2024_logic0!$AK$23:$AK$302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-0.73701468263707937</c:v>
                </c:pt>
                <c:pt idx="12">
                  <c:v>-0.70369353751736863</c:v>
                </c:pt>
                <c:pt idx="13">
                  <c:v>-0.73783793049388158</c:v>
                </c:pt>
                <c:pt idx="14">
                  <c:v>-0.59040991848640922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0.64266806406521915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-0.55027440736686639</c:v>
                </c:pt>
                <c:pt idx="32">
                  <c:v>-0.59173359826100214</c:v>
                </c:pt>
                <c:pt idx="33">
                  <c:v>0</c:v>
                </c:pt>
                <c:pt idx="34">
                  <c:v>-0.5641614667388053</c:v>
                </c:pt>
                <c:pt idx="35">
                  <c:v>-0.68585356764542238</c:v>
                </c:pt>
                <c:pt idx="36">
                  <c:v>-0.66209529997781635</c:v>
                </c:pt>
                <c:pt idx="37">
                  <c:v>-0.6770354663205328</c:v>
                </c:pt>
                <c:pt idx="38">
                  <c:v>-0.55667733062489244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-0.60861780356114215</c:v>
                </c:pt>
                <c:pt idx="54">
                  <c:v>0</c:v>
                </c:pt>
                <c:pt idx="55">
                  <c:v>-0.58879536962070023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-0.59282818635411016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-0.59594461279747357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0.60473330571891692</c:v>
                </c:pt>
                <c:pt idx="101">
                  <c:v>0.59323109573846677</c:v>
                </c:pt>
                <c:pt idx="102">
                  <c:v>0.57399558040395593</c:v>
                </c:pt>
                <c:pt idx="103">
                  <c:v>0.63057993756896602</c:v>
                </c:pt>
                <c:pt idx="104">
                  <c:v>0.76030505119874026</c:v>
                </c:pt>
                <c:pt idx="105">
                  <c:v>0.5587841008966894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-0.62437017849203269</c:v>
                </c:pt>
                <c:pt idx="147">
                  <c:v>-0.58370943166612888</c:v>
                </c:pt>
                <c:pt idx="148">
                  <c:v>-0.56303652490260137</c:v>
                </c:pt>
                <c:pt idx="149">
                  <c:v>0</c:v>
                </c:pt>
                <c:pt idx="150">
                  <c:v>-0.69576973453942681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-0.55663148560767617</c:v>
                </c:pt>
                <c:pt idx="163">
                  <c:v>-0.62198373872410073</c:v>
                </c:pt>
                <c:pt idx="164">
                  <c:v>-0.69765817317576984</c:v>
                </c:pt>
                <c:pt idx="165">
                  <c:v>-0.60505234779729267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0.80630819345171001</c:v>
                </c:pt>
                <c:pt idx="178">
                  <c:v>0.55143062498982998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0.79634317152916079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-0.65071398905390732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9-4693-942B-3B04DCCB319D}"/>
            </c:ext>
          </c:extLst>
        </c:ser>
        <c:ser>
          <c:idx val="5"/>
          <c:order val="5"/>
          <c:tx>
            <c:strRef>
              <c:f>backtest2024_logic0!$AL$33</c:f>
              <c:strCache>
                <c:ptCount val="1"/>
                <c:pt idx="0">
                  <c:v>Total Emissions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backtest2024_logic0!$AL$23:$AL$302</c:f>
              <c:numCache>
                <c:formatCode>0%</c:formatCode>
                <c:ptCount val="280"/>
                <c:pt idx="10" formatCode="General">
                  <c:v>0</c:v>
                </c:pt>
                <c:pt idx="11">
                  <c:v>-0.74320874587276997</c:v>
                </c:pt>
                <c:pt idx="12">
                  <c:v>-0.70604731421565281</c:v>
                </c:pt>
                <c:pt idx="13">
                  <c:v>-0.73361890939294372</c:v>
                </c:pt>
                <c:pt idx="14">
                  <c:v>-0.57989178439615341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0.64188679098085522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-0.58443117849567316</c:v>
                </c:pt>
                <c:pt idx="33">
                  <c:v>0</c:v>
                </c:pt>
                <c:pt idx="34">
                  <c:v>-0.55868853917381034</c:v>
                </c:pt>
                <c:pt idx="35">
                  <c:v>-0.68477155440387194</c:v>
                </c:pt>
                <c:pt idx="36">
                  <c:v>-0.6583913200038457</c:v>
                </c:pt>
                <c:pt idx="37">
                  <c:v>-0.67336572273655237</c:v>
                </c:pt>
                <c:pt idx="38">
                  <c:v>-0.55697094772564015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-0.6091357744333431</c:v>
                </c:pt>
                <c:pt idx="54">
                  <c:v>0</c:v>
                </c:pt>
                <c:pt idx="55">
                  <c:v>-0.59148894551231124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-0.58305770607794438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-0.57677768145917874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0.60126133394039172</c:v>
                </c:pt>
                <c:pt idx="101">
                  <c:v>0.58979956197022188</c:v>
                </c:pt>
                <c:pt idx="102">
                  <c:v>0.57052973533867679</c:v>
                </c:pt>
                <c:pt idx="103">
                  <c:v>0.62647177132189347</c:v>
                </c:pt>
                <c:pt idx="104">
                  <c:v>0.75524489645056958</c:v>
                </c:pt>
                <c:pt idx="105">
                  <c:v>0.55821027765161391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-0.63666217482769094</c:v>
                </c:pt>
                <c:pt idx="147">
                  <c:v>-0.58284429429024309</c:v>
                </c:pt>
                <c:pt idx="148">
                  <c:v>-0.5531542089651369</c:v>
                </c:pt>
                <c:pt idx="149">
                  <c:v>0</c:v>
                </c:pt>
                <c:pt idx="150">
                  <c:v>-0.69524574527298089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-0.61796223201902889</c:v>
                </c:pt>
                <c:pt idx="164">
                  <c:v>-0.70545340207334439</c:v>
                </c:pt>
                <c:pt idx="165">
                  <c:v>-0.63491489384606481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0.79062854997484577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-0.55298321203929834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0.80349133261278427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-0.65112466644176703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9-4693-942B-3B04DCCB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08256"/>
        <c:axId val="497200096"/>
      </c:lineChart>
      <c:catAx>
        <c:axId val="4972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0096"/>
        <c:crosses val="autoZero"/>
        <c:auto val="1"/>
        <c:lblAlgn val="ctr"/>
        <c:lblOffset val="100"/>
        <c:noMultiLvlLbl val="0"/>
      </c:catAx>
      <c:valAx>
        <c:axId val="4972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2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backtest2024_logic0!$AX$39</c:f>
              <c:strCache>
                <c:ptCount val="1"/>
                <c:pt idx="0">
                  <c:v>PnL%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backtest2024_logic0!$AW$40:$AW$302</c:f>
              <c:numCache>
                <c:formatCode>m/d/yyyy</c:formatCode>
                <c:ptCount val="263"/>
                <c:pt idx="0">
                  <c:v>45232</c:v>
                </c:pt>
                <c:pt idx="1">
                  <c:v>45233</c:v>
                </c:pt>
                <c:pt idx="2">
                  <c:v>45236</c:v>
                </c:pt>
                <c:pt idx="3">
                  <c:v>45237</c:v>
                </c:pt>
                <c:pt idx="4">
                  <c:v>45238</c:v>
                </c:pt>
                <c:pt idx="5">
                  <c:v>45239</c:v>
                </c:pt>
                <c:pt idx="6">
                  <c:v>45240</c:v>
                </c:pt>
                <c:pt idx="7">
                  <c:v>45243</c:v>
                </c:pt>
                <c:pt idx="8">
                  <c:v>45244</c:v>
                </c:pt>
                <c:pt idx="9">
                  <c:v>45245</c:v>
                </c:pt>
                <c:pt idx="10">
                  <c:v>45246</c:v>
                </c:pt>
                <c:pt idx="11">
                  <c:v>45247</c:v>
                </c:pt>
                <c:pt idx="12">
                  <c:v>45250</c:v>
                </c:pt>
                <c:pt idx="13">
                  <c:v>45251</c:v>
                </c:pt>
                <c:pt idx="14">
                  <c:v>45252</c:v>
                </c:pt>
                <c:pt idx="15">
                  <c:v>45253</c:v>
                </c:pt>
                <c:pt idx="16">
                  <c:v>45254</c:v>
                </c:pt>
                <c:pt idx="17">
                  <c:v>45257</c:v>
                </c:pt>
                <c:pt idx="18">
                  <c:v>45258</c:v>
                </c:pt>
                <c:pt idx="19">
                  <c:v>45259</c:v>
                </c:pt>
                <c:pt idx="20">
                  <c:v>45260</c:v>
                </c:pt>
                <c:pt idx="21">
                  <c:v>45261</c:v>
                </c:pt>
                <c:pt idx="22">
                  <c:v>45264</c:v>
                </c:pt>
                <c:pt idx="23">
                  <c:v>45265</c:v>
                </c:pt>
                <c:pt idx="24">
                  <c:v>45266</c:v>
                </c:pt>
                <c:pt idx="25">
                  <c:v>45267</c:v>
                </c:pt>
                <c:pt idx="26">
                  <c:v>45268</c:v>
                </c:pt>
                <c:pt idx="27">
                  <c:v>45271</c:v>
                </c:pt>
                <c:pt idx="28">
                  <c:v>45272</c:v>
                </c:pt>
                <c:pt idx="29">
                  <c:v>45273</c:v>
                </c:pt>
                <c:pt idx="30">
                  <c:v>45274</c:v>
                </c:pt>
                <c:pt idx="31">
                  <c:v>45275</c:v>
                </c:pt>
                <c:pt idx="32">
                  <c:v>45278</c:v>
                </c:pt>
                <c:pt idx="33">
                  <c:v>45279</c:v>
                </c:pt>
                <c:pt idx="34">
                  <c:v>45280</c:v>
                </c:pt>
                <c:pt idx="35">
                  <c:v>45281</c:v>
                </c:pt>
                <c:pt idx="36">
                  <c:v>45282</c:v>
                </c:pt>
                <c:pt idx="37">
                  <c:v>45286</c:v>
                </c:pt>
                <c:pt idx="38">
                  <c:v>45287</c:v>
                </c:pt>
                <c:pt idx="39">
                  <c:v>45288</c:v>
                </c:pt>
                <c:pt idx="40">
                  <c:v>45289</c:v>
                </c:pt>
                <c:pt idx="41">
                  <c:v>45293</c:v>
                </c:pt>
                <c:pt idx="42">
                  <c:v>45294</c:v>
                </c:pt>
                <c:pt idx="43">
                  <c:v>45295</c:v>
                </c:pt>
                <c:pt idx="44">
                  <c:v>45296</c:v>
                </c:pt>
                <c:pt idx="45">
                  <c:v>45299</c:v>
                </c:pt>
                <c:pt idx="46">
                  <c:v>45300</c:v>
                </c:pt>
                <c:pt idx="47">
                  <c:v>45301</c:v>
                </c:pt>
                <c:pt idx="48">
                  <c:v>45302</c:v>
                </c:pt>
                <c:pt idx="49">
                  <c:v>45303</c:v>
                </c:pt>
                <c:pt idx="50">
                  <c:v>45306</c:v>
                </c:pt>
                <c:pt idx="51">
                  <c:v>45307</c:v>
                </c:pt>
                <c:pt idx="52">
                  <c:v>45308</c:v>
                </c:pt>
                <c:pt idx="53">
                  <c:v>45309</c:v>
                </c:pt>
                <c:pt idx="54">
                  <c:v>45310</c:v>
                </c:pt>
                <c:pt idx="55">
                  <c:v>45313</c:v>
                </c:pt>
                <c:pt idx="56">
                  <c:v>45314</c:v>
                </c:pt>
                <c:pt idx="57">
                  <c:v>45315</c:v>
                </c:pt>
                <c:pt idx="58">
                  <c:v>45316</c:v>
                </c:pt>
                <c:pt idx="59">
                  <c:v>45317</c:v>
                </c:pt>
                <c:pt idx="60">
                  <c:v>45320</c:v>
                </c:pt>
                <c:pt idx="61">
                  <c:v>45321</c:v>
                </c:pt>
                <c:pt idx="62">
                  <c:v>45322</c:v>
                </c:pt>
                <c:pt idx="63">
                  <c:v>45323</c:v>
                </c:pt>
                <c:pt idx="64">
                  <c:v>45324</c:v>
                </c:pt>
                <c:pt idx="65">
                  <c:v>45327</c:v>
                </c:pt>
                <c:pt idx="66">
                  <c:v>45328</c:v>
                </c:pt>
                <c:pt idx="67">
                  <c:v>45329</c:v>
                </c:pt>
                <c:pt idx="68">
                  <c:v>45330</c:v>
                </c:pt>
                <c:pt idx="69">
                  <c:v>45331</c:v>
                </c:pt>
                <c:pt idx="70">
                  <c:v>45334</c:v>
                </c:pt>
                <c:pt idx="71">
                  <c:v>45335</c:v>
                </c:pt>
                <c:pt idx="72">
                  <c:v>45336</c:v>
                </c:pt>
                <c:pt idx="73">
                  <c:v>45337</c:v>
                </c:pt>
                <c:pt idx="74">
                  <c:v>45338</c:v>
                </c:pt>
                <c:pt idx="75">
                  <c:v>45341</c:v>
                </c:pt>
                <c:pt idx="76">
                  <c:v>45342</c:v>
                </c:pt>
                <c:pt idx="77">
                  <c:v>45343</c:v>
                </c:pt>
                <c:pt idx="78">
                  <c:v>45344</c:v>
                </c:pt>
                <c:pt idx="79">
                  <c:v>45345</c:v>
                </c:pt>
                <c:pt idx="80">
                  <c:v>45348</c:v>
                </c:pt>
                <c:pt idx="81">
                  <c:v>45349</c:v>
                </c:pt>
                <c:pt idx="82">
                  <c:v>45350</c:v>
                </c:pt>
                <c:pt idx="83">
                  <c:v>45351</c:v>
                </c:pt>
                <c:pt idx="84">
                  <c:v>45352</c:v>
                </c:pt>
                <c:pt idx="85">
                  <c:v>45355</c:v>
                </c:pt>
                <c:pt idx="86">
                  <c:v>45356</c:v>
                </c:pt>
                <c:pt idx="87">
                  <c:v>45357</c:v>
                </c:pt>
                <c:pt idx="88">
                  <c:v>45358</c:v>
                </c:pt>
                <c:pt idx="89">
                  <c:v>45359</c:v>
                </c:pt>
                <c:pt idx="90">
                  <c:v>45362</c:v>
                </c:pt>
                <c:pt idx="91">
                  <c:v>45363</c:v>
                </c:pt>
                <c:pt idx="92">
                  <c:v>45364</c:v>
                </c:pt>
                <c:pt idx="93">
                  <c:v>45365</c:v>
                </c:pt>
                <c:pt idx="94">
                  <c:v>45366</c:v>
                </c:pt>
                <c:pt idx="95">
                  <c:v>45369</c:v>
                </c:pt>
                <c:pt idx="96">
                  <c:v>45370</c:v>
                </c:pt>
                <c:pt idx="97">
                  <c:v>45371</c:v>
                </c:pt>
                <c:pt idx="98">
                  <c:v>45372</c:v>
                </c:pt>
                <c:pt idx="99">
                  <c:v>45372</c:v>
                </c:pt>
                <c:pt idx="100">
                  <c:v>45373</c:v>
                </c:pt>
                <c:pt idx="101">
                  <c:v>45376</c:v>
                </c:pt>
                <c:pt idx="102">
                  <c:v>45377</c:v>
                </c:pt>
                <c:pt idx="103">
                  <c:v>45378</c:v>
                </c:pt>
                <c:pt idx="104">
                  <c:v>45379</c:v>
                </c:pt>
                <c:pt idx="105">
                  <c:v>45384</c:v>
                </c:pt>
                <c:pt idx="106">
                  <c:v>45385</c:v>
                </c:pt>
                <c:pt idx="107">
                  <c:v>45386</c:v>
                </c:pt>
                <c:pt idx="108">
                  <c:v>45387</c:v>
                </c:pt>
                <c:pt idx="109">
                  <c:v>45390</c:v>
                </c:pt>
                <c:pt idx="110">
                  <c:v>45391</c:v>
                </c:pt>
                <c:pt idx="111">
                  <c:v>45392</c:v>
                </c:pt>
                <c:pt idx="112">
                  <c:v>45393</c:v>
                </c:pt>
                <c:pt idx="113">
                  <c:v>45394</c:v>
                </c:pt>
                <c:pt idx="114">
                  <c:v>45397</c:v>
                </c:pt>
                <c:pt idx="115">
                  <c:v>45398</c:v>
                </c:pt>
                <c:pt idx="116">
                  <c:v>45399</c:v>
                </c:pt>
                <c:pt idx="117">
                  <c:v>45400</c:v>
                </c:pt>
                <c:pt idx="118">
                  <c:v>45401</c:v>
                </c:pt>
                <c:pt idx="119">
                  <c:v>45404</c:v>
                </c:pt>
                <c:pt idx="120">
                  <c:v>45405</c:v>
                </c:pt>
                <c:pt idx="121">
                  <c:v>45406</c:v>
                </c:pt>
                <c:pt idx="122">
                  <c:v>45407</c:v>
                </c:pt>
                <c:pt idx="123">
                  <c:v>45408</c:v>
                </c:pt>
                <c:pt idx="124">
                  <c:v>45411</c:v>
                </c:pt>
                <c:pt idx="125">
                  <c:v>45412</c:v>
                </c:pt>
                <c:pt idx="126">
                  <c:v>45414</c:v>
                </c:pt>
                <c:pt idx="127">
                  <c:v>45415</c:v>
                </c:pt>
                <c:pt idx="128">
                  <c:v>45418</c:v>
                </c:pt>
                <c:pt idx="129">
                  <c:v>45419</c:v>
                </c:pt>
                <c:pt idx="130">
                  <c:v>45420</c:v>
                </c:pt>
                <c:pt idx="131">
                  <c:v>45421</c:v>
                </c:pt>
                <c:pt idx="132">
                  <c:v>45422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45432</c:v>
                </c:pt>
                <c:pt idx="139">
                  <c:v>45433</c:v>
                </c:pt>
                <c:pt idx="140">
                  <c:v>45434</c:v>
                </c:pt>
                <c:pt idx="141">
                  <c:v>45435</c:v>
                </c:pt>
                <c:pt idx="142">
                  <c:v>45436</c:v>
                </c:pt>
                <c:pt idx="143">
                  <c:v>45439</c:v>
                </c:pt>
                <c:pt idx="144">
                  <c:v>45440</c:v>
                </c:pt>
                <c:pt idx="145">
                  <c:v>45441</c:v>
                </c:pt>
                <c:pt idx="146">
                  <c:v>45442</c:v>
                </c:pt>
                <c:pt idx="147">
                  <c:v>45443</c:v>
                </c:pt>
                <c:pt idx="148">
                  <c:v>45446</c:v>
                </c:pt>
                <c:pt idx="149">
                  <c:v>45447</c:v>
                </c:pt>
                <c:pt idx="150">
                  <c:v>45448</c:v>
                </c:pt>
                <c:pt idx="151">
                  <c:v>45449</c:v>
                </c:pt>
                <c:pt idx="152">
                  <c:v>45450</c:v>
                </c:pt>
                <c:pt idx="153">
                  <c:v>45453</c:v>
                </c:pt>
                <c:pt idx="154">
                  <c:v>45454</c:v>
                </c:pt>
                <c:pt idx="155">
                  <c:v>45455</c:v>
                </c:pt>
                <c:pt idx="156">
                  <c:v>45457</c:v>
                </c:pt>
                <c:pt idx="157">
                  <c:v>45460</c:v>
                </c:pt>
                <c:pt idx="158">
                  <c:v>45461</c:v>
                </c:pt>
                <c:pt idx="159">
                  <c:v>45462</c:v>
                </c:pt>
                <c:pt idx="160">
                  <c:v>45463</c:v>
                </c:pt>
                <c:pt idx="161">
                  <c:v>45464</c:v>
                </c:pt>
                <c:pt idx="162">
                  <c:v>45467</c:v>
                </c:pt>
                <c:pt idx="163">
                  <c:v>45468</c:v>
                </c:pt>
                <c:pt idx="164">
                  <c:v>45469</c:v>
                </c:pt>
                <c:pt idx="165">
                  <c:v>45470</c:v>
                </c:pt>
                <c:pt idx="166">
                  <c:v>45471</c:v>
                </c:pt>
                <c:pt idx="167">
                  <c:v>45474</c:v>
                </c:pt>
                <c:pt idx="168">
                  <c:v>45475</c:v>
                </c:pt>
                <c:pt idx="169">
                  <c:v>45476</c:v>
                </c:pt>
                <c:pt idx="170">
                  <c:v>45478</c:v>
                </c:pt>
                <c:pt idx="171">
                  <c:v>45481</c:v>
                </c:pt>
                <c:pt idx="172">
                  <c:v>45482</c:v>
                </c:pt>
                <c:pt idx="173">
                  <c:v>45483</c:v>
                </c:pt>
                <c:pt idx="174">
                  <c:v>45484</c:v>
                </c:pt>
                <c:pt idx="175">
                  <c:v>45485</c:v>
                </c:pt>
                <c:pt idx="176">
                  <c:v>45488</c:v>
                </c:pt>
                <c:pt idx="177">
                  <c:v>45489</c:v>
                </c:pt>
                <c:pt idx="178">
                  <c:v>45490</c:v>
                </c:pt>
                <c:pt idx="179">
                  <c:v>45491</c:v>
                </c:pt>
                <c:pt idx="180">
                  <c:v>45492</c:v>
                </c:pt>
                <c:pt idx="181">
                  <c:v>45495</c:v>
                </c:pt>
                <c:pt idx="182">
                  <c:v>45495</c:v>
                </c:pt>
                <c:pt idx="183">
                  <c:v>45496</c:v>
                </c:pt>
                <c:pt idx="184">
                  <c:v>45497</c:v>
                </c:pt>
                <c:pt idx="185">
                  <c:v>45498</c:v>
                </c:pt>
                <c:pt idx="186">
                  <c:v>45499</c:v>
                </c:pt>
                <c:pt idx="187">
                  <c:v>45502</c:v>
                </c:pt>
                <c:pt idx="188">
                  <c:v>45503</c:v>
                </c:pt>
                <c:pt idx="189">
                  <c:v>45504</c:v>
                </c:pt>
                <c:pt idx="190">
                  <c:v>45505</c:v>
                </c:pt>
                <c:pt idx="191">
                  <c:v>45506</c:v>
                </c:pt>
                <c:pt idx="192">
                  <c:v>45509</c:v>
                </c:pt>
                <c:pt idx="193">
                  <c:v>45510</c:v>
                </c:pt>
                <c:pt idx="194">
                  <c:v>45511</c:v>
                </c:pt>
                <c:pt idx="195">
                  <c:v>45512</c:v>
                </c:pt>
                <c:pt idx="196">
                  <c:v>45513</c:v>
                </c:pt>
                <c:pt idx="197">
                  <c:v>45516</c:v>
                </c:pt>
                <c:pt idx="198">
                  <c:v>45517</c:v>
                </c:pt>
                <c:pt idx="199">
                  <c:v>45518</c:v>
                </c:pt>
                <c:pt idx="200">
                  <c:v>45519</c:v>
                </c:pt>
                <c:pt idx="201">
                  <c:v>45520</c:v>
                </c:pt>
                <c:pt idx="202">
                  <c:v>45523</c:v>
                </c:pt>
                <c:pt idx="203">
                  <c:v>45524</c:v>
                </c:pt>
                <c:pt idx="204">
                  <c:v>45525</c:v>
                </c:pt>
                <c:pt idx="205">
                  <c:v>45526</c:v>
                </c:pt>
                <c:pt idx="206">
                  <c:v>45527</c:v>
                </c:pt>
                <c:pt idx="207">
                  <c:v>45530</c:v>
                </c:pt>
                <c:pt idx="208">
                  <c:v>45531</c:v>
                </c:pt>
                <c:pt idx="209">
                  <c:v>45532</c:v>
                </c:pt>
                <c:pt idx="210">
                  <c:v>45533</c:v>
                </c:pt>
                <c:pt idx="211">
                  <c:v>45534</c:v>
                </c:pt>
                <c:pt idx="212">
                  <c:v>45537</c:v>
                </c:pt>
                <c:pt idx="213">
                  <c:v>45538</c:v>
                </c:pt>
                <c:pt idx="214">
                  <c:v>45539</c:v>
                </c:pt>
                <c:pt idx="215">
                  <c:v>45540</c:v>
                </c:pt>
                <c:pt idx="216">
                  <c:v>45541</c:v>
                </c:pt>
                <c:pt idx="217">
                  <c:v>45544</c:v>
                </c:pt>
                <c:pt idx="218">
                  <c:v>45545</c:v>
                </c:pt>
                <c:pt idx="219">
                  <c:v>45546</c:v>
                </c:pt>
                <c:pt idx="220">
                  <c:v>45547</c:v>
                </c:pt>
                <c:pt idx="221">
                  <c:v>45548</c:v>
                </c:pt>
                <c:pt idx="222">
                  <c:v>45551</c:v>
                </c:pt>
                <c:pt idx="223">
                  <c:v>45552</c:v>
                </c:pt>
                <c:pt idx="224">
                  <c:v>45553</c:v>
                </c:pt>
                <c:pt idx="225">
                  <c:v>45554</c:v>
                </c:pt>
                <c:pt idx="226">
                  <c:v>45555</c:v>
                </c:pt>
                <c:pt idx="227">
                  <c:v>45558</c:v>
                </c:pt>
                <c:pt idx="228">
                  <c:v>45559</c:v>
                </c:pt>
                <c:pt idx="229">
                  <c:v>45560</c:v>
                </c:pt>
                <c:pt idx="230">
                  <c:v>45561</c:v>
                </c:pt>
                <c:pt idx="231">
                  <c:v>45562</c:v>
                </c:pt>
                <c:pt idx="232">
                  <c:v>45565</c:v>
                </c:pt>
                <c:pt idx="233">
                  <c:v>45566</c:v>
                </c:pt>
                <c:pt idx="234">
                  <c:v>45567</c:v>
                </c:pt>
                <c:pt idx="235">
                  <c:v>45568</c:v>
                </c:pt>
                <c:pt idx="236">
                  <c:v>45568</c:v>
                </c:pt>
                <c:pt idx="237">
                  <c:v>45569</c:v>
                </c:pt>
                <c:pt idx="238">
                  <c:v>45572</c:v>
                </c:pt>
                <c:pt idx="239">
                  <c:v>45573</c:v>
                </c:pt>
                <c:pt idx="240">
                  <c:v>45574</c:v>
                </c:pt>
                <c:pt idx="241">
                  <c:v>45575</c:v>
                </c:pt>
                <c:pt idx="242">
                  <c:v>45576</c:v>
                </c:pt>
                <c:pt idx="243">
                  <c:v>45579</c:v>
                </c:pt>
                <c:pt idx="244">
                  <c:v>45580</c:v>
                </c:pt>
                <c:pt idx="245">
                  <c:v>45581</c:v>
                </c:pt>
                <c:pt idx="246">
                  <c:v>45582</c:v>
                </c:pt>
                <c:pt idx="247">
                  <c:v>45583</c:v>
                </c:pt>
                <c:pt idx="248">
                  <c:v>45586</c:v>
                </c:pt>
                <c:pt idx="249">
                  <c:v>45587</c:v>
                </c:pt>
                <c:pt idx="250">
                  <c:v>45588</c:v>
                </c:pt>
                <c:pt idx="251">
                  <c:v>45589</c:v>
                </c:pt>
                <c:pt idx="252">
                  <c:v>45590</c:v>
                </c:pt>
                <c:pt idx="253">
                  <c:v>45593</c:v>
                </c:pt>
                <c:pt idx="254">
                  <c:v>45594</c:v>
                </c:pt>
                <c:pt idx="255">
                  <c:v>45595</c:v>
                </c:pt>
                <c:pt idx="256">
                  <c:v>45596</c:v>
                </c:pt>
                <c:pt idx="257">
                  <c:v>45597</c:v>
                </c:pt>
                <c:pt idx="258">
                  <c:v>45600</c:v>
                </c:pt>
                <c:pt idx="259">
                  <c:v>45601</c:v>
                </c:pt>
                <c:pt idx="260">
                  <c:v>45602</c:v>
                </c:pt>
                <c:pt idx="261">
                  <c:v>45603</c:v>
                </c:pt>
                <c:pt idx="262">
                  <c:v>45604</c:v>
                </c:pt>
              </c:numCache>
            </c:numRef>
          </c:cat>
          <c:val>
            <c:numRef>
              <c:f>backtest2024_logic0!$AX$40:$AX$302</c:f>
              <c:numCache>
                <c:formatCode>0%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-2.7193097136880617E-2</c:v>
                </c:pt>
                <c:pt idx="11">
                  <c:v>-2.7193097136880617E-2</c:v>
                </c:pt>
                <c:pt idx="12">
                  <c:v>-2.7193097136880617E-2</c:v>
                </c:pt>
                <c:pt idx="13">
                  <c:v>-2.7193097136880617E-2</c:v>
                </c:pt>
                <c:pt idx="14">
                  <c:v>-2.3449781628859211E-2</c:v>
                </c:pt>
                <c:pt idx="15">
                  <c:v>-2.1440404535758188E-2</c:v>
                </c:pt>
                <c:pt idx="16">
                  <c:v>-3.9203562430494956E-2</c:v>
                </c:pt>
                <c:pt idx="17">
                  <c:v>4.8959017816220043E-3</c:v>
                </c:pt>
                <c:pt idx="18">
                  <c:v>1.5727730694273041E-2</c:v>
                </c:pt>
                <c:pt idx="19">
                  <c:v>3.6422273571665074E-2</c:v>
                </c:pt>
                <c:pt idx="20">
                  <c:v>3.812609296680905E-2</c:v>
                </c:pt>
                <c:pt idx="21">
                  <c:v>3.812609296680905E-2</c:v>
                </c:pt>
                <c:pt idx="22">
                  <c:v>3.812609296680905E-2</c:v>
                </c:pt>
                <c:pt idx="23">
                  <c:v>3.812609296680905E-2</c:v>
                </c:pt>
                <c:pt idx="24">
                  <c:v>3.812609296680905E-2</c:v>
                </c:pt>
                <c:pt idx="25">
                  <c:v>3.812609296680905E-2</c:v>
                </c:pt>
                <c:pt idx="26">
                  <c:v>3.812609296680905E-2</c:v>
                </c:pt>
                <c:pt idx="27">
                  <c:v>3.812609296680905E-2</c:v>
                </c:pt>
                <c:pt idx="28">
                  <c:v>3.812609296680905E-2</c:v>
                </c:pt>
                <c:pt idx="29">
                  <c:v>3.812609296680905E-2</c:v>
                </c:pt>
                <c:pt idx="30">
                  <c:v>3.812609296680905E-2</c:v>
                </c:pt>
                <c:pt idx="31">
                  <c:v>3.812609296680905E-2</c:v>
                </c:pt>
                <c:pt idx="32">
                  <c:v>3.812609296680905E-2</c:v>
                </c:pt>
                <c:pt idx="33">
                  <c:v>3.812609296680905E-2</c:v>
                </c:pt>
                <c:pt idx="34">
                  <c:v>3.812609296680905E-2</c:v>
                </c:pt>
                <c:pt idx="35">
                  <c:v>3.812609296680905E-2</c:v>
                </c:pt>
                <c:pt idx="36">
                  <c:v>3.812609296680905E-2</c:v>
                </c:pt>
                <c:pt idx="37">
                  <c:v>3.812609296680905E-2</c:v>
                </c:pt>
                <c:pt idx="38">
                  <c:v>3.6481148009198071E-2</c:v>
                </c:pt>
                <c:pt idx="39">
                  <c:v>3.6481148009198071E-2</c:v>
                </c:pt>
                <c:pt idx="40">
                  <c:v>3.6481148009198071E-2</c:v>
                </c:pt>
                <c:pt idx="41">
                  <c:v>3.6481148009198071E-2</c:v>
                </c:pt>
                <c:pt idx="42">
                  <c:v>3.6481148009198071E-2</c:v>
                </c:pt>
                <c:pt idx="43">
                  <c:v>3.6481148009198071E-2</c:v>
                </c:pt>
                <c:pt idx="44">
                  <c:v>3.6481148009198071E-2</c:v>
                </c:pt>
                <c:pt idx="45">
                  <c:v>3.6481148009198071E-2</c:v>
                </c:pt>
                <c:pt idx="46">
                  <c:v>3.6481148009198071E-2</c:v>
                </c:pt>
                <c:pt idx="47">
                  <c:v>3.6481148009198071E-2</c:v>
                </c:pt>
                <c:pt idx="48">
                  <c:v>3.6481148009198071E-2</c:v>
                </c:pt>
                <c:pt idx="49">
                  <c:v>3.6481148009198071E-2</c:v>
                </c:pt>
                <c:pt idx="50">
                  <c:v>3.6481148009198071E-2</c:v>
                </c:pt>
                <c:pt idx="51">
                  <c:v>3.6481148009198071E-2</c:v>
                </c:pt>
                <c:pt idx="52">
                  <c:v>7.0843222460359317E-2</c:v>
                </c:pt>
                <c:pt idx="53">
                  <c:v>7.0843222460359317E-2</c:v>
                </c:pt>
                <c:pt idx="54">
                  <c:v>7.0843222460359317E-2</c:v>
                </c:pt>
                <c:pt idx="55">
                  <c:v>7.0843222460359317E-2</c:v>
                </c:pt>
                <c:pt idx="56">
                  <c:v>7.0843222460359317E-2</c:v>
                </c:pt>
                <c:pt idx="57">
                  <c:v>7.0843222460359317E-2</c:v>
                </c:pt>
                <c:pt idx="58">
                  <c:v>7.0843222460359317E-2</c:v>
                </c:pt>
                <c:pt idx="59">
                  <c:v>7.0843222460359317E-2</c:v>
                </c:pt>
                <c:pt idx="60">
                  <c:v>7.0843222460359317E-2</c:v>
                </c:pt>
                <c:pt idx="61">
                  <c:v>7.0843222460359317E-2</c:v>
                </c:pt>
                <c:pt idx="62">
                  <c:v>7.0843222460359317E-2</c:v>
                </c:pt>
                <c:pt idx="63">
                  <c:v>7.0843222460359317E-2</c:v>
                </c:pt>
                <c:pt idx="64">
                  <c:v>7.0843222460359317E-2</c:v>
                </c:pt>
                <c:pt idx="65">
                  <c:v>7.0843222460359317E-2</c:v>
                </c:pt>
                <c:pt idx="66">
                  <c:v>7.0843222460359317E-2</c:v>
                </c:pt>
                <c:pt idx="67">
                  <c:v>7.0843222460359317E-2</c:v>
                </c:pt>
                <c:pt idx="68">
                  <c:v>7.0843222460359317E-2</c:v>
                </c:pt>
                <c:pt idx="69">
                  <c:v>7.0843222460359317E-2</c:v>
                </c:pt>
                <c:pt idx="70">
                  <c:v>7.0843222460359317E-2</c:v>
                </c:pt>
                <c:pt idx="71">
                  <c:v>7.0843222460359317E-2</c:v>
                </c:pt>
                <c:pt idx="72">
                  <c:v>7.0843222460359317E-2</c:v>
                </c:pt>
                <c:pt idx="73">
                  <c:v>7.0843222460359317E-2</c:v>
                </c:pt>
                <c:pt idx="74">
                  <c:v>7.0843222460359317E-2</c:v>
                </c:pt>
                <c:pt idx="75">
                  <c:v>7.0843222460359317E-2</c:v>
                </c:pt>
                <c:pt idx="76">
                  <c:v>7.0843222460359317E-2</c:v>
                </c:pt>
                <c:pt idx="77">
                  <c:v>7.0843222460359317E-2</c:v>
                </c:pt>
                <c:pt idx="78">
                  <c:v>7.0843222460359317E-2</c:v>
                </c:pt>
                <c:pt idx="79">
                  <c:v>7.0843222460359317E-2</c:v>
                </c:pt>
                <c:pt idx="80">
                  <c:v>7.0843222460359317E-2</c:v>
                </c:pt>
                <c:pt idx="81">
                  <c:v>7.0843222460359317E-2</c:v>
                </c:pt>
                <c:pt idx="82">
                  <c:v>7.0843222460359317E-2</c:v>
                </c:pt>
                <c:pt idx="83">
                  <c:v>6.7223312958096818E-2</c:v>
                </c:pt>
                <c:pt idx="84">
                  <c:v>8.7092037456943674E-2</c:v>
                </c:pt>
                <c:pt idx="85">
                  <c:v>8.7092037456943674E-2</c:v>
                </c:pt>
                <c:pt idx="86">
                  <c:v>0.1450702336908386</c:v>
                </c:pt>
                <c:pt idx="87">
                  <c:v>0.12295306333797684</c:v>
                </c:pt>
                <c:pt idx="88">
                  <c:v>0.1217698314245218</c:v>
                </c:pt>
                <c:pt idx="89">
                  <c:v>0.1217698314245218</c:v>
                </c:pt>
                <c:pt idx="90">
                  <c:v>0.1217698314245218</c:v>
                </c:pt>
                <c:pt idx="91">
                  <c:v>0.1217698314245218</c:v>
                </c:pt>
                <c:pt idx="92">
                  <c:v>0.1217698314245218</c:v>
                </c:pt>
                <c:pt idx="93">
                  <c:v>0.1217698314245218</c:v>
                </c:pt>
                <c:pt idx="94">
                  <c:v>0.1217698314245218</c:v>
                </c:pt>
                <c:pt idx="95">
                  <c:v>0.1217698314245218</c:v>
                </c:pt>
                <c:pt idx="96">
                  <c:v>0.1217698314245218</c:v>
                </c:pt>
                <c:pt idx="97">
                  <c:v>0.1217698314245218</c:v>
                </c:pt>
                <c:pt idx="98">
                  <c:v>0.1217698314245218</c:v>
                </c:pt>
                <c:pt idx="99">
                  <c:v>0.1217698314245218</c:v>
                </c:pt>
                <c:pt idx="100">
                  <c:v>0.1217698314245218</c:v>
                </c:pt>
                <c:pt idx="101">
                  <c:v>0.1217698314245218</c:v>
                </c:pt>
                <c:pt idx="102">
                  <c:v>0.1217698314245218</c:v>
                </c:pt>
                <c:pt idx="103">
                  <c:v>0.1217698314245218</c:v>
                </c:pt>
                <c:pt idx="104">
                  <c:v>0.1217698314245218</c:v>
                </c:pt>
                <c:pt idx="105">
                  <c:v>0.1217698314245218</c:v>
                </c:pt>
                <c:pt idx="106">
                  <c:v>0.1217698314245218</c:v>
                </c:pt>
                <c:pt idx="107">
                  <c:v>0.1217698314245218</c:v>
                </c:pt>
                <c:pt idx="108">
                  <c:v>0.1217698314245218</c:v>
                </c:pt>
                <c:pt idx="109">
                  <c:v>0.1217698314245218</c:v>
                </c:pt>
                <c:pt idx="110">
                  <c:v>0.1217698314245218</c:v>
                </c:pt>
                <c:pt idx="111">
                  <c:v>0.1217698314245218</c:v>
                </c:pt>
                <c:pt idx="112">
                  <c:v>0.1217698314245218</c:v>
                </c:pt>
                <c:pt idx="113">
                  <c:v>0.1217698314245218</c:v>
                </c:pt>
                <c:pt idx="114">
                  <c:v>0.1217698314245218</c:v>
                </c:pt>
                <c:pt idx="115">
                  <c:v>0.1217698314245218</c:v>
                </c:pt>
                <c:pt idx="116">
                  <c:v>0.1217698314245218</c:v>
                </c:pt>
                <c:pt idx="117">
                  <c:v>0.1217698314245218</c:v>
                </c:pt>
                <c:pt idx="118">
                  <c:v>0.1217698314245218</c:v>
                </c:pt>
                <c:pt idx="119">
                  <c:v>0.1217698314245218</c:v>
                </c:pt>
                <c:pt idx="120">
                  <c:v>0.1217698314245218</c:v>
                </c:pt>
                <c:pt idx="121">
                  <c:v>0.1217698314245218</c:v>
                </c:pt>
                <c:pt idx="122">
                  <c:v>0.1217698314245218</c:v>
                </c:pt>
                <c:pt idx="123">
                  <c:v>0.1217698314245218</c:v>
                </c:pt>
                <c:pt idx="124">
                  <c:v>0.1217698314245218</c:v>
                </c:pt>
                <c:pt idx="125">
                  <c:v>0.1217698314245218</c:v>
                </c:pt>
                <c:pt idx="126">
                  <c:v>0.1217698314245218</c:v>
                </c:pt>
                <c:pt idx="127">
                  <c:v>0.1217698314245218</c:v>
                </c:pt>
                <c:pt idx="128">
                  <c:v>0.1217698314245218</c:v>
                </c:pt>
                <c:pt idx="129">
                  <c:v>0.1394810030866471</c:v>
                </c:pt>
                <c:pt idx="130">
                  <c:v>0.1531531478180379</c:v>
                </c:pt>
                <c:pt idx="131">
                  <c:v>0.12797813435546379</c:v>
                </c:pt>
                <c:pt idx="132">
                  <c:v>0.12703664141666093</c:v>
                </c:pt>
                <c:pt idx="133">
                  <c:v>0.16471982355204109</c:v>
                </c:pt>
                <c:pt idx="134">
                  <c:v>0.15985871244093006</c:v>
                </c:pt>
                <c:pt idx="135">
                  <c:v>0.15985871244093006</c:v>
                </c:pt>
                <c:pt idx="136">
                  <c:v>0.15985871244093006</c:v>
                </c:pt>
                <c:pt idx="137">
                  <c:v>0.15985871244093006</c:v>
                </c:pt>
                <c:pt idx="138">
                  <c:v>0.15985871244093006</c:v>
                </c:pt>
                <c:pt idx="139">
                  <c:v>0.15985871244093006</c:v>
                </c:pt>
                <c:pt idx="140">
                  <c:v>0.15985871244093006</c:v>
                </c:pt>
                <c:pt idx="141">
                  <c:v>0.15985871244093006</c:v>
                </c:pt>
                <c:pt idx="142">
                  <c:v>0.15985871244093006</c:v>
                </c:pt>
                <c:pt idx="143">
                  <c:v>0.15985871244093006</c:v>
                </c:pt>
                <c:pt idx="144">
                  <c:v>0.15985871244093006</c:v>
                </c:pt>
                <c:pt idx="145">
                  <c:v>0.15985871244093006</c:v>
                </c:pt>
                <c:pt idx="146">
                  <c:v>0.15985871244093006</c:v>
                </c:pt>
                <c:pt idx="147">
                  <c:v>0.15985871244093006</c:v>
                </c:pt>
                <c:pt idx="148">
                  <c:v>0.15985871244093006</c:v>
                </c:pt>
                <c:pt idx="149">
                  <c:v>0.15985871244093006</c:v>
                </c:pt>
                <c:pt idx="150">
                  <c:v>0.15985871244093006</c:v>
                </c:pt>
                <c:pt idx="151">
                  <c:v>0.15985871244093006</c:v>
                </c:pt>
                <c:pt idx="152">
                  <c:v>0.15985871244093006</c:v>
                </c:pt>
                <c:pt idx="153">
                  <c:v>0.15985871244093006</c:v>
                </c:pt>
                <c:pt idx="154">
                  <c:v>0.15985871244093006</c:v>
                </c:pt>
                <c:pt idx="155">
                  <c:v>0.15985871244093006</c:v>
                </c:pt>
                <c:pt idx="156">
                  <c:v>0.15985871244093006</c:v>
                </c:pt>
                <c:pt idx="157">
                  <c:v>0.15985871244093006</c:v>
                </c:pt>
                <c:pt idx="158">
                  <c:v>0.15985871244093006</c:v>
                </c:pt>
                <c:pt idx="159">
                  <c:v>0.15985871244093006</c:v>
                </c:pt>
                <c:pt idx="160">
                  <c:v>0.14445915639209544</c:v>
                </c:pt>
                <c:pt idx="161">
                  <c:v>0.14445915639209544</c:v>
                </c:pt>
                <c:pt idx="162">
                  <c:v>0.14445915639209544</c:v>
                </c:pt>
                <c:pt idx="163">
                  <c:v>0.14445915639209544</c:v>
                </c:pt>
                <c:pt idx="164">
                  <c:v>0.14445915639209544</c:v>
                </c:pt>
                <c:pt idx="165">
                  <c:v>0.14445915639209544</c:v>
                </c:pt>
                <c:pt idx="166">
                  <c:v>0.14445915639209544</c:v>
                </c:pt>
                <c:pt idx="167">
                  <c:v>0.14445915639209544</c:v>
                </c:pt>
                <c:pt idx="168">
                  <c:v>0.14445915639209544</c:v>
                </c:pt>
                <c:pt idx="169">
                  <c:v>0.14282960723402913</c:v>
                </c:pt>
                <c:pt idx="170">
                  <c:v>0.14842840554073397</c:v>
                </c:pt>
                <c:pt idx="171">
                  <c:v>0.16848690951064618</c:v>
                </c:pt>
                <c:pt idx="172">
                  <c:v>0.1745126942640095</c:v>
                </c:pt>
                <c:pt idx="173">
                  <c:v>0.1832771839445298</c:v>
                </c:pt>
                <c:pt idx="174">
                  <c:v>0.17807397764443131</c:v>
                </c:pt>
                <c:pt idx="175">
                  <c:v>0.17807397764443131</c:v>
                </c:pt>
                <c:pt idx="176">
                  <c:v>0.17807397764443131</c:v>
                </c:pt>
                <c:pt idx="177">
                  <c:v>0.17807397764443131</c:v>
                </c:pt>
                <c:pt idx="178">
                  <c:v>0.17807397764443131</c:v>
                </c:pt>
                <c:pt idx="179">
                  <c:v>0.17807397764443131</c:v>
                </c:pt>
                <c:pt idx="180">
                  <c:v>0.17807397764443131</c:v>
                </c:pt>
                <c:pt idx="181">
                  <c:v>0.17807397764443131</c:v>
                </c:pt>
                <c:pt idx="182">
                  <c:v>0.17807397764443131</c:v>
                </c:pt>
                <c:pt idx="183">
                  <c:v>0.17807397764443131</c:v>
                </c:pt>
                <c:pt idx="184">
                  <c:v>0.17807397764443131</c:v>
                </c:pt>
                <c:pt idx="185">
                  <c:v>0.17807397764443131</c:v>
                </c:pt>
                <c:pt idx="186">
                  <c:v>0.17807397764443131</c:v>
                </c:pt>
                <c:pt idx="187">
                  <c:v>0.17807397764443131</c:v>
                </c:pt>
                <c:pt idx="188">
                  <c:v>0.17807397764443131</c:v>
                </c:pt>
                <c:pt idx="189">
                  <c:v>0.17807397764443131</c:v>
                </c:pt>
                <c:pt idx="190">
                  <c:v>0.17807397764443131</c:v>
                </c:pt>
                <c:pt idx="191">
                  <c:v>0.17807397764443131</c:v>
                </c:pt>
                <c:pt idx="192">
                  <c:v>0.17807397764443131</c:v>
                </c:pt>
                <c:pt idx="193">
                  <c:v>0.17807397764443131</c:v>
                </c:pt>
                <c:pt idx="194">
                  <c:v>0.17807397764443131</c:v>
                </c:pt>
                <c:pt idx="195">
                  <c:v>0.17807397764443131</c:v>
                </c:pt>
                <c:pt idx="196">
                  <c:v>0.17807397764443131</c:v>
                </c:pt>
                <c:pt idx="197">
                  <c:v>0.17807397764443131</c:v>
                </c:pt>
                <c:pt idx="198">
                  <c:v>0.17807397764443131</c:v>
                </c:pt>
                <c:pt idx="199">
                  <c:v>0.17807397764443131</c:v>
                </c:pt>
                <c:pt idx="200">
                  <c:v>0.17807397764443131</c:v>
                </c:pt>
                <c:pt idx="201">
                  <c:v>0.17807397764443131</c:v>
                </c:pt>
                <c:pt idx="202">
                  <c:v>0.17807397764443131</c:v>
                </c:pt>
                <c:pt idx="203">
                  <c:v>0.17807397764443131</c:v>
                </c:pt>
                <c:pt idx="204">
                  <c:v>0.17807397764443131</c:v>
                </c:pt>
                <c:pt idx="205">
                  <c:v>0.17807397764443131</c:v>
                </c:pt>
                <c:pt idx="206">
                  <c:v>0.17807397764443131</c:v>
                </c:pt>
                <c:pt idx="207">
                  <c:v>0.17807397764443131</c:v>
                </c:pt>
                <c:pt idx="208">
                  <c:v>0.17807397764443131</c:v>
                </c:pt>
                <c:pt idx="209">
                  <c:v>0.17807397764443131</c:v>
                </c:pt>
                <c:pt idx="210">
                  <c:v>0.17807397764443131</c:v>
                </c:pt>
                <c:pt idx="211">
                  <c:v>0.17807397764443131</c:v>
                </c:pt>
                <c:pt idx="212">
                  <c:v>0.17807397764443131</c:v>
                </c:pt>
                <c:pt idx="213">
                  <c:v>0.17807397764443131</c:v>
                </c:pt>
                <c:pt idx="214">
                  <c:v>0.17807397764443131</c:v>
                </c:pt>
                <c:pt idx="215">
                  <c:v>0.17807397764443131</c:v>
                </c:pt>
                <c:pt idx="216">
                  <c:v>0.17807397764443131</c:v>
                </c:pt>
                <c:pt idx="217">
                  <c:v>0.17807397764443131</c:v>
                </c:pt>
                <c:pt idx="218">
                  <c:v>0.17807397764443131</c:v>
                </c:pt>
                <c:pt idx="219">
                  <c:v>0.17807397764443131</c:v>
                </c:pt>
                <c:pt idx="220">
                  <c:v>0.17807397764443131</c:v>
                </c:pt>
                <c:pt idx="221">
                  <c:v>0.17807397764443131</c:v>
                </c:pt>
                <c:pt idx="222">
                  <c:v>0.17807397764443131</c:v>
                </c:pt>
                <c:pt idx="223">
                  <c:v>0.17807397764443131</c:v>
                </c:pt>
                <c:pt idx="224">
                  <c:v>0.17807397764443131</c:v>
                </c:pt>
                <c:pt idx="225">
                  <c:v>0.17807397764443131</c:v>
                </c:pt>
                <c:pt idx="226">
                  <c:v>0.17807397764443131</c:v>
                </c:pt>
                <c:pt idx="227">
                  <c:v>0.17807397764443131</c:v>
                </c:pt>
                <c:pt idx="228">
                  <c:v>0.17807397764443131</c:v>
                </c:pt>
                <c:pt idx="229">
                  <c:v>0.17807397764443131</c:v>
                </c:pt>
                <c:pt idx="230">
                  <c:v>0.17807397764443131</c:v>
                </c:pt>
                <c:pt idx="231">
                  <c:v>0.17807397764443131</c:v>
                </c:pt>
                <c:pt idx="232">
                  <c:v>0.17807397764443131</c:v>
                </c:pt>
                <c:pt idx="233">
                  <c:v>0.17807397764443131</c:v>
                </c:pt>
                <c:pt idx="234">
                  <c:v>0.17807397764443131</c:v>
                </c:pt>
                <c:pt idx="235">
                  <c:v>0.17807397764443131</c:v>
                </c:pt>
                <c:pt idx="236">
                  <c:v>0.17807397764443131</c:v>
                </c:pt>
                <c:pt idx="237">
                  <c:v>0.17807397764443131</c:v>
                </c:pt>
                <c:pt idx="238">
                  <c:v>0.17807397764443131</c:v>
                </c:pt>
                <c:pt idx="239">
                  <c:v>0.17807397764443131</c:v>
                </c:pt>
                <c:pt idx="240">
                  <c:v>0.17807397764443131</c:v>
                </c:pt>
                <c:pt idx="241">
                  <c:v>0.17807397764443131</c:v>
                </c:pt>
                <c:pt idx="242">
                  <c:v>0.18395450998735913</c:v>
                </c:pt>
                <c:pt idx="243">
                  <c:v>0.163490662784085</c:v>
                </c:pt>
                <c:pt idx="244">
                  <c:v>0.163490662784085</c:v>
                </c:pt>
                <c:pt idx="245">
                  <c:v>0.163490662784085</c:v>
                </c:pt>
                <c:pt idx="246">
                  <c:v>0.163490662784085</c:v>
                </c:pt>
                <c:pt idx="247">
                  <c:v>0.163490662784085</c:v>
                </c:pt>
                <c:pt idx="248">
                  <c:v>0.163490662784085</c:v>
                </c:pt>
                <c:pt idx="249">
                  <c:v>0.163490662784085</c:v>
                </c:pt>
                <c:pt idx="250">
                  <c:v>0.163490662784085</c:v>
                </c:pt>
                <c:pt idx="251">
                  <c:v>0.163490662784085</c:v>
                </c:pt>
                <c:pt idx="252">
                  <c:v>0.16856756288860947</c:v>
                </c:pt>
                <c:pt idx="253">
                  <c:v>0.15998322553921199</c:v>
                </c:pt>
                <c:pt idx="254">
                  <c:v>0.17306289260223212</c:v>
                </c:pt>
                <c:pt idx="255">
                  <c:v>0.14541664241130495</c:v>
                </c:pt>
                <c:pt idx="256">
                  <c:v>0.14541664241130495</c:v>
                </c:pt>
                <c:pt idx="257">
                  <c:v>0.14541664241130495</c:v>
                </c:pt>
                <c:pt idx="258">
                  <c:v>0.14541664241130495</c:v>
                </c:pt>
                <c:pt idx="259">
                  <c:v>0.14541664241130495</c:v>
                </c:pt>
                <c:pt idx="260">
                  <c:v>0.14541664241130495</c:v>
                </c:pt>
                <c:pt idx="261">
                  <c:v>0.14541664241130495</c:v>
                </c:pt>
                <c:pt idx="262">
                  <c:v>0.14541664241130495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605-BB9A-1068600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60480"/>
        <c:axId val="496459040"/>
      </c:lineChart>
      <c:dateAx>
        <c:axId val="49646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59040"/>
        <c:crosses val="autoZero"/>
        <c:auto val="1"/>
        <c:lblOffset val="100"/>
        <c:baseTimeUnit val="days"/>
      </c:dateAx>
      <c:valAx>
        <c:axId val="4964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0</xdr:row>
      <xdr:rowOff>44450</xdr:rowOff>
    </xdr:from>
    <xdr:to>
      <xdr:col>10</xdr:col>
      <xdr:colOff>6350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14CF4-C3D5-4A91-A86B-92093C9BD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20411</xdr:colOff>
      <xdr:row>0</xdr:row>
      <xdr:rowOff>25399</xdr:rowOff>
    </xdr:from>
    <xdr:to>
      <xdr:col>20</xdr:col>
      <xdr:colOff>0</xdr:colOff>
      <xdr:row>20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8B0BD-74FF-40A6-A256-F9C8318F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45356</xdr:colOff>
      <xdr:row>0</xdr:row>
      <xdr:rowOff>36284</xdr:rowOff>
    </xdr:from>
    <xdr:to>
      <xdr:col>36</xdr:col>
      <xdr:colOff>426357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2470F-1376-484B-AFF8-C4300EA9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410481</xdr:colOff>
      <xdr:row>0</xdr:row>
      <xdr:rowOff>49891</xdr:rowOff>
    </xdr:from>
    <xdr:to>
      <xdr:col>47</xdr:col>
      <xdr:colOff>1542596</xdr:colOff>
      <xdr:row>20</xdr:row>
      <xdr:rowOff>11338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07766-F9D1-4A8B-AB2D-5FFCBDDE36C8}"/>
            </a:ext>
            <a:ext uri="{147F2762-F138-4A5C-976F-8EAC2B608ADB}">
              <a16:predDERef xmlns:a16="http://schemas.microsoft.com/office/drawing/2014/main" pred="{E672470F-1376-484B-AFF8-C4300EA9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294821</xdr:colOff>
      <xdr:row>41</xdr:row>
      <xdr:rowOff>84364</xdr:rowOff>
    </xdr:from>
    <xdr:to>
      <xdr:col>48</xdr:col>
      <xdr:colOff>566964</xdr:colOff>
      <xdr:row>56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0033D5-23A0-456B-83D3-5AFEBB0FE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0</xdr:row>
      <xdr:rowOff>44450</xdr:rowOff>
    </xdr:from>
    <xdr:to>
      <xdr:col>10</xdr:col>
      <xdr:colOff>6350</xdr:colOff>
      <xdr:row>20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015A57-F27D-1E9E-A90B-4D9FBF169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20411</xdr:colOff>
      <xdr:row>0</xdr:row>
      <xdr:rowOff>25399</xdr:rowOff>
    </xdr:from>
    <xdr:to>
      <xdr:col>20</xdr:col>
      <xdr:colOff>0</xdr:colOff>
      <xdr:row>20</xdr:row>
      <xdr:rowOff>99785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EF2710-CDA6-8DB3-78B7-8C342C01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45356</xdr:colOff>
      <xdr:row>0</xdr:row>
      <xdr:rowOff>36284</xdr:rowOff>
    </xdr:from>
    <xdr:to>
      <xdr:col>31</xdr:col>
      <xdr:colOff>444499</xdr:colOff>
      <xdr:row>20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823442-D408-59D7-D0AB-7C842E2C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458106</xdr:colOff>
      <xdr:row>0</xdr:row>
      <xdr:rowOff>11791</xdr:rowOff>
    </xdr:from>
    <xdr:to>
      <xdr:col>40</xdr:col>
      <xdr:colOff>9071</xdr:colOff>
      <xdr:row>19</xdr:row>
      <xdr:rowOff>154213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7E393E-21BC-145F-AB47-863A9C88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294821</xdr:colOff>
      <xdr:row>41</xdr:row>
      <xdr:rowOff>84364</xdr:rowOff>
    </xdr:from>
    <xdr:to>
      <xdr:col>40</xdr:col>
      <xdr:colOff>566964</xdr:colOff>
      <xdr:row>56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4F15B-A22E-630A-7C4F-6BFC7A59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6C4E-1042-4475-8ECC-9D0F6F52FCD7}">
  <dimension ref="A1:BY1515"/>
  <sheetViews>
    <sheetView tabSelected="1" topLeftCell="AL1" zoomScale="60" zoomScaleNormal="60" workbookViewId="0">
      <selection activeCell="AW2" sqref="AW2"/>
    </sheetView>
  </sheetViews>
  <sheetFormatPr defaultRowHeight="14.45"/>
  <cols>
    <col min="1" max="1" width="10.140625" style="3" bestFit="1" customWidth="1"/>
    <col min="2" max="2" width="8.85546875" style="3" bestFit="1" customWidth="1"/>
    <col min="3" max="4" width="7.85546875" style="3" bestFit="1" customWidth="1"/>
    <col min="5" max="5" width="5.85546875" style="3" bestFit="1" customWidth="1"/>
    <col min="6" max="6" width="21.85546875" style="3" bestFit="1" customWidth="1"/>
    <col min="7" max="7" width="13.42578125" style="3" bestFit="1" customWidth="1"/>
    <col min="8" max="8" width="10.140625" style="3" bestFit="1" customWidth="1"/>
    <col min="9" max="20" width="8.7109375" style="3"/>
    <col min="21" max="21" width="17.42578125" style="3" bestFit="1" customWidth="1"/>
    <col min="22" max="25" width="8.7109375" style="3"/>
    <col min="26" max="26" width="8.85546875" style="3" bestFit="1" customWidth="1"/>
    <col min="27" max="27" width="6.140625" style="3" bestFit="1" customWidth="1"/>
    <col min="28" max="28" width="7.42578125" style="3" bestFit="1" customWidth="1"/>
    <col min="29" max="29" width="6.42578125" style="3" bestFit="1" customWidth="1"/>
    <col min="30" max="30" width="21.85546875" style="3" bestFit="1" customWidth="1"/>
    <col min="31" max="31" width="13.7109375" style="3" bestFit="1" customWidth="1"/>
    <col min="32" max="32" width="16.140625" style="3" bestFit="1" customWidth="1"/>
    <col min="33" max="33" width="11.42578125" style="3" customWidth="1"/>
    <col min="34" max="46" width="8.7109375" style="3"/>
    <col min="47" max="47" width="11.7109375" style="3" customWidth="1"/>
    <col min="48" max="48" width="23.7109375" style="3" customWidth="1"/>
    <col min="49" max="49" width="41.7109375" style="3" customWidth="1"/>
    <col min="50" max="50" width="20.140625" style="3" bestFit="1" customWidth="1"/>
    <col min="51" max="51" width="21.85546875" style="3" customWidth="1"/>
    <col min="52" max="52" width="15.42578125" style="3" customWidth="1"/>
    <col min="53" max="53" width="8.7109375" style="3"/>
    <col min="54" max="54" width="15.42578125" style="3" customWidth="1"/>
    <col min="55" max="56" width="8.7109375" style="3"/>
    <col min="57" max="57" width="10.7109375" style="3" bestFit="1" customWidth="1"/>
    <col min="58" max="58" width="8.7109375" style="3"/>
    <col min="59" max="59" width="12.85546875" bestFit="1" customWidth="1"/>
  </cols>
  <sheetData>
    <row r="1" spans="1:77" ht="18.600000000000001">
      <c r="AF1" s="3" t="s">
        <v>0</v>
      </c>
      <c r="AO1" s="2"/>
      <c r="AP1" s="2"/>
      <c r="AQ1" s="2"/>
      <c r="AR1" s="2"/>
      <c r="AS1" s="2"/>
      <c r="AW1" s="8" t="s">
        <v>1</v>
      </c>
      <c r="AX1" s="4">
        <f>SUM(AX4:AX5)/SUM(AX4:AX6)</f>
        <v>0.11567164179104478</v>
      </c>
      <c r="AZ1" s="3" t="s">
        <v>2</v>
      </c>
    </row>
    <row r="2" spans="1:77" ht="18.600000000000001">
      <c r="A2" s="7"/>
      <c r="H2" s="7"/>
      <c r="AW2" s="8" t="s">
        <v>3</v>
      </c>
      <c r="AX2" s="5">
        <f>BF302</f>
        <v>0.21096328321877725</v>
      </c>
      <c r="AZ2" s="3">
        <v>10</v>
      </c>
      <c r="BC2" s="7"/>
    </row>
    <row r="3" spans="1:77" ht="18.600000000000001">
      <c r="A3" s="7"/>
      <c r="H3" s="7"/>
      <c r="AW3" s="8" t="s">
        <v>4</v>
      </c>
      <c r="AX3" s="4">
        <f>AX5/(SUM(AX4+AX5))</f>
        <v>0.67741935483870963</v>
      </c>
      <c r="BC3" s="7"/>
    </row>
    <row r="4" spans="1:77" ht="18.600000000000001">
      <c r="A4" s="7"/>
      <c r="H4" s="7"/>
      <c r="AW4" s="8" t="s">
        <v>5</v>
      </c>
      <c r="AX4" s="3">
        <f>COUNTIF(AZ19:AZ1515,"&lt;0")</f>
        <v>10</v>
      </c>
      <c r="BC4" s="7"/>
    </row>
    <row r="5" spans="1:77" ht="18.600000000000001">
      <c r="A5" s="7"/>
      <c r="H5" s="7"/>
      <c r="AW5" s="8" t="s">
        <v>6</v>
      </c>
      <c r="AX5" s="3">
        <f>COUNTIF(AZ19:AZ1515,"&gt;0")</f>
        <v>21</v>
      </c>
      <c r="BC5" s="7"/>
    </row>
    <row r="6" spans="1:77" ht="18.600000000000001">
      <c r="A6" s="7"/>
      <c r="H6" s="7"/>
      <c r="AW6" s="8" t="s">
        <v>7</v>
      </c>
      <c r="AX6" s="3">
        <f>COUNTIF(AZ19:AZ1515,0)</f>
        <v>237</v>
      </c>
      <c r="BC6" s="7"/>
    </row>
    <row r="7" spans="1:77" ht="18.600000000000001">
      <c r="A7" s="7"/>
      <c r="H7" s="7"/>
      <c r="AW7" s="8" t="s">
        <v>8</v>
      </c>
      <c r="AX7" s="5">
        <f>MIN(BA34:BA302)</f>
        <v>-2.5200458190148784E-2</v>
      </c>
      <c r="BE7" s="7"/>
    </row>
    <row r="8" spans="1:77" ht="18.600000000000001">
      <c r="A8" s="7"/>
      <c r="H8" s="7"/>
      <c r="AW8" s="8" t="s">
        <v>9</v>
      </c>
      <c r="AX8" s="5">
        <f>MAX(BA34:BA302)</f>
        <v>3.3051614850588558E-2</v>
      </c>
      <c r="BE8" s="7"/>
    </row>
    <row r="9" spans="1:77" ht="18.600000000000001">
      <c r="A9" s="7"/>
      <c r="H9" s="7"/>
      <c r="AW9" s="8" t="s">
        <v>10</v>
      </c>
      <c r="AX9" s="10">
        <f>(AX2-0.04)/AX10</f>
        <v>2.155890945797537</v>
      </c>
      <c r="AY9" s="3" t="s">
        <v>11</v>
      </c>
      <c r="BE9" s="7"/>
    </row>
    <row r="10" spans="1:77" ht="18.600000000000001">
      <c r="A10" s="7"/>
      <c r="H10" s="7"/>
      <c r="AW10" s="8" t="s">
        <v>12</v>
      </c>
      <c r="AX10" s="4">
        <f>_xlfn.STDEV.P(BG34:BG302)*SQRT(COUNT(BG35:BG302))</f>
        <v>7.930052470976548E-2</v>
      </c>
      <c r="BE10" s="7"/>
    </row>
    <row r="11" spans="1:77">
      <c r="A11" s="7"/>
      <c r="H11" s="7"/>
      <c r="AW11" s="3" t="s">
        <v>13</v>
      </c>
      <c r="BE11" s="7"/>
    </row>
    <row r="12" spans="1:77">
      <c r="A12" s="7"/>
      <c r="H12" s="7"/>
      <c r="BE12" s="7"/>
    </row>
    <row r="13" spans="1:77">
      <c r="A13" s="7"/>
      <c r="H13" s="7"/>
      <c r="AY13" s="2"/>
      <c r="AZ13" s="2"/>
      <c r="BA13" s="2"/>
      <c r="BE13" s="7"/>
    </row>
    <row r="14" spans="1:77">
      <c r="A14" s="7"/>
      <c r="H14" s="7"/>
      <c r="AY14" s="5"/>
      <c r="AZ14" s="5"/>
      <c r="BA14" s="5"/>
      <c r="BE14" s="7"/>
    </row>
    <row r="15" spans="1:77">
      <c r="A15" s="7"/>
      <c r="H15" s="7"/>
      <c r="AY15" s="5"/>
      <c r="AZ15" s="5"/>
      <c r="BA15" s="5"/>
      <c r="BD15" s="3" t="s">
        <v>14</v>
      </c>
      <c r="BE15" s="7"/>
    </row>
    <row r="16" spans="1:77">
      <c r="A16" s="7"/>
      <c r="H16" s="7"/>
      <c r="AO16" s="4"/>
      <c r="AP16" s="4"/>
      <c r="AQ16" s="4"/>
      <c r="AR16" s="4"/>
      <c r="AS16" s="4"/>
      <c r="AT16" s="4"/>
      <c r="AU16" s="4"/>
      <c r="AY16" s="5"/>
      <c r="AZ16" s="5"/>
      <c r="BA16" s="5"/>
      <c r="BE16" s="7"/>
      <c r="BF16" s="5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77">
      <c r="A17" s="7"/>
      <c r="H17" s="7"/>
      <c r="AO17" s="4"/>
      <c r="AP17" s="4"/>
      <c r="AQ17" s="4"/>
      <c r="AR17" s="4"/>
      <c r="AS17" s="4"/>
      <c r="AT17" s="4"/>
      <c r="AU17" s="4"/>
      <c r="AY17" s="5"/>
      <c r="AZ17" s="5"/>
      <c r="BA17" s="5"/>
      <c r="BE17" s="7"/>
      <c r="BF17" s="5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77">
      <c r="A18" s="7"/>
      <c r="H18" s="7"/>
      <c r="AO18" s="4"/>
      <c r="AP18" s="4"/>
      <c r="AQ18" s="4"/>
      <c r="AR18" s="4"/>
      <c r="AS18" s="4"/>
      <c r="AT18" s="4"/>
      <c r="AU18" s="4"/>
      <c r="AY18" s="5"/>
      <c r="AZ18" s="5"/>
      <c r="BA18" s="5"/>
      <c r="BE18" s="7"/>
      <c r="BF18" s="5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1:77">
      <c r="A19" s="7"/>
      <c r="H19" s="7"/>
      <c r="AO19" s="4"/>
      <c r="AP19" s="4"/>
      <c r="AQ19" s="4"/>
      <c r="AR19" s="4"/>
      <c r="AS19" s="4"/>
      <c r="AT19" s="4"/>
      <c r="AU19" s="4"/>
      <c r="AW19" s="6"/>
      <c r="AX19" s="6"/>
      <c r="BA19" s="4"/>
      <c r="BE19" s="7"/>
      <c r="BF19" s="5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>
      <c r="A20" s="7"/>
      <c r="H20" s="7"/>
      <c r="AO20" s="4"/>
      <c r="AP20" s="4"/>
      <c r="AQ20" s="4"/>
      <c r="AR20" s="4"/>
      <c r="AS20" s="4"/>
      <c r="AT20" s="4"/>
      <c r="AU20" s="4"/>
      <c r="AW20" s="6"/>
      <c r="AX20" s="6"/>
      <c r="BA20" s="4"/>
      <c r="BE20" s="7"/>
      <c r="BF20" s="5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1:77">
      <c r="A21" s="7"/>
      <c r="H21" s="7"/>
      <c r="AO21" s="4"/>
      <c r="AP21" s="4"/>
      <c r="AQ21" s="4"/>
      <c r="AR21" s="4"/>
      <c r="AS21" s="4"/>
      <c r="AT21" s="4"/>
      <c r="AU21" s="4"/>
      <c r="AW21" s="6"/>
      <c r="AX21" s="6"/>
      <c r="BA21" s="4"/>
      <c r="BE21" s="7"/>
      <c r="BF21" s="5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>
      <c r="A22" s="3" t="s">
        <v>15</v>
      </c>
      <c r="B22" s="3" t="s">
        <v>16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27</v>
      </c>
      <c r="N22" s="3" t="s">
        <v>28</v>
      </c>
      <c r="O22" s="3" t="s">
        <v>29</v>
      </c>
      <c r="AU22" s="4"/>
      <c r="BF22" s="5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>
      <c r="A23" s="7">
        <v>45209</v>
      </c>
      <c r="B23" s="3">
        <v>435016</v>
      </c>
      <c r="C23" s="3">
        <v>698760</v>
      </c>
      <c r="D23" s="3">
        <v>746909</v>
      </c>
      <c r="E23" s="3">
        <v>26715</v>
      </c>
      <c r="F23" s="3">
        <v>249597</v>
      </c>
      <c r="G23" s="3">
        <v>2156997</v>
      </c>
      <c r="H23" s="7">
        <v>45209</v>
      </c>
      <c r="I23" s="3" t="s">
        <v>30</v>
      </c>
      <c r="J23" s="3">
        <v>81.58</v>
      </c>
      <c r="K23" s="3">
        <v>84.82</v>
      </c>
      <c r="L23" s="3">
        <v>81.87</v>
      </c>
      <c r="M23" s="3">
        <v>85.06</v>
      </c>
      <c r="N23" s="3">
        <v>30660</v>
      </c>
      <c r="O23" s="3">
        <v>324524</v>
      </c>
      <c r="Z23" s="3" t="s">
        <v>31</v>
      </c>
      <c r="AA23" s="3" t="s">
        <v>32</v>
      </c>
      <c r="AB23" s="3" t="s">
        <v>33</v>
      </c>
      <c r="AC23" s="3" t="s">
        <v>34</v>
      </c>
      <c r="AD23" s="3" t="s">
        <v>35</v>
      </c>
      <c r="AE23" s="3" t="s">
        <v>36</v>
      </c>
      <c r="AF23" s="3" t="s">
        <v>37</v>
      </c>
      <c r="AO23" s="4"/>
      <c r="AP23" s="4"/>
      <c r="AQ23" s="4"/>
      <c r="AR23" s="4"/>
      <c r="AS23" s="4"/>
      <c r="AT23" s="4"/>
      <c r="AU23" s="4"/>
      <c r="AW23" s="6"/>
      <c r="AX23" s="6"/>
      <c r="BA23" s="4"/>
      <c r="BE23" s="7"/>
      <c r="BF23" s="5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>
      <c r="A24" s="7">
        <v>45210</v>
      </c>
      <c r="B24" s="3">
        <v>342011</v>
      </c>
      <c r="C24" s="3">
        <v>489121</v>
      </c>
      <c r="D24" s="3">
        <v>611770</v>
      </c>
      <c r="E24" s="3">
        <v>24922</v>
      </c>
      <c r="F24" s="3">
        <v>200701</v>
      </c>
      <c r="G24" s="3">
        <v>1668524</v>
      </c>
      <c r="H24" s="7">
        <v>45210</v>
      </c>
      <c r="I24" s="3" t="s">
        <v>30</v>
      </c>
      <c r="J24" s="3">
        <v>83.42</v>
      </c>
      <c r="K24" s="3">
        <v>84.12</v>
      </c>
      <c r="L24" s="3">
        <v>84.39</v>
      </c>
      <c r="M24" s="3">
        <v>85.03</v>
      </c>
      <c r="N24" s="3">
        <v>30964</v>
      </c>
      <c r="O24" s="3">
        <v>328918</v>
      </c>
      <c r="Z24" s="3">
        <f>B24-B23</f>
        <v>-93005</v>
      </c>
      <c r="AA24" s="3">
        <f t="shared" ref="AA24:AE24" si="0">C24-C23</f>
        <v>-209639</v>
      </c>
      <c r="AB24" s="3">
        <f t="shared" si="0"/>
        <v>-135139</v>
      </c>
      <c r="AC24" s="3">
        <f t="shared" si="0"/>
        <v>-1793</v>
      </c>
      <c r="AD24" s="3">
        <f t="shared" si="0"/>
        <v>-48896</v>
      </c>
      <c r="AE24" s="3">
        <f t="shared" si="0"/>
        <v>-488473</v>
      </c>
      <c r="AF24" s="3">
        <f>J24-J23</f>
        <v>1.8400000000000034</v>
      </c>
      <c r="AO24" s="4"/>
      <c r="AP24" s="4"/>
      <c r="AQ24" s="4"/>
      <c r="AR24" s="4"/>
      <c r="AS24" s="4"/>
      <c r="AT24" s="4"/>
      <c r="AU24" s="4"/>
      <c r="AW24" s="6"/>
      <c r="AX24" s="6"/>
      <c r="BA24" s="4"/>
      <c r="BE24" s="7"/>
      <c r="BF24" s="5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>
      <c r="A25" s="7">
        <v>45211</v>
      </c>
      <c r="B25" s="3">
        <v>468903</v>
      </c>
      <c r="C25" s="3">
        <v>713773</v>
      </c>
      <c r="D25" s="3">
        <v>706780</v>
      </c>
      <c r="E25" s="3">
        <v>25539</v>
      </c>
      <c r="F25" s="3">
        <v>250443</v>
      </c>
      <c r="G25" s="3">
        <v>2165437</v>
      </c>
      <c r="H25" s="7">
        <v>45211</v>
      </c>
      <c r="I25" s="3" t="s">
        <v>30</v>
      </c>
      <c r="J25" s="3">
        <v>83.45</v>
      </c>
      <c r="K25" s="3">
        <v>85.23</v>
      </c>
      <c r="L25" s="3">
        <v>83.78</v>
      </c>
      <c r="M25" s="3">
        <v>85.7</v>
      </c>
      <c r="N25" s="3">
        <v>19116</v>
      </c>
      <c r="O25" s="3">
        <v>330049</v>
      </c>
      <c r="Z25" s="3">
        <f t="shared" ref="Z25:Z88" si="1">B25-B24</f>
        <v>126892</v>
      </c>
      <c r="AA25" s="3">
        <f t="shared" ref="AA25:AA88" si="2">C25-C24</f>
        <v>224652</v>
      </c>
      <c r="AB25" s="3">
        <f t="shared" ref="AB25:AB88" si="3">D25-D24</f>
        <v>95010</v>
      </c>
      <c r="AC25" s="3">
        <f t="shared" ref="AC25:AC88" si="4">E25-E24</f>
        <v>617</v>
      </c>
      <c r="AD25" s="3">
        <f t="shared" ref="AD25:AD88" si="5">F25-F24</f>
        <v>49742</v>
      </c>
      <c r="AE25" s="3">
        <f t="shared" ref="AE25:AE88" si="6">G25-G24</f>
        <v>496913</v>
      </c>
      <c r="AF25" s="3">
        <f t="shared" ref="AF25:AF88" si="7">J25-J24</f>
        <v>3.0000000000001137E-2</v>
      </c>
      <c r="AO25" s="4"/>
      <c r="AP25" s="4"/>
      <c r="AQ25" s="4"/>
      <c r="AR25" s="4"/>
      <c r="AS25" s="4"/>
      <c r="AT25" s="4"/>
      <c r="AU25" s="4"/>
      <c r="AW25" s="6"/>
      <c r="AX25" s="6"/>
      <c r="BA25" s="4"/>
      <c r="BE25" s="7"/>
      <c r="BF25" s="5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>
      <c r="A26" s="7">
        <v>45212</v>
      </c>
      <c r="B26" s="3">
        <v>318024</v>
      </c>
      <c r="C26" s="3">
        <v>533092</v>
      </c>
      <c r="D26" s="3">
        <v>502791</v>
      </c>
      <c r="E26" s="3">
        <v>21677</v>
      </c>
      <c r="F26" s="3">
        <v>189876</v>
      </c>
      <c r="G26" s="3">
        <v>1565459</v>
      </c>
      <c r="H26" s="7">
        <v>45212</v>
      </c>
      <c r="I26" s="3" t="s">
        <v>30</v>
      </c>
      <c r="J26" s="3">
        <v>84.73</v>
      </c>
      <c r="K26" s="3">
        <v>85.95</v>
      </c>
      <c r="L26" s="3">
        <v>85.2</v>
      </c>
      <c r="M26" s="3">
        <v>86.6</v>
      </c>
      <c r="N26" s="3">
        <v>26594</v>
      </c>
      <c r="O26" s="3">
        <v>329794</v>
      </c>
      <c r="Z26" s="3">
        <f t="shared" si="1"/>
        <v>-150879</v>
      </c>
      <c r="AA26" s="3">
        <f t="shared" si="2"/>
        <v>-180681</v>
      </c>
      <c r="AB26" s="3">
        <f t="shared" si="3"/>
        <v>-203989</v>
      </c>
      <c r="AC26" s="3">
        <f t="shared" si="4"/>
        <v>-3862</v>
      </c>
      <c r="AD26" s="3">
        <f t="shared" si="5"/>
        <v>-60567</v>
      </c>
      <c r="AE26" s="3">
        <f t="shared" si="6"/>
        <v>-599978</v>
      </c>
      <c r="AF26" s="3">
        <f t="shared" si="7"/>
        <v>1.2800000000000011</v>
      </c>
      <c r="AO26" s="4"/>
      <c r="AP26" s="4"/>
      <c r="AQ26" s="4"/>
      <c r="AR26" s="4"/>
      <c r="AS26" s="4"/>
      <c r="AT26" s="4"/>
      <c r="AU26" s="4"/>
      <c r="AW26" s="6"/>
      <c r="AX26" s="6"/>
      <c r="BA26" s="4"/>
      <c r="BE26" s="7"/>
      <c r="BF26" s="5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>
      <c r="A27" s="7">
        <v>45215</v>
      </c>
      <c r="B27" s="3">
        <v>505570</v>
      </c>
      <c r="C27" s="3">
        <v>769745</v>
      </c>
      <c r="D27" s="3">
        <v>675047</v>
      </c>
      <c r="E27" s="3">
        <v>26787</v>
      </c>
      <c r="F27" s="3">
        <v>257065</v>
      </c>
      <c r="G27" s="3">
        <v>2234214</v>
      </c>
      <c r="H27" s="7">
        <v>45215</v>
      </c>
      <c r="I27" s="3" t="s">
        <v>30</v>
      </c>
      <c r="J27" s="3">
        <v>82.95</v>
      </c>
      <c r="K27" s="3">
        <v>83.35</v>
      </c>
      <c r="L27" s="3">
        <v>85.26</v>
      </c>
      <c r="M27" s="3">
        <v>85.98</v>
      </c>
      <c r="N27" s="3">
        <v>25036</v>
      </c>
      <c r="O27" s="3">
        <v>324123</v>
      </c>
      <c r="Z27" s="3">
        <f t="shared" si="1"/>
        <v>187546</v>
      </c>
      <c r="AA27" s="3">
        <f t="shared" si="2"/>
        <v>236653</v>
      </c>
      <c r="AB27" s="3">
        <f t="shared" si="3"/>
        <v>172256</v>
      </c>
      <c r="AC27" s="3">
        <f t="shared" si="4"/>
        <v>5110</v>
      </c>
      <c r="AD27" s="3">
        <f t="shared" si="5"/>
        <v>67189</v>
      </c>
      <c r="AE27" s="3">
        <f t="shared" si="6"/>
        <v>668755</v>
      </c>
      <c r="AF27" s="3">
        <f t="shared" si="7"/>
        <v>-1.7800000000000011</v>
      </c>
      <c r="AO27" s="4"/>
      <c r="AP27" s="4"/>
      <c r="AQ27" s="4"/>
      <c r="AR27" s="4"/>
      <c r="AS27" s="4"/>
      <c r="AT27" s="4"/>
      <c r="AU27" s="4"/>
      <c r="AW27" s="6"/>
      <c r="AX27" s="6"/>
      <c r="BA27" s="4"/>
      <c r="BE27" s="7"/>
      <c r="BF27" s="5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>
      <c r="A28" s="7">
        <v>45216</v>
      </c>
      <c r="B28" s="3">
        <v>513512</v>
      </c>
      <c r="C28" s="3">
        <v>828226</v>
      </c>
      <c r="D28" s="3">
        <v>616104</v>
      </c>
      <c r="E28" s="3">
        <v>27261</v>
      </c>
      <c r="F28" s="3">
        <v>257357</v>
      </c>
      <c r="G28" s="3">
        <v>2242460</v>
      </c>
      <c r="H28" s="7">
        <v>45216</v>
      </c>
      <c r="I28" s="3" t="s">
        <v>30</v>
      </c>
      <c r="J28" s="3">
        <v>81.45</v>
      </c>
      <c r="K28" s="3">
        <v>82.55</v>
      </c>
      <c r="L28" s="3">
        <v>83.29</v>
      </c>
      <c r="M28" s="3">
        <v>83.71</v>
      </c>
      <c r="N28" s="3">
        <v>21167</v>
      </c>
      <c r="O28" s="3">
        <v>325279</v>
      </c>
      <c r="Z28" s="3">
        <f t="shared" si="1"/>
        <v>7942</v>
      </c>
      <c r="AA28" s="3">
        <f t="shared" si="2"/>
        <v>58481</v>
      </c>
      <c r="AB28" s="3">
        <f t="shared" si="3"/>
        <v>-58943</v>
      </c>
      <c r="AC28" s="3">
        <f t="shared" si="4"/>
        <v>474</v>
      </c>
      <c r="AD28" s="3">
        <f t="shared" si="5"/>
        <v>292</v>
      </c>
      <c r="AE28" s="3">
        <f t="shared" si="6"/>
        <v>8246</v>
      </c>
      <c r="AF28" s="3">
        <f t="shared" si="7"/>
        <v>-1.5</v>
      </c>
      <c r="AO28" s="4" t="s">
        <v>38</v>
      </c>
      <c r="AP28" s="4"/>
      <c r="AQ28" s="9">
        <v>0.55000000000000004</v>
      </c>
      <c r="AR28" s="4"/>
      <c r="AS28" s="4"/>
      <c r="AT28" s="4"/>
      <c r="AU28" s="4"/>
      <c r="AW28" s="6"/>
      <c r="AX28" s="6"/>
      <c r="BA28" s="4"/>
      <c r="BE28" s="7"/>
      <c r="BF28" s="5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>
      <c r="A29" s="7">
        <v>45217</v>
      </c>
      <c r="B29" s="3">
        <v>374605</v>
      </c>
      <c r="C29" s="3">
        <v>724037</v>
      </c>
      <c r="D29" s="3">
        <v>530471</v>
      </c>
      <c r="E29" s="3">
        <v>27607</v>
      </c>
      <c r="F29" s="3">
        <v>220548</v>
      </c>
      <c r="G29" s="3">
        <v>1877268</v>
      </c>
      <c r="H29" s="7">
        <v>45217</v>
      </c>
      <c r="I29" s="3" t="s">
        <v>30</v>
      </c>
      <c r="J29" s="3">
        <v>81.5</v>
      </c>
      <c r="K29" s="3">
        <v>81.86</v>
      </c>
      <c r="L29" s="3">
        <v>82.5</v>
      </c>
      <c r="M29" s="3">
        <v>83.35</v>
      </c>
      <c r="N29" s="3">
        <v>20872</v>
      </c>
      <c r="O29" s="3">
        <v>327174</v>
      </c>
      <c r="Z29" s="3">
        <f t="shared" si="1"/>
        <v>-138907</v>
      </c>
      <c r="AA29" s="3">
        <f t="shared" si="2"/>
        <v>-104189</v>
      </c>
      <c r="AB29" s="3">
        <f t="shared" si="3"/>
        <v>-85633</v>
      </c>
      <c r="AC29" s="3">
        <f t="shared" si="4"/>
        <v>346</v>
      </c>
      <c r="AD29" s="3">
        <f t="shared" si="5"/>
        <v>-36809</v>
      </c>
      <c r="AE29" s="3">
        <f t="shared" si="6"/>
        <v>-365192</v>
      </c>
      <c r="AF29" s="3">
        <f t="shared" si="7"/>
        <v>4.9999999999997158E-2</v>
      </c>
      <c r="AO29" s="4"/>
      <c r="AP29" s="4"/>
      <c r="AQ29" s="4"/>
      <c r="AR29" s="4"/>
      <c r="AS29" s="4"/>
      <c r="AT29" s="4"/>
      <c r="AU29" s="4"/>
      <c r="AW29" s="6"/>
      <c r="AX29" s="6"/>
      <c r="BA29" s="4"/>
      <c r="BE29" s="7"/>
      <c r="BF29" s="5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>
      <c r="A30" s="7">
        <v>45218</v>
      </c>
      <c r="B30" s="3">
        <v>408106</v>
      </c>
      <c r="C30" s="3">
        <v>671376</v>
      </c>
      <c r="D30" s="3">
        <v>537462</v>
      </c>
      <c r="E30" s="3">
        <v>27673</v>
      </c>
      <c r="F30" s="3">
        <v>219024</v>
      </c>
      <c r="G30" s="3">
        <v>1863643</v>
      </c>
      <c r="H30" s="7">
        <v>45218</v>
      </c>
      <c r="I30" s="3" t="s">
        <v>30</v>
      </c>
      <c r="J30" s="3">
        <v>80.84</v>
      </c>
      <c r="K30" s="3">
        <v>81.760000000000005</v>
      </c>
      <c r="L30" s="3">
        <v>81.7</v>
      </c>
      <c r="M30" s="3">
        <v>82.25</v>
      </c>
      <c r="N30" s="3">
        <v>19481</v>
      </c>
      <c r="O30" s="3">
        <v>327814</v>
      </c>
      <c r="Z30" s="3">
        <f t="shared" si="1"/>
        <v>33501</v>
      </c>
      <c r="AA30" s="3">
        <f t="shared" si="2"/>
        <v>-52661</v>
      </c>
      <c r="AB30" s="3">
        <f t="shared" si="3"/>
        <v>6991</v>
      </c>
      <c r="AC30" s="3">
        <f t="shared" si="4"/>
        <v>66</v>
      </c>
      <c r="AD30" s="3">
        <f t="shared" si="5"/>
        <v>-1524</v>
      </c>
      <c r="AE30" s="3">
        <f t="shared" si="6"/>
        <v>-13625</v>
      </c>
      <c r="AF30" s="3">
        <f t="shared" si="7"/>
        <v>-0.65999999999999659</v>
      </c>
      <c r="AO30" s="4"/>
      <c r="AP30" s="4"/>
      <c r="AQ30" s="4"/>
      <c r="AR30" s="4"/>
      <c r="AS30" s="4"/>
      <c r="AT30" s="4"/>
      <c r="AU30" s="4"/>
      <c r="AW30" s="6"/>
      <c r="AX30" s="6"/>
      <c r="BA30" s="4"/>
      <c r="BE30" s="7"/>
      <c r="BF30" s="5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>
      <c r="A31" s="7">
        <v>45219</v>
      </c>
      <c r="B31" s="3">
        <v>348413</v>
      </c>
      <c r="C31" s="3">
        <v>569193</v>
      </c>
      <c r="D31" s="3">
        <v>438370</v>
      </c>
      <c r="E31" s="3">
        <v>22522</v>
      </c>
      <c r="F31" s="3">
        <v>189114</v>
      </c>
      <c r="G31" s="3">
        <v>1567612</v>
      </c>
      <c r="H31" s="7">
        <v>45219</v>
      </c>
      <c r="I31" s="3" t="s">
        <v>30</v>
      </c>
      <c r="J31" s="3">
        <v>81.040000000000006</v>
      </c>
      <c r="K31" s="3">
        <v>81.41</v>
      </c>
      <c r="L31" s="3">
        <v>81.98</v>
      </c>
      <c r="M31" s="3">
        <v>82.5</v>
      </c>
      <c r="N31" s="3">
        <v>20321</v>
      </c>
      <c r="O31" s="3">
        <v>324672</v>
      </c>
      <c r="Z31" s="3">
        <f t="shared" si="1"/>
        <v>-59693</v>
      </c>
      <c r="AA31" s="3">
        <f t="shared" si="2"/>
        <v>-102183</v>
      </c>
      <c r="AB31" s="3">
        <f t="shared" si="3"/>
        <v>-99092</v>
      </c>
      <c r="AC31" s="3">
        <f t="shared" si="4"/>
        <v>-5151</v>
      </c>
      <c r="AD31" s="3">
        <f t="shared" si="5"/>
        <v>-29910</v>
      </c>
      <c r="AE31" s="3">
        <f t="shared" si="6"/>
        <v>-296031</v>
      </c>
      <c r="AF31" s="3">
        <f t="shared" si="7"/>
        <v>0.20000000000000284</v>
      </c>
      <c r="AO31" s="4"/>
      <c r="AP31" s="4"/>
      <c r="AQ31" s="4"/>
      <c r="AR31" s="4"/>
      <c r="AS31" s="4"/>
      <c r="AT31" s="4"/>
      <c r="AU31" s="4"/>
      <c r="AW31" s="6"/>
      <c r="AX31" s="6"/>
      <c r="BA31" s="4"/>
      <c r="BE31" s="7"/>
      <c r="BF31" s="5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>
      <c r="A32" s="7">
        <v>45222</v>
      </c>
      <c r="B32" s="3">
        <v>503481</v>
      </c>
      <c r="C32" s="3">
        <v>794264</v>
      </c>
      <c r="D32" s="3">
        <v>708801</v>
      </c>
      <c r="E32" s="3">
        <v>30510</v>
      </c>
      <c r="F32" s="3">
        <v>261760</v>
      </c>
      <c r="G32" s="3">
        <v>2298816</v>
      </c>
      <c r="H32" s="7">
        <v>45222</v>
      </c>
      <c r="I32" s="3" t="s">
        <v>30</v>
      </c>
      <c r="J32" s="3">
        <v>80.06</v>
      </c>
      <c r="K32" s="3">
        <v>80.5</v>
      </c>
      <c r="L32" s="3">
        <v>81.39</v>
      </c>
      <c r="M32" s="3">
        <v>81.5</v>
      </c>
      <c r="N32" s="3">
        <v>20762</v>
      </c>
      <c r="O32" s="3">
        <v>327172</v>
      </c>
      <c r="Z32" s="3">
        <f t="shared" si="1"/>
        <v>155068</v>
      </c>
      <c r="AA32" s="3">
        <f t="shared" si="2"/>
        <v>225071</v>
      </c>
      <c r="AB32" s="3">
        <f t="shared" si="3"/>
        <v>270431</v>
      </c>
      <c r="AC32" s="3">
        <f t="shared" si="4"/>
        <v>7988</v>
      </c>
      <c r="AD32" s="3">
        <f t="shared" si="5"/>
        <v>72646</v>
      </c>
      <c r="AE32" s="3">
        <f t="shared" si="6"/>
        <v>731204</v>
      </c>
      <c r="AF32" s="3">
        <f t="shared" si="7"/>
        <v>-0.98000000000000398</v>
      </c>
      <c r="AO32" s="4"/>
      <c r="AP32" s="4"/>
      <c r="AQ32" s="4"/>
      <c r="AR32" s="4"/>
      <c r="AS32" s="4"/>
      <c r="AT32" s="4"/>
      <c r="AU32" s="4"/>
      <c r="AW32" s="6"/>
      <c r="AX32" s="6"/>
      <c r="BA32" s="4"/>
      <c r="BE32" s="7"/>
      <c r="BF32" s="5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>
      <c r="A33" s="7">
        <v>45223</v>
      </c>
      <c r="B33" s="3">
        <v>489953</v>
      </c>
      <c r="C33" s="3">
        <v>799222</v>
      </c>
      <c r="D33" s="3">
        <v>626639</v>
      </c>
      <c r="E33" s="3">
        <v>35242</v>
      </c>
      <c r="F33" s="3">
        <v>253515</v>
      </c>
      <c r="G33" s="3">
        <v>2204571</v>
      </c>
      <c r="H33" s="7">
        <v>45223</v>
      </c>
      <c r="I33" s="3" t="s">
        <v>30</v>
      </c>
      <c r="J33" s="3">
        <v>80.209999999999994</v>
      </c>
      <c r="K33" s="3">
        <v>80.58</v>
      </c>
      <c r="L33" s="3">
        <v>80.260000000000005</v>
      </c>
      <c r="M33" s="3">
        <v>81.34</v>
      </c>
      <c r="N33" s="3">
        <v>20363</v>
      </c>
      <c r="O33" s="3">
        <v>328461</v>
      </c>
      <c r="Z33" s="3">
        <f t="shared" si="1"/>
        <v>-13528</v>
      </c>
      <c r="AA33" s="3">
        <f t="shared" si="2"/>
        <v>4958</v>
      </c>
      <c r="AB33" s="3">
        <f t="shared" si="3"/>
        <v>-82162</v>
      </c>
      <c r="AC33" s="3">
        <f t="shared" si="4"/>
        <v>4732</v>
      </c>
      <c r="AD33" s="3">
        <f t="shared" si="5"/>
        <v>-8245</v>
      </c>
      <c r="AE33" s="3">
        <f t="shared" si="6"/>
        <v>-94245</v>
      </c>
      <c r="AF33" s="3">
        <f t="shared" si="7"/>
        <v>0.14999999999999147</v>
      </c>
      <c r="AO33" s="2" t="s">
        <v>16</v>
      </c>
      <c r="AP33" s="2" t="s">
        <v>17</v>
      </c>
      <c r="AQ33" s="2" t="s">
        <v>18</v>
      </c>
      <c r="AR33" s="2" t="s">
        <v>19</v>
      </c>
      <c r="AS33" s="2" t="s">
        <v>20</v>
      </c>
      <c r="AT33" s="3" t="s">
        <v>39</v>
      </c>
      <c r="AU33" s="4"/>
      <c r="AW33" s="6"/>
      <c r="AX33" s="6"/>
      <c r="BA33" s="4"/>
      <c r="BE33" s="7"/>
      <c r="BF33" s="5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>
      <c r="A34" s="7">
        <v>45224</v>
      </c>
      <c r="B34" s="3">
        <v>524524</v>
      </c>
      <c r="C34" s="3">
        <v>758955</v>
      </c>
      <c r="D34" s="3">
        <v>575502</v>
      </c>
      <c r="E34" s="3">
        <v>30055</v>
      </c>
      <c r="F34" s="3">
        <v>245026</v>
      </c>
      <c r="G34" s="3">
        <v>2134062</v>
      </c>
      <c r="H34" s="7">
        <v>45224</v>
      </c>
      <c r="I34" s="3" t="s">
        <v>30</v>
      </c>
      <c r="J34" s="3">
        <v>79.75</v>
      </c>
      <c r="K34" s="3">
        <v>79.92</v>
      </c>
      <c r="L34" s="3">
        <v>80.739999999999995</v>
      </c>
      <c r="M34" s="3">
        <v>80.98</v>
      </c>
      <c r="N34" s="3">
        <v>23599</v>
      </c>
      <c r="O34" s="3">
        <v>331051</v>
      </c>
      <c r="Z34" s="3">
        <f t="shared" si="1"/>
        <v>34571</v>
      </c>
      <c r="AA34" s="3">
        <f t="shared" si="2"/>
        <v>-40267</v>
      </c>
      <c r="AB34" s="3">
        <f t="shared" si="3"/>
        <v>-51137</v>
      </c>
      <c r="AC34" s="3">
        <f t="shared" si="4"/>
        <v>-5187</v>
      </c>
      <c r="AD34" s="3">
        <f t="shared" si="5"/>
        <v>-8489</v>
      </c>
      <c r="AE34" s="3">
        <f t="shared" si="6"/>
        <v>-70509</v>
      </c>
      <c r="AF34" s="3">
        <f t="shared" si="7"/>
        <v>-0.45999999999999375</v>
      </c>
      <c r="AH34" s="3">
        <f>CORREL(Z24:Z33,$AF24:$AF33)</f>
        <v>-0.72226632689841452</v>
      </c>
      <c r="AI34" s="3">
        <f t="shared" ref="AI34:AM34" si="8">CORREL(AA24:AA33,$AF24:$AF33)</f>
        <v>-0.75376747290714052</v>
      </c>
      <c r="AJ34" s="3">
        <f t="shared" si="8"/>
        <v>-0.68837953743136959</v>
      </c>
      <c r="AK34" s="3">
        <f t="shared" si="8"/>
        <v>-0.59637247055611298</v>
      </c>
      <c r="AL34" s="3">
        <f t="shared" si="8"/>
        <v>-0.74164653499427946</v>
      </c>
      <c r="AM34" s="3">
        <f t="shared" si="8"/>
        <v>-0.74288045745332887</v>
      </c>
      <c r="AO34" s="4">
        <f>IF(ABS(AH34)&gt;$AQ$28,AH34,0)</f>
        <v>-0.72226632689841452</v>
      </c>
      <c r="AP34" s="4">
        <f t="shared" ref="AP34:AT49" si="9">IF(ABS(AI34)&gt;$AQ$28,AI34,0)</f>
        <v>-0.75376747290714052</v>
      </c>
      <c r="AQ34" s="4">
        <f t="shared" si="9"/>
        <v>-0.68837953743136959</v>
      </c>
      <c r="AR34" s="4">
        <f t="shared" si="9"/>
        <v>-0.59637247055611298</v>
      </c>
      <c r="AS34" s="4">
        <f t="shared" si="9"/>
        <v>-0.74164653499427946</v>
      </c>
      <c r="AT34" s="4">
        <f t="shared" si="9"/>
        <v>-0.74288045745332887</v>
      </c>
      <c r="AU34" s="4" t="str">
        <f t="shared" ref="AU34:AU97" si="10">IF(OR(AND(AY34 &gt; 0, AO34 &gt; 0), AND(AY34 &lt; 0, AO34 &lt; 0)), "profit", IF(AND(AY34 &lt;&gt; 0, AO34 &lt;&gt; 0), "loss", "0"))</f>
        <v>loss</v>
      </c>
      <c r="AW34" s="6" t="s">
        <v>40</v>
      </c>
      <c r="AX34" s="6" t="s">
        <v>41</v>
      </c>
      <c r="AY34" s="3" t="s">
        <v>42</v>
      </c>
      <c r="AZ34" s="3" t="s">
        <v>43</v>
      </c>
      <c r="BA34" s="4" t="s">
        <v>44</v>
      </c>
      <c r="BE34" s="7"/>
      <c r="BF34" s="5"/>
      <c r="BG34" t="s">
        <v>45</v>
      </c>
      <c r="BH34" t="s">
        <v>46</v>
      </c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>
      <c r="A35" s="7">
        <v>45225</v>
      </c>
      <c r="B35" s="3">
        <v>558043</v>
      </c>
      <c r="C35" s="3">
        <v>775339</v>
      </c>
      <c r="D35" s="3">
        <v>583327</v>
      </c>
      <c r="E35" s="3">
        <v>29194</v>
      </c>
      <c r="F35" s="3">
        <v>251148</v>
      </c>
      <c r="G35" s="3">
        <v>2197051</v>
      </c>
      <c r="H35" s="7">
        <v>45225</v>
      </c>
      <c r="I35" s="3" t="s">
        <v>30</v>
      </c>
      <c r="J35" s="3">
        <v>79.400000000000006</v>
      </c>
      <c r="K35" s="3">
        <v>79.650000000000006</v>
      </c>
      <c r="L35" s="3">
        <v>79.94</v>
      </c>
      <c r="M35" s="3">
        <v>80.709999999999994</v>
      </c>
      <c r="N35" s="3">
        <v>21326</v>
      </c>
      <c r="O35" s="3">
        <v>331998</v>
      </c>
      <c r="P35" s="3" t="s">
        <v>47</v>
      </c>
      <c r="Q35" s="3" t="s">
        <v>48</v>
      </c>
      <c r="R35" s="3" t="s">
        <v>49</v>
      </c>
      <c r="S35" s="3" t="s">
        <v>50</v>
      </c>
      <c r="T35" s="3" t="s">
        <v>51</v>
      </c>
      <c r="U35" s="3" t="s">
        <v>52</v>
      </c>
      <c r="Z35" s="3">
        <f t="shared" si="1"/>
        <v>33519</v>
      </c>
      <c r="AA35" s="3">
        <f t="shared" si="2"/>
        <v>16384</v>
      </c>
      <c r="AB35" s="3">
        <f t="shared" si="3"/>
        <v>7825</v>
      </c>
      <c r="AC35" s="3">
        <f t="shared" si="4"/>
        <v>-861</v>
      </c>
      <c r="AD35" s="3">
        <f t="shared" si="5"/>
        <v>6122</v>
      </c>
      <c r="AE35" s="3">
        <f t="shared" si="6"/>
        <v>62989</v>
      </c>
      <c r="AF35" s="3">
        <f t="shared" si="7"/>
        <v>-0.34999999999999432</v>
      </c>
      <c r="AH35" s="3">
        <f t="shared" ref="AH35:AH98" si="11">CORREL(Z25:Z34,$AF25:$AF34)</f>
        <v>-0.72080024113463159</v>
      </c>
      <c r="AI35" s="3">
        <f t="shared" ref="AI35:AI98" si="12">CORREL(AA25:AA34,$AF25:$AF34)</f>
        <v>-0.66131598366210254</v>
      </c>
      <c r="AJ35" s="3">
        <f t="shared" ref="AJ35:AJ98" si="13">CORREL(AB25:AB34,$AF25:$AF34)</f>
        <v>-0.66376815910393194</v>
      </c>
      <c r="AK35" s="3">
        <f t="shared" ref="AK35:AK98" si="14">CORREL(AC25:AC34,$AF25:$AF34)</f>
        <v>-0.51298697451272335</v>
      </c>
      <c r="AL35" s="3">
        <f t="shared" ref="AL35:AL98" si="15">CORREL(AD25:AD34,$AF25:$AF34)</f>
        <v>-0.69735792493811288</v>
      </c>
      <c r="AM35" s="3">
        <f t="shared" ref="AM35:AM98" si="16">CORREL(AE25:AE34,$AF25:$AF34)</f>
        <v>-0.69952041558417832</v>
      </c>
      <c r="AO35" s="4">
        <f t="shared" ref="AO35:AT89" si="17">IF(ABS(AH35)&gt;$AQ$28,AH35,0)</f>
        <v>-0.72080024113463159</v>
      </c>
      <c r="AP35" s="4">
        <f t="shared" si="9"/>
        <v>-0.66131598366210254</v>
      </c>
      <c r="AQ35" s="4">
        <f t="shared" si="9"/>
        <v>-0.66376815910393194</v>
      </c>
      <c r="AR35" s="4">
        <f t="shared" si="9"/>
        <v>0</v>
      </c>
      <c r="AS35" s="4">
        <f t="shared" si="9"/>
        <v>-0.69735792493811288</v>
      </c>
      <c r="AT35" s="4">
        <f t="shared" si="9"/>
        <v>-0.69952041558417832</v>
      </c>
      <c r="AU35" s="4" t="str">
        <f t="shared" si="10"/>
        <v>profit</v>
      </c>
      <c r="AW35" s="6">
        <f>IF(ABS(AQ35)&gt;0,AQ35,0)</f>
        <v>-0.66376815910393194</v>
      </c>
      <c r="AX35" s="6">
        <f>IF(AW35=0,0,IF(AW35&lt;0,-1,1))</f>
        <v>-1</v>
      </c>
      <c r="AY35" s="3">
        <f t="shared" ref="AY35:AY98" si="18">AF35</f>
        <v>-0.34999999999999432</v>
      </c>
      <c r="AZ35" s="3">
        <f t="shared" ref="AZ35:AZ98" si="19">AY35*AX35*$AZ$2</f>
        <v>3.4999999999999432</v>
      </c>
      <c r="BA35" s="4">
        <f t="shared" ref="BA35:BA98" si="20">AZ35/(J35*AZ$2)</f>
        <v>4.4080604534004319E-3</v>
      </c>
      <c r="BB35" s="3">
        <f t="shared" ref="BB35:BB98" si="21">BB34+AZ35</f>
        <v>3.4999999999999432</v>
      </c>
      <c r="BE35" s="7"/>
      <c r="BF35" s="5"/>
      <c r="BG35">
        <f>IF(BA35=0," ", BA35)</f>
        <v>4.4080604534004319E-3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>
      <c r="A36" s="7">
        <v>45226</v>
      </c>
      <c r="B36" s="3">
        <v>504769</v>
      </c>
      <c r="C36" s="3">
        <v>785563</v>
      </c>
      <c r="D36" s="3">
        <v>460510</v>
      </c>
      <c r="E36" s="3">
        <v>31021</v>
      </c>
      <c r="F36" s="3">
        <v>234036</v>
      </c>
      <c r="G36" s="3">
        <v>2015899</v>
      </c>
      <c r="H36" s="7">
        <v>45226</v>
      </c>
      <c r="I36" s="3" t="s">
        <v>30</v>
      </c>
      <c r="J36" s="3">
        <v>79.3</v>
      </c>
      <c r="K36" s="3">
        <v>79.349999999999994</v>
      </c>
      <c r="L36" s="3">
        <v>79.64</v>
      </c>
      <c r="M36" s="3">
        <v>80.36</v>
      </c>
      <c r="N36" s="3">
        <v>18974</v>
      </c>
      <c r="O36" s="3">
        <v>335256</v>
      </c>
      <c r="P36" s="3">
        <f>CORREL(B22:B36,$J22:$J36)</f>
        <v>-0.61833916241625464</v>
      </c>
      <c r="Q36" s="3">
        <f t="shared" ref="Q36:U51" si="22">CORREL(C22:C36,$J22:$J36)</f>
        <v>-0.62423491618152493</v>
      </c>
      <c r="R36" s="3">
        <f t="shared" si="22"/>
        <v>0.16441185375445147</v>
      </c>
      <c r="S36" s="3">
        <f t="shared" si="22"/>
        <v>-0.7350247249264219</v>
      </c>
      <c r="T36" s="3">
        <f t="shared" si="22"/>
        <v>-0.41013945371603933</v>
      </c>
      <c r="U36" s="3">
        <f t="shared" si="22"/>
        <v>-0.43363995856708931</v>
      </c>
      <c r="V36" s="3">
        <f t="shared" ref="V36:V99" si="23">IF(P36&gt;0.5,P36,0)</f>
        <v>0</v>
      </c>
      <c r="Z36" s="3">
        <f t="shared" si="1"/>
        <v>-53274</v>
      </c>
      <c r="AA36" s="3">
        <f t="shared" si="2"/>
        <v>10224</v>
      </c>
      <c r="AB36" s="3">
        <f t="shared" si="3"/>
        <v>-122817</v>
      </c>
      <c r="AC36" s="3">
        <f t="shared" si="4"/>
        <v>1827</v>
      </c>
      <c r="AD36" s="3">
        <f t="shared" si="5"/>
        <v>-17112</v>
      </c>
      <c r="AE36" s="3">
        <f t="shared" si="6"/>
        <v>-181152</v>
      </c>
      <c r="AF36" s="3">
        <f t="shared" si="7"/>
        <v>-0.10000000000000853</v>
      </c>
      <c r="AH36" s="3">
        <f t="shared" si="11"/>
        <v>-0.82295818068686566</v>
      </c>
      <c r="AI36" s="3">
        <f t="shared" si="12"/>
        <v>-0.82885411622884708</v>
      </c>
      <c r="AJ36" s="3">
        <f t="shared" si="13"/>
        <v>-0.72929145641654913</v>
      </c>
      <c r="AK36" s="3">
        <f t="shared" si="14"/>
        <v>-0.52001332524399457</v>
      </c>
      <c r="AL36" s="3">
        <f t="shared" si="15"/>
        <v>-0.81166815326761133</v>
      </c>
      <c r="AM36" s="3">
        <f t="shared" si="16"/>
        <v>-0.81349241133423711</v>
      </c>
      <c r="AO36" s="4">
        <f t="shared" si="17"/>
        <v>-0.82295818068686566</v>
      </c>
      <c r="AP36" s="4">
        <f t="shared" si="9"/>
        <v>-0.82885411622884708</v>
      </c>
      <c r="AQ36" s="4">
        <f t="shared" si="9"/>
        <v>-0.72929145641654913</v>
      </c>
      <c r="AR36" s="4">
        <f t="shared" si="9"/>
        <v>0</v>
      </c>
      <c r="AS36" s="4">
        <f t="shared" si="9"/>
        <v>-0.81166815326761133</v>
      </c>
      <c r="AT36" s="4">
        <f t="shared" si="9"/>
        <v>-0.81349241133423711</v>
      </c>
      <c r="AU36" s="4" t="str">
        <f t="shared" si="10"/>
        <v>profit</v>
      </c>
      <c r="AW36" s="6">
        <f t="shared" ref="AW36:AW99" si="24">IF(ABS(AQ36)&gt;0,AQ36,0)</f>
        <v>-0.72929145641654913</v>
      </c>
      <c r="AX36" s="6">
        <f t="shared" ref="AX36:AX99" si="25">IF(AW36=0,0,IF(AW36&lt;0,-1,1))</f>
        <v>-1</v>
      </c>
      <c r="AY36" s="3">
        <f t="shared" si="18"/>
        <v>-0.10000000000000853</v>
      </c>
      <c r="AZ36" s="3">
        <f t="shared" si="19"/>
        <v>1.0000000000000853</v>
      </c>
      <c r="BA36" s="4">
        <f t="shared" si="20"/>
        <v>1.2610340479194014E-3</v>
      </c>
      <c r="BB36" s="3">
        <f t="shared" si="21"/>
        <v>4.5000000000000284</v>
      </c>
      <c r="BE36" s="7"/>
      <c r="BF36" s="5"/>
      <c r="BG36">
        <f t="shared" ref="BG36:BG99" si="26">IF(BA36=0," ", BA36)</f>
        <v>1.2610340479194014E-3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>
      <c r="A37" s="7">
        <v>45229</v>
      </c>
      <c r="B37" s="3">
        <v>411285</v>
      </c>
      <c r="C37" s="3">
        <v>621988</v>
      </c>
      <c r="D37" s="3">
        <v>449161</v>
      </c>
      <c r="E37" s="3">
        <v>29693</v>
      </c>
      <c r="F37" s="3">
        <v>205514</v>
      </c>
      <c r="G37" s="3">
        <v>1717642</v>
      </c>
      <c r="H37" s="7">
        <v>45229</v>
      </c>
      <c r="I37" s="3" t="s">
        <v>30</v>
      </c>
      <c r="J37" s="3">
        <v>78.48</v>
      </c>
      <c r="K37" s="3">
        <v>78.72</v>
      </c>
      <c r="L37" s="3">
        <v>79.45</v>
      </c>
      <c r="M37" s="3">
        <v>81</v>
      </c>
      <c r="N37" s="3">
        <v>27735</v>
      </c>
      <c r="O37" s="3">
        <v>337361</v>
      </c>
      <c r="P37" s="3">
        <f t="shared" ref="P37:U52" si="27">CORREL(B23:B37,$J23:$J37)</f>
        <v>-0.50018766883005528</v>
      </c>
      <c r="Q37" s="3">
        <f t="shared" si="22"/>
        <v>-0.46307386946252593</v>
      </c>
      <c r="R37" s="3">
        <f t="shared" si="22"/>
        <v>0.29901001779523212</v>
      </c>
      <c r="S37" s="3">
        <f t="shared" si="22"/>
        <v>-0.72371156253207691</v>
      </c>
      <c r="T37" s="3">
        <f t="shared" si="22"/>
        <v>-0.23496894301930091</v>
      </c>
      <c r="U37" s="3">
        <f t="shared" si="22"/>
        <v>-0.25156910195756849</v>
      </c>
      <c r="V37" s="3">
        <f t="shared" si="23"/>
        <v>0</v>
      </c>
      <c r="Z37" s="3">
        <f t="shared" si="1"/>
        <v>-93484</v>
      </c>
      <c r="AA37" s="3">
        <f t="shared" si="2"/>
        <v>-163575</v>
      </c>
      <c r="AB37" s="3">
        <f t="shared" si="3"/>
        <v>-11349</v>
      </c>
      <c r="AC37" s="3">
        <f t="shared" si="4"/>
        <v>-1328</v>
      </c>
      <c r="AD37" s="3">
        <f t="shared" si="5"/>
        <v>-28522</v>
      </c>
      <c r="AE37" s="3">
        <f t="shared" si="6"/>
        <v>-298257</v>
      </c>
      <c r="AF37" s="3">
        <f t="shared" si="7"/>
        <v>-0.81999999999999318</v>
      </c>
      <c r="AH37" s="3">
        <f t="shared" si="11"/>
        <v>-0.76529599247234514</v>
      </c>
      <c r="AI37" s="3">
        <f t="shared" si="12"/>
        <v>-0.76630333748654156</v>
      </c>
      <c r="AJ37" s="3">
        <f t="shared" si="13"/>
        <v>-0.64679931741647434</v>
      </c>
      <c r="AK37" s="3">
        <f t="shared" si="14"/>
        <v>-0.39599093369932831</v>
      </c>
      <c r="AL37" s="3">
        <f t="shared" si="15"/>
        <v>-0.74875211532583463</v>
      </c>
      <c r="AM37" s="3">
        <f t="shared" si="16"/>
        <v>-0.75287091775475901</v>
      </c>
      <c r="AO37" s="4">
        <f t="shared" si="17"/>
        <v>-0.76529599247234514</v>
      </c>
      <c r="AP37" s="4">
        <f t="shared" si="9"/>
        <v>-0.76630333748654156</v>
      </c>
      <c r="AQ37" s="4">
        <f t="shared" si="9"/>
        <v>-0.64679931741647434</v>
      </c>
      <c r="AR37" s="4">
        <f t="shared" si="9"/>
        <v>0</v>
      </c>
      <c r="AS37" s="4">
        <f t="shared" si="9"/>
        <v>-0.74875211532583463</v>
      </c>
      <c r="AT37" s="4">
        <f t="shared" si="9"/>
        <v>-0.75287091775475901</v>
      </c>
      <c r="AU37" s="4" t="str">
        <f t="shared" si="10"/>
        <v>profit</v>
      </c>
      <c r="AW37" s="6">
        <f t="shared" si="24"/>
        <v>-0.64679931741647434</v>
      </c>
      <c r="AX37" s="6">
        <f t="shared" si="25"/>
        <v>-1</v>
      </c>
      <c r="AY37" s="3">
        <f t="shared" si="18"/>
        <v>-0.81999999999999318</v>
      </c>
      <c r="AZ37" s="3">
        <f t="shared" si="19"/>
        <v>8.1999999999999318</v>
      </c>
      <c r="BA37" s="4">
        <f t="shared" si="20"/>
        <v>1.0448521916411737E-2</v>
      </c>
      <c r="BB37" s="3">
        <f t="shared" si="21"/>
        <v>12.69999999999996</v>
      </c>
      <c r="BE37" s="7"/>
      <c r="BF37" s="5"/>
      <c r="BG37">
        <f t="shared" si="26"/>
        <v>1.0448521916411737E-2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>
      <c r="A38" s="7">
        <v>45230</v>
      </c>
      <c r="B38" s="3">
        <v>380547</v>
      </c>
      <c r="C38" s="3">
        <v>643142</v>
      </c>
      <c r="D38" s="3">
        <v>450409</v>
      </c>
      <c r="E38" s="3">
        <v>30433</v>
      </c>
      <c r="F38" s="3">
        <v>204484</v>
      </c>
      <c r="G38" s="3">
        <v>1709016</v>
      </c>
      <c r="H38" s="7">
        <v>45230</v>
      </c>
      <c r="I38" s="3" t="s">
        <v>30</v>
      </c>
      <c r="J38" s="3">
        <v>78.150000000000006</v>
      </c>
      <c r="K38" s="3">
        <v>79.05</v>
      </c>
      <c r="L38" s="3">
        <v>78.650000000000006</v>
      </c>
      <c r="M38" s="3">
        <v>79.5</v>
      </c>
      <c r="N38" s="3">
        <v>25103</v>
      </c>
      <c r="O38" s="3">
        <v>336041</v>
      </c>
      <c r="P38" s="3">
        <f t="shared" si="27"/>
        <v>-0.35512845863204295</v>
      </c>
      <c r="Q38" s="3">
        <f t="shared" si="22"/>
        <v>-0.36148028804341115</v>
      </c>
      <c r="R38" s="3">
        <f t="shared" si="22"/>
        <v>0.40138296067593959</v>
      </c>
      <c r="S38" s="3">
        <f t="shared" si="22"/>
        <v>-0.7265924832159818</v>
      </c>
      <c r="T38" s="3">
        <f t="shared" si="22"/>
        <v>-0.11639156069768328</v>
      </c>
      <c r="U38" s="3">
        <f t="shared" si="22"/>
        <v>-0.12809631047149522</v>
      </c>
      <c r="V38" s="3">
        <f t="shared" si="23"/>
        <v>0</v>
      </c>
      <c r="Z38" s="3">
        <f t="shared" si="1"/>
        <v>-30738</v>
      </c>
      <c r="AA38" s="3">
        <f t="shared" si="2"/>
        <v>21154</v>
      </c>
      <c r="AB38" s="3">
        <f t="shared" si="3"/>
        <v>1248</v>
      </c>
      <c r="AC38" s="3">
        <f t="shared" si="4"/>
        <v>740</v>
      </c>
      <c r="AD38" s="3">
        <f t="shared" si="5"/>
        <v>-1030</v>
      </c>
      <c r="AE38" s="3">
        <f t="shared" si="6"/>
        <v>-8626</v>
      </c>
      <c r="AF38" s="3">
        <f t="shared" si="7"/>
        <v>-0.32999999999999829</v>
      </c>
      <c r="AH38" s="3">
        <f t="shared" si="11"/>
        <v>-0.47606882276719392</v>
      </c>
      <c r="AI38" s="3">
        <f t="shared" si="12"/>
        <v>-0.40882261333823361</v>
      </c>
      <c r="AJ38" s="3">
        <f t="shared" si="13"/>
        <v>-0.49665886085733435</v>
      </c>
      <c r="AK38" s="3">
        <f t="shared" si="14"/>
        <v>-0.20074047731719313</v>
      </c>
      <c r="AL38" s="3">
        <f t="shared" si="15"/>
        <v>-0.49670190517747193</v>
      </c>
      <c r="AM38" s="3">
        <f t="shared" si="16"/>
        <v>-0.49962963836370539</v>
      </c>
      <c r="AO38" s="4">
        <f t="shared" si="17"/>
        <v>0</v>
      </c>
      <c r="AP38" s="4">
        <f t="shared" si="9"/>
        <v>0</v>
      </c>
      <c r="AQ38" s="4">
        <f t="shared" si="9"/>
        <v>0</v>
      </c>
      <c r="AR38" s="4">
        <f t="shared" si="9"/>
        <v>0</v>
      </c>
      <c r="AS38" s="4">
        <f t="shared" si="9"/>
        <v>0</v>
      </c>
      <c r="AT38" s="4">
        <f t="shared" si="9"/>
        <v>0</v>
      </c>
      <c r="AU38" s="4" t="str">
        <f t="shared" si="10"/>
        <v>0</v>
      </c>
      <c r="AW38" s="6">
        <f t="shared" si="24"/>
        <v>0</v>
      </c>
      <c r="AX38" s="6">
        <f t="shared" si="25"/>
        <v>0</v>
      </c>
      <c r="AY38" s="3">
        <f t="shared" si="18"/>
        <v>-0.32999999999999829</v>
      </c>
      <c r="AZ38" s="3">
        <f t="shared" si="19"/>
        <v>0</v>
      </c>
      <c r="BA38" s="4">
        <f t="shared" si="20"/>
        <v>0</v>
      </c>
      <c r="BB38" s="3">
        <f t="shared" si="21"/>
        <v>12.69999999999996</v>
      </c>
      <c r="BE38" s="7"/>
      <c r="BF38" s="5"/>
      <c r="BG38" t="str">
        <f t="shared" si="26"/>
        <v xml:space="preserve"> 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>
      <c r="A39" s="7">
        <v>45231</v>
      </c>
      <c r="B39" s="3">
        <v>279741</v>
      </c>
      <c r="C39" s="3">
        <v>428970</v>
      </c>
      <c r="D39" s="3">
        <v>303617</v>
      </c>
      <c r="E39" s="3">
        <v>28541</v>
      </c>
      <c r="F39" s="3">
        <v>153445</v>
      </c>
      <c r="G39" s="3">
        <v>1194315</v>
      </c>
      <c r="H39" s="7">
        <v>45231</v>
      </c>
      <c r="I39" s="3" t="s">
        <v>30</v>
      </c>
      <c r="J39" s="3">
        <v>78.37</v>
      </c>
      <c r="K39" s="3">
        <v>78.540000000000006</v>
      </c>
      <c r="L39" s="3">
        <v>79.400000000000006</v>
      </c>
      <c r="M39" s="3">
        <v>80.2</v>
      </c>
      <c r="N39" s="3">
        <v>23445</v>
      </c>
      <c r="O39" s="3">
        <v>334301</v>
      </c>
      <c r="P39" s="3">
        <f t="shared" si="27"/>
        <v>-4.2986399508588145E-2</v>
      </c>
      <c r="Q39" s="3">
        <f t="shared" si="22"/>
        <v>4.8700825549662263E-2</v>
      </c>
      <c r="R39" s="3">
        <f t="shared" si="22"/>
        <v>0.48215731305866855</v>
      </c>
      <c r="S39" s="3">
        <f t="shared" si="22"/>
        <v>-0.67462049366751931</v>
      </c>
      <c r="T39" s="3">
        <f t="shared" si="22"/>
        <v>0.19321891429720611</v>
      </c>
      <c r="U39" s="3">
        <f t="shared" si="22"/>
        <v>0.18650788768929738</v>
      </c>
      <c r="V39" s="3">
        <f t="shared" si="23"/>
        <v>0</v>
      </c>
      <c r="Z39" s="3">
        <f t="shared" si="1"/>
        <v>-100806</v>
      </c>
      <c r="AA39" s="3">
        <f t="shared" si="2"/>
        <v>-214172</v>
      </c>
      <c r="AB39" s="3">
        <f t="shared" si="3"/>
        <v>-146792</v>
      </c>
      <c r="AC39" s="3">
        <f t="shared" si="4"/>
        <v>-1892</v>
      </c>
      <c r="AD39" s="3">
        <f t="shared" si="5"/>
        <v>-51039</v>
      </c>
      <c r="AE39" s="3">
        <f t="shared" si="6"/>
        <v>-514701</v>
      </c>
      <c r="AF39" s="3">
        <f t="shared" si="7"/>
        <v>0.21999999999999886</v>
      </c>
      <c r="AH39" s="3">
        <f t="shared" si="11"/>
        <v>-0.5756350557210701</v>
      </c>
      <c r="AI39" s="3">
        <f t="shared" si="12"/>
        <v>-0.34248688406209821</v>
      </c>
      <c r="AJ39" s="3">
        <f t="shared" si="13"/>
        <v>-0.77762092371143632</v>
      </c>
      <c r="AK39" s="3">
        <f t="shared" si="14"/>
        <v>-0.25631379717410935</v>
      </c>
      <c r="AL39" s="3">
        <f t="shared" si="15"/>
        <v>-0.61472490767402266</v>
      </c>
      <c r="AM39" s="3">
        <f t="shared" si="16"/>
        <v>-0.61372591088464412</v>
      </c>
      <c r="AO39" s="4">
        <f t="shared" si="17"/>
        <v>-0.5756350557210701</v>
      </c>
      <c r="AP39" s="4">
        <f t="shared" si="9"/>
        <v>0</v>
      </c>
      <c r="AQ39" s="4">
        <f t="shared" si="9"/>
        <v>-0.77762092371143632</v>
      </c>
      <c r="AR39" s="4">
        <f t="shared" si="9"/>
        <v>0</v>
      </c>
      <c r="AS39" s="4">
        <f t="shared" si="9"/>
        <v>-0.61472490767402266</v>
      </c>
      <c r="AT39" s="4">
        <f t="shared" si="9"/>
        <v>-0.61372591088464412</v>
      </c>
      <c r="AU39" s="4" t="str">
        <f t="shared" si="10"/>
        <v>loss</v>
      </c>
      <c r="AW39" s="6">
        <f t="shared" si="24"/>
        <v>-0.77762092371143632</v>
      </c>
      <c r="AX39" s="6">
        <f t="shared" si="25"/>
        <v>-1</v>
      </c>
      <c r="AY39" s="3">
        <f t="shared" si="18"/>
        <v>0.21999999999999886</v>
      </c>
      <c r="AZ39" s="3">
        <f t="shared" si="19"/>
        <v>-2.1999999999999886</v>
      </c>
      <c r="BA39" s="4">
        <f t="shared" si="20"/>
        <v>-2.8071966313640275E-3</v>
      </c>
      <c r="BB39" s="3">
        <f t="shared" si="21"/>
        <v>10.499999999999972</v>
      </c>
      <c r="BE39" s="3" t="s">
        <v>15</v>
      </c>
      <c r="BF39" s="3" t="s">
        <v>53</v>
      </c>
      <c r="BG39">
        <f t="shared" si="26"/>
        <v>-2.8071966313640275E-3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>
      <c r="A40" s="7">
        <v>45232</v>
      </c>
      <c r="B40" s="3">
        <v>308762</v>
      </c>
      <c r="C40" s="3">
        <v>418473</v>
      </c>
      <c r="D40" s="3">
        <v>361727</v>
      </c>
      <c r="E40" s="3">
        <v>24427</v>
      </c>
      <c r="F40" s="3">
        <v>161286</v>
      </c>
      <c r="G40" s="3">
        <v>1274674</v>
      </c>
      <c r="H40" s="7">
        <v>45232</v>
      </c>
      <c r="I40" s="3" t="s">
        <v>30</v>
      </c>
      <c r="J40" s="3">
        <v>76.239999999999995</v>
      </c>
      <c r="K40" s="3">
        <v>78.61</v>
      </c>
      <c r="L40" s="3">
        <v>78.349999999999994</v>
      </c>
      <c r="M40" s="3">
        <v>79.2</v>
      </c>
      <c r="N40" s="3">
        <v>43554</v>
      </c>
      <c r="O40" s="3">
        <v>337427</v>
      </c>
      <c r="P40" s="3">
        <f t="shared" si="27"/>
        <v>0.11993996111271618</v>
      </c>
      <c r="Q40" s="3">
        <f t="shared" si="22"/>
        <v>0.29848224157788839</v>
      </c>
      <c r="R40" s="3">
        <f t="shared" si="22"/>
        <v>0.50547201501978845</v>
      </c>
      <c r="S40" s="3">
        <f t="shared" si="22"/>
        <v>-0.37600066098543233</v>
      </c>
      <c r="T40" s="3">
        <f t="shared" si="22"/>
        <v>0.33289624708090076</v>
      </c>
      <c r="U40" s="3">
        <f t="shared" si="22"/>
        <v>0.33108604131022856</v>
      </c>
      <c r="V40" s="3">
        <f t="shared" si="23"/>
        <v>0</v>
      </c>
      <c r="Z40" s="3">
        <f t="shared" si="1"/>
        <v>29021</v>
      </c>
      <c r="AA40" s="3">
        <f t="shared" si="2"/>
        <v>-10497</v>
      </c>
      <c r="AB40" s="3">
        <f t="shared" si="3"/>
        <v>58110</v>
      </c>
      <c r="AC40" s="3">
        <f t="shared" si="4"/>
        <v>-4114</v>
      </c>
      <c r="AD40" s="3">
        <f t="shared" si="5"/>
        <v>7841</v>
      </c>
      <c r="AE40" s="3">
        <f t="shared" si="6"/>
        <v>80359</v>
      </c>
      <c r="AF40" s="3">
        <f t="shared" si="7"/>
        <v>-2.1300000000000097</v>
      </c>
      <c r="AH40" s="3">
        <f t="shared" si="11"/>
        <v>-0.59263558545344741</v>
      </c>
      <c r="AI40" s="3">
        <f t="shared" si="12"/>
        <v>-0.44413338232736183</v>
      </c>
      <c r="AJ40" s="3">
        <f t="shared" si="13"/>
        <v>-0.80200199187366195</v>
      </c>
      <c r="AK40" s="3">
        <f t="shared" si="14"/>
        <v>-0.31595344850667006</v>
      </c>
      <c r="AL40" s="3">
        <f t="shared" si="15"/>
        <v>-0.65400702864196469</v>
      </c>
      <c r="AM40" s="3">
        <f t="shared" si="16"/>
        <v>-0.65363573899906025</v>
      </c>
      <c r="AO40" s="4">
        <f t="shared" si="17"/>
        <v>-0.59263558545344741</v>
      </c>
      <c r="AP40" s="4">
        <f t="shared" si="9"/>
        <v>0</v>
      </c>
      <c r="AQ40" s="4">
        <f t="shared" si="9"/>
        <v>-0.80200199187366195</v>
      </c>
      <c r="AR40" s="4">
        <f t="shared" si="9"/>
        <v>0</v>
      </c>
      <c r="AS40" s="4">
        <f t="shared" si="9"/>
        <v>-0.65400702864196469</v>
      </c>
      <c r="AT40" s="4">
        <f t="shared" si="9"/>
        <v>-0.65363573899906025</v>
      </c>
      <c r="AU40" s="4" t="str">
        <f t="shared" si="10"/>
        <v>profit</v>
      </c>
      <c r="AW40" s="6">
        <f t="shared" si="24"/>
        <v>-0.80200199187366195</v>
      </c>
      <c r="AX40" s="6">
        <f t="shared" si="25"/>
        <v>-1</v>
      </c>
      <c r="AY40" s="3">
        <f t="shared" si="18"/>
        <v>-2.1300000000000097</v>
      </c>
      <c r="AZ40" s="3">
        <f t="shared" si="19"/>
        <v>21.300000000000097</v>
      </c>
      <c r="BA40" s="4">
        <f t="shared" si="20"/>
        <v>2.7938090241343253E-2</v>
      </c>
      <c r="BB40" s="3">
        <f t="shared" si="21"/>
        <v>31.800000000000068</v>
      </c>
      <c r="BE40" s="7">
        <v>45232</v>
      </c>
      <c r="BF40" s="5">
        <f>BA40</f>
        <v>2.7938090241343253E-2</v>
      </c>
      <c r="BG40">
        <f t="shared" si="26"/>
        <v>2.7938090241343253E-2</v>
      </c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>
      <c r="A41" s="7">
        <v>45233</v>
      </c>
      <c r="B41" s="3">
        <v>309961</v>
      </c>
      <c r="C41" s="3">
        <v>461046</v>
      </c>
      <c r="D41" s="3">
        <v>359864</v>
      </c>
      <c r="E41" s="3">
        <v>24048</v>
      </c>
      <c r="F41" s="3">
        <v>164892</v>
      </c>
      <c r="G41" s="3">
        <v>1319810</v>
      </c>
      <c r="H41" s="7">
        <v>45233</v>
      </c>
      <c r="I41" s="3" t="s">
        <v>30</v>
      </c>
      <c r="J41" s="3">
        <v>77.099999999999994</v>
      </c>
      <c r="K41" s="3">
        <v>77.64</v>
      </c>
      <c r="L41" s="3">
        <v>78.61</v>
      </c>
      <c r="M41" s="3">
        <v>79.75</v>
      </c>
      <c r="N41" s="3">
        <v>21470</v>
      </c>
      <c r="O41" s="3">
        <v>338875</v>
      </c>
      <c r="P41" s="3">
        <f t="shared" si="27"/>
        <v>0.51432072782677041</v>
      </c>
      <c r="Q41" s="3">
        <f t="shared" si="22"/>
        <v>0.68588480405904984</v>
      </c>
      <c r="R41" s="3">
        <f t="shared" si="22"/>
        <v>0.71650876252053619</v>
      </c>
      <c r="S41" s="3">
        <f t="shared" si="22"/>
        <v>7.2428218839932668E-2</v>
      </c>
      <c r="T41" s="3">
        <f t="shared" si="22"/>
        <v>0.67805203071056819</v>
      </c>
      <c r="U41" s="3">
        <f t="shared" si="22"/>
        <v>0.67557276918232823</v>
      </c>
      <c r="V41" s="3">
        <f t="shared" si="23"/>
        <v>0.51432072782677041</v>
      </c>
      <c r="Z41" s="3">
        <f t="shared" si="1"/>
        <v>1199</v>
      </c>
      <c r="AA41" s="3">
        <f t="shared" si="2"/>
        <v>42573</v>
      </c>
      <c r="AB41" s="3">
        <f t="shared" si="3"/>
        <v>-1863</v>
      </c>
      <c r="AC41" s="3">
        <f t="shared" si="4"/>
        <v>-379</v>
      </c>
      <c r="AD41" s="3">
        <f t="shared" si="5"/>
        <v>3606</v>
      </c>
      <c r="AE41" s="3">
        <f t="shared" si="6"/>
        <v>45136</v>
      </c>
      <c r="AF41" s="3">
        <f t="shared" si="7"/>
        <v>0.85999999999999943</v>
      </c>
      <c r="AH41" s="3">
        <f t="shared" si="11"/>
        <v>-0.46875913359122962</v>
      </c>
      <c r="AI41" s="3">
        <f t="shared" si="12"/>
        <v>-0.31302800828789867</v>
      </c>
      <c r="AJ41" s="3">
        <f t="shared" si="13"/>
        <v>-0.63655841795972146</v>
      </c>
      <c r="AK41" s="3">
        <f t="shared" si="14"/>
        <v>7.4313035883264628E-2</v>
      </c>
      <c r="AL41" s="3">
        <f t="shared" si="15"/>
        <v>-0.49713427758349105</v>
      </c>
      <c r="AM41" s="3">
        <f t="shared" si="16"/>
        <v>-0.49796173955733603</v>
      </c>
      <c r="AO41" s="4">
        <f t="shared" si="17"/>
        <v>0</v>
      </c>
      <c r="AP41" s="4">
        <f t="shared" si="9"/>
        <v>0</v>
      </c>
      <c r="AQ41" s="4">
        <f t="shared" si="9"/>
        <v>-0.63655841795972146</v>
      </c>
      <c r="AR41" s="4">
        <f t="shared" si="9"/>
        <v>0</v>
      </c>
      <c r="AS41" s="4">
        <f t="shared" si="9"/>
        <v>0</v>
      </c>
      <c r="AT41" s="4">
        <f t="shared" si="9"/>
        <v>0</v>
      </c>
      <c r="AU41" s="4" t="str">
        <f t="shared" si="10"/>
        <v>0</v>
      </c>
      <c r="AW41" s="6">
        <f t="shared" si="24"/>
        <v>-0.63655841795972146</v>
      </c>
      <c r="AX41" s="6">
        <f t="shared" si="25"/>
        <v>-1</v>
      </c>
      <c r="AY41" s="3">
        <f t="shared" si="18"/>
        <v>0.85999999999999943</v>
      </c>
      <c r="AZ41" s="3">
        <f t="shared" si="19"/>
        <v>-8.5999999999999943</v>
      </c>
      <c r="BA41" s="4">
        <f t="shared" si="20"/>
        <v>-1.1154345006485078E-2</v>
      </c>
      <c r="BB41" s="3">
        <f t="shared" si="21"/>
        <v>23.200000000000074</v>
      </c>
      <c r="BE41" s="7">
        <v>45233</v>
      </c>
      <c r="BF41" s="5">
        <f t="shared" ref="BF41:BF104" si="28">BF40+BA41</f>
        <v>1.6783745234858177E-2</v>
      </c>
      <c r="BG41">
        <f t="shared" si="26"/>
        <v>-1.1154345006485078E-2</v>
      </c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>
      <c r="A42" s="7">
        <v>45236</v>
      </c>
      <c r="B42" s="3">
        <v>304207</v>
      </c>
      <c r="C42" s="3">
        <v>494863</v>
      </c>
      <c r="D42" s="3">
        <v>421926</v>
      </c>
      <c r="E42" s="3">
        <v>27191</v>
      </c>
      <c r="F42" s="3">
        <v>174703</v>
      </c>
      <c r="G42" s="3">
        <v>1422889</v>
      </c>
      <c r="H42" s="7">
        <v>45236</v>
      </c>
      <c r="I42" s="3" t="s">
        <v>30</v>
      </c>
      <c r="J42" s="3">
        <v>75.599999999999994</v>
      </c>
      <c r="K42" s="3">
        <v>75.84</v>
      </c>
      <c r="L42" s="3">
        <v>77.48</v>
      </c>
      <c r="M42" s="3">
        <v>77.48</v>
      </c>
      <c r="N42" s="3">
        <v>22417</v>
      </c>
      <c r="O42" s="3">
        <v>338083</v>
      </c>
      <c r="P42" s="3">
        <f t="shared" si="27"/>
        <v>0.55117077145068216</v>
      </c>
      <c r="Q42" s="3">
        <f t="shared" si="22"/>
        <v>0.71932168527967966</v>
      </c>
      <c r="R42" s="3">
        <f t="shared" si="22"/>
        <v>0.64209981851277764</v>
      </c>
      <c r="S42" s="3">
        <f t="shared" si="22"/>
        <v>0.1934127787969617</v>
      </c>
      <c r="T42" s="3">
        <f t="shared" si="22"/>
        <v>0.67470892825019302</v>
      </c>
      <c r="U42" s="3">
        <f t="shared" si="22"/>
        <v>0.67292759473108499</v>
      </c>
      <c r="V42" s="3">
        <f t="shared" si="23"/>
        <v>0.55117077145068216</v>
      </c>
      <c r="Z42" s="3">
        <f t="shared" si="1"/>
        <v>-5754</v>
      </c>
      <c r="AA42" s="3">
        <f t="shared" si="2"/>
        <v>33817</v>
      </c>
      <c r="AB42" s="3">
        <f t="shared" si="3"/>
        <v>62062</v>
      </c>
      <c r="AC42" s="3">
        <f t="shared" si="4"/>
        <v>3143</v>
      </c>
      <c r="AD42" s="3">
        <f t="shared" si="5"/>
        <v>9811</v>
      </c>
      <c r="AE42" s="3">
        <f t="shared" si="6"/>
        <v>103079</v>
      </c>
      <c r="AF42" s="3">
        <f t="shared" si="7"/>
        <v>-1.5</v>
      </c>
      <c r="AH42" s="3">
        <f t="shared" si="11"/>
        <v>-0.34623707463162556</v>
      </c>
      <c r="AI42" s="3">
        <f t="shared" si="12"/>
        <v>-0.12946406578845598</v>
      </c>
      <c r="AJ42" s="3">
        <f t="shared" si="13"/>
        <v>-0.50038183834899164</v>
      </c>
      <c r="AK42" s="3">
        <f t="shared" si="14"/>
        <v>0.16918182552565672</v>
      </c>
      <c r="AL42" s="3">
        <f t="shared" si="15"/>
        <v>-0.34253216689768301</v>
      </c>
      <c r="AM42" s="3">
        <f t="shared" si="16"/>
        <v>-0.33912253505911394</v>
      </c>
      <c r="AO42" s="4">
        <f t="shared" si="17"/>
        <v>0</v>
      </c>
      <c r="AP42" s="4">
        <f t="shared" si="9"/>
        <v>0</v>
      </c>
      <c r="AQ42" s="4">
        <f t="shared" si="9"/>
        <v>0</v>
      </c>
      <c r="AR42" s="4">
        <f t="shared" si="9"/>
        <v>0</v>
      </c>
      <c r="AS42" s="4">
        <f t="shared" si="9"/>
        <v>0</v>
      </c>
      <c r="AT42" s="4">
        <f t="shared" si="9"/>
        <v>0</v>
      </c>
      <c r="AU42" s="4" t="str">
        <f t="shared" si="10"/>
        <v>0</v>
      </c>
      <c r="AW42" s="6">
        <f t="shared" si="24"/>
        <v>0</v>
      </c>
      <c r="AX42" s="6">
        <f t="shared" si="25"/>
        <v>0</v>
      </c>
      <c r="AY42" s="3">
        <f t="shared" si="18"/>
        <v>-1.5</v>
      </c>
      <c r="AZ42" s="3">
        <f t="shared" si="19"/>
        <v>0</v>
      </c>
      <c r="BA42" s="4">
        <f t="shared" si="20"/>
        <v>0</v>
      </c>
      <c r="BB42" s="3">
        <f t="shared" si="21"/>
        <v>23.200000000000074</v>
      </c>
      <c r="BE42" s="7">
        <v>45236</v>
      </c>
      <c r="BF42" s="5">
        <f t="shared" si="28"/>
        <v>1.6783745234858177E-2</v>
      </c>
      <c r="BG42" t="str">
        <f t="shared" si="26"/>
        <v xml:space="preserve"> 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 spans="1:77">
      <c r="A43" s="7">
        <v>45237</v>
      </c>
      <c r="B43" s="3">
        <v>388344</v>
      </c>
      <c r="C43" s="3">
        <v>615868</v>
      </c>
      <c r="D43" s="3">
        <v>536799</v>
      </c>
      <c r="E43" s="3">
        <v>31762</v>
      </c>
      <c r="F43" s="3">
        <v>209258</v>
      </c>
      <c r="G43" s="3">
        <v>1782031</v>
      </c>
      <c r="H43" s="7">
        <v>45237</v>
      </c>
      <c r="I43" s="3" t="s">
        <v>30</v>
      </c>
      <c r="J43" s="3">
        <v>74.849999999999994</v>
      </c>
      <c r="K43" s="3">
        <v>75.25</v>
      </c>
      <c r="L43" s="3">
        <v>75.709999999999994</v>
      </c>
      <c r="M43" s="3">
        <v>76.5</v>
      </c>
      <c r="N43" s="3">
        <v>27503</v>
      </c>
      <c r="O43" s="3">
        <v>335835</v>
      </c>
      <c r="P43" s="3">
        <f t="shared" si="27"/>
        <v>0.45452382963997989</v>
      </c>
      <c r="Q43" s="3">
        <f t="shared" si="22"/>
        <v>0.60168510976487799</v>
      </c>
      <c r="R43" s="3">
        <f t="shared" si="22"/>
        <v>0.44466149798053312</v>
      </c>
      <c r="S43" s="3">
        <f t="shared" si="22"/>
        <v>5.9620288380049284E-2</v>
      </c>
      <c r="T43" s="3">
        <f t="shared" si="22"/>
        <v>0.53997769134636353</v>
      </c>
      <c r="U43" s="3">
        <f t="shared" si="22"/>
        <v>0.53256601221503752</v>
      </c>
      <c r="V43" s="3">
        <f t="shared" si="23"/>
        <v>0</v>
      </c>
      <c r="Z43" s="3">
        <f t="shared" si="1"/>
        <v>84137</v>
      </c>
      <c r="AA43" s="3">
        <f t="shared" si="2"/>
        <v>121005</v>
      </c>
      <c r="AB43" s="3">
        <f t="shared" si="3"/>
        <v>114873</v>
      </c>
      <c r="AC43" s="3">
        <f t="shared" si="4"/>
        <v>4571</v>
      </c>
      <c r="AD43" s="3">
        <f t="shared" si="5"/>
        <v>34555</v>
      </c>
      <c r="AE43" s="3">
        <f t="shared" si="6"/>
        <v>359142</v>
      </c>
      <c r="AF43" s="3">
        <f t="shared" si="7"/>
        <v>-0.75</v>
      </c>
      <c r="AH43" s="3">
        <f t="shared" si="11"/>
        <v>-0.26119947239746361</v>
      </c>
      <c r="AI43" s="3">
        <f t="shared" si="12"/>
        <v>-4.7970535015332355E-2</v>
      </c>
      <c r="AJ43" s="3">
        <f t="shared" si="13"/>
        <v>-0.6327980573398897</v>
      </c>
      <c r="AK43" s="3">
        <f t="shared" si="14"/>
        <v>0.24582847321040918</v>
      </c>
      <c r="AL43" s="3">
        <f t="shared" si="15"/>
        <v>-0.35142777601991881</v>
      </c>
      <c r="AM43" s="3">
        <f t="shared" si="16"/>
        <v>-0.34613332626870025</v>
      </c>
      <c r="AO43" s="4">
        <f t="shared" si="17"/>
        <v>0</v>
      </c>
      <c r="AP43" s="4">
        <f t="shared" si="9"/>
        <v>0</v>
      </c>
      <c r="AQ43" s="4">
        <f t="shared" si="9"/>
        <v>-0.6327980573398897</v>
      </c>
      <c r="AR43" s="4">
        <f t="shared" si="9"/>
        <v>0</v>
      </c>
      <c r="AS43" s="4">
        <f t="shared" si="9"/>
        <v>0</v>
      </c>
      <c r="AT43" s="4">
        <f t="shared" si="9"/>
        <v>0</v>
      </c>
      <c r="AU43" s="4" t="str">
        <f t="shared" si="10"/>
        <v>0</v>
      </c>
      <c r="AW43" s="6">
        <f t="shared" si="24"/>
        <v>-0.6327980573398897</v>
      </c>
      <c r="AX43" s="6">
        <f t="shared" si="25"/>
        <v>-1</v>
      </c>
      <c r="AY43" s="3">
        <f t="shared" si="18"/>
        <v>-0.75</v>
      </c>
      <c r="AZ43" s="3">
        <f t="shared" si="19"/>
        <v>7.5</v>
      </c>
      <c r="BA43" s="4">
        <f t="shared" si="20"/>
        <v>1.002004008016032E-2</v>
      </c>
      <c r="BB43" s="3">
        <f t="shared" si="21"/>
        <v>30.700000000000074</v>
      </c>
      <c r="BE43" s="7">
        <v>45237</v>
      </c>
      <c r="BF43" s="5">
        <f t="shared" si="28"/>
        <v>2.6803785315018498E-2</v>
      </c>
      <c r="BG43">
        <f t="shared" si="26"/>
        <v>1.002004008016032E-2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>
      <c r="A44" s="7">
        <v>45238</v>
      </c>
      <c r="B44" s="3">
        <v>407047</v>
      </c>
      <c r="C44" s="3">
        <v>606576</v>
      </c>
      <c r="D44" s="3">
        <v>502283</v>
      </c>
      <c r="E44" s="3">
        <v>31531</v>
      </c>
      <c r="F44" s="3">
        <v>205517</v>
      </c>
      <c r="G44" s="3">
        <v>1752955</v>
      </c>
      <c r="H44" s="7">
        <v>45238</v>
      </c>
      <c r="I44" s="3" t="s">
        <v>30</v>
      </c>
      <c r="J44" s="3">
        <v>74.84</v>
      </c>
      <c r="K44" s="3">
        <v>75.7</v>
      </c>
      <c r="L44" s="3">
        <v>75.44</v>
      </c>
      <c r="M44" s="3">
        <v>76.44</v>
      </c>
      <c r="N44" s="3">
        <v>23611</v>
      </c>
      <c r="O44" s="3">
        <v>335876</v>
      </c>
      <c r="P44" s="3">
        <f t="shared" si="27"/>
        <v>0.47765762315480192</v>
      </c>
      <c r="Q44" s="3">
        <f t="shared" si="22"/>
        <v>0.5448111358394061</v>
      </c>
      <c r="R44" s="3">
        <f t="shared" si="22"/>
        <v>0.37593290598641943</v>
      </c>
      <c r="S44" s="3">
        <f t="shared" si="22"/>
        <v>-9.7657597966468689E-3</v>
      </c>
      <c r="T44" s="3">
        <f t="shared" si="22"/>
        <v>0.50311428383260415</v>
      </c>
      <c r="U44" s="3">
        <f t="shared" si="22"/>
        <v>0.48884225973014978</v>
      </c>
      <c r="V44" s="3">
        <f t="shared" si="23"/>
        <v>0</v>
      </c>
      <c r="Z44" s="3">
        <f t="shared" si="1"/>
        <v>18703</v>
      </c>
      <c r="AA44" s="3">
        <f t="shared" si="2"/>
        <v>-9292</v>
      </c>
      <c r="AB44" s="3">
        <f t="shared" si="3"/>
        <v>-34516</v>
      </c>
      <c r="AC44" s="3">
        <f t="shared" si="4"/>
        <v>-231</v>
      </c>
      <c r="AD44" s="3">
        <f t="shared" si="5"/>
        <v>-3741</v>
      </c>
      <c r="AE44" s="3">
        <f t="shared" si="6"/>
        <v>-29076</v>
      </c>
      <c r="AF44" s="3">
        <f t="shared" si="7"/>
        <v>-9.9999999999909051E-3</v>
      </c>
      <c r="AH44" s="3">
        <f t="shared" si="11"/>
        <v>-0.28207002606863946</v>
      </c>
      <c r="AI44" s="3">
        <f t="shared" si="12"/>
        <v>-0.11772681494196267</v>
      </c>
      <c r="AJ44" s="3">
        <f t="shared" si="13"/>
        <v>-0.55853190774244488</v>
      </c>
      <c r="AK44" s="3">
        <f t="shared" si="14"/>
        <v>5.8964175414694404E-2</v>
      </c>
      <c r="AL44" s="3">
        <f t="shared" si="15"/>
        <v>-0.34708305925752969</v>
      </c>
      <c r="AM44" s="3">
        <f t="shared" si="16"/>
        <v>-0.33826399169194016</v>
      </c>
      <c r="AO44" s="4">
        <f t="shared" si="17"/>
        <v>0</v>
      </c>
      <c r="AP44" s="4">
        <f t="shared" si="9"/>
        <v>0</v>
      </c>
      <c r="AQ44" s="4">
        <f t="shared" si="9"/>
        <v>-0.55853190774244488</v>
      </c>
      <c r="AR44" s="4">
        <f t="shared" si="9"/>
        <v>0</v>
      </c>
      <c r="AS44" s="4">
        <f t="shared" si="9"/>
        <v>0</v>
      </c>
      <c r="AT44" s="4">
        <f t="shared" si="9"/>
        <v>0</v>
      </c>
      <c r="AU44" s="4" t="str">
        <f t="shared" si="10"/>
        <v>0</v>
      </c>
      <c r="AW44" s="6">
        <f t="shared" si="24"/>
        <v>-0.55853190774244488</v>
      </c>
      <c r="AX44" s="6">
        <f t="shared" si="25"/>
        <v>-1</v>
      </c>
      <c r="AY44" s="3">
        <f t="shared" si="18"/>
        <v>-9.9999999999909051E-3</v>
      </c>
      <c r="AZ44" s="3">
        <f t="shared" si="19"/>
        <v>9.9999999999909051E-2</v>
      </c>
      <c r="BA44" s="4">
        <f t="shared" si="20"/>
        <v>1.336183858897769E-4</v>
      </c>
      <c r="BB44" s="3">
        <f t="shared" si="21"/>
        <v>30.799999999999983</v>
      </c>
      <c r="BE44" s="7">
        <v>45238</v>
      </c>
      <c r="BF44" s="5">
        <f t="shared" si="28"/>
        <v>2.6937403700908275E-2</v>
      </c>
      <c r="BG44">
        <f t="shared" si="26"/>
        <v>1.336183858897769E-4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>
      <c r="A45" s="7">
        <v>45239</v>
      </c>
      <c r="B45" s="3">
        <v>422770</v>
      </c>
      <c r="C45" s="3">
        <v>697240</v>
      </c>
      <c r="D45" s="3">
        <v>530719</v>
      </c>
      <c r="E45" s="3">
        <v>28482</v>
      </c>
      <c r="F45" s="3">
        <v>220169</v>
      </c>
      <c r="G45" s="3">
        <v>1899380</v>
      </c>
      <c r="H45" s="7">
        <v>45239</v>
      </c>
      <c r="I45" s="3" t="s">
        <v>30</v>
      </c>
      <c r="J45" s="3">
        <v>75.19</v>
      </c>
      <c r="K45" s="3">
        <v>77.38</v>
      </c>
      <c r="L45" s="3">
        <v>75.650000000000006</v>
      </c>
      <c r="M45" s="3">
        <v>77.69</v>
      </c>
      <c r="N45" s="3">
        <v>28239</v>
      </c>
      <c r="O45" s="3">
        <v>335381</v>
      </c>
      <c r="P45" s="3">
        <f t="shared" si="27"/>
        <v>0.45970252159795416</v>
      </c>
      <c r="Q45" s="3">
        <f t="shared" si="22"/>
        <v>0.46212740763462651</v>
      </c>
      <c r="R45" s="3">
        <f t="shared" si="22"/>
        <v>0.29266784727216771</v>
      </c>
      <c r="S45" s="3">
        <f t="shared" si="22"/>
        <v>3.9696024488311464E-2</v>
      </c>
      <c r="T45" s="3">
        <f t="shared" si="22"/>
        <v>0.44141325669978615</v>
      </c>
      <c r="U45" s="3">
        <f t="shared" si="22"/>
        <v>0.42213914233243666</v>
      </c>
      <c r="V45" s="3">
        <f t="shared" si="23"/>
        <v>0</v>
      </c>
      <c r="Z45" s="3">
        <f t="shared" si="1"/>
        <v>15723</v>
      </c>
      <c r="AA45" s="3">
        <f t="shared" si="2"/>
        <v>90664</v>
      </c>
      <c r="AB45" s="3">
        <f t="shared" si="3"/>
        <v>28436</v>
      </c>
      <c r="AC45" s="3">
        <f t="shared" si="4"/>
        <v>-3049</v>
      </c>
      <c r="AD45" s="3">
        <f t="shared" si="5"/>
        <v>14652</v>
      </c>
      <c r="AE45" s="3">
        <f t="shared" si="6"/>
        <v>146425</v>
      </c>
      <c r="AF45" s="3">
        <f t="shared" si="7"/>
        <v>0.34999999999999432</v>
      </c>
      <c r="AH45" s="3">
        <f t="shared" si="11"/>
        <v>-0.25435173477698242</v>
      </c>
      <c r="AI45" s="3">
        <f t="shared" si="12"/>
        <v>-0.1092591228768952</v>
      </c>
      <c r="AJ45" s="3">
        <f t="shared" si="13"/>
        <v>-0.57101268240114855</v>
      </c>
      <c r="AK45" s="3">
        <f t="shared" si="14"/>
        <v>8.015838273030905E-2</v>
      </c>
      <c r="AL45" s="3">
        <f t="shared" si="15"/>
        <v>-0.33858979115651167</v>
      </c>
      <c r="AM45" s="3">
        <f t="shared" si="16"/>
        <v>-0.32820672810359397</v>
      </c>
      <c r="AO45" s="4">
        <f t="shared" si="17"/>
        <v>0</v>
      </c>
      <c r="AP45" s="4">
        <f t="shared" si="9"/>
        <v>0</v>
      </c>
      <c r="AQ45" s="4">
        <f t="shared" si="9"/>
        <v>-0.57101268240114855</v>
      </c>
      <c r="AR45" s="4">
        <f t="shared" si="9"/>
        <v>0</v>
      </c>
      <c r="AS45" s="4">
        <f t="shared" si="9"/>
        <v>0</v>
      </c>
      <c r="AT45" s="4">
        <f t="shared" si="9"/>
        <v>0</v>
      </c>
      <c r="AU45" s="4" t="str">
        <f t="shared" si="10"/>
        <v>0</v>
      </c>
      <c r="AW45" s="6">
        <f t="shared" si="24"/>
        <v>-0.57101268240114855</v>
      </c>
      <c r="AX45" s="6">
        <f t="shared" si="25"/>
        <v>-1</v>
      </c>
      <c r="AY45" s="3">
        <f t="shared" si="18"/>
        <v>0.34999999999999432</v>
      </c>
      <c r="AZ45" s="3">
        <f t="shared" si="19"/>
        <v>-3.4999999999999432</v>
      </c>
      <c r="BA45" s="4">
        <f t="shared" si="20"/>
        <v>-4.654874318393328E-3</v>
      </c>
      <c r="BB45" s="3">
        <f t="shared" si="21"/>
        <v>27.30000000000004</v>
      </c>
      <c r="BE45" s="7">
        <v>45239</v>
      </c>
      <c r="BF45" s="5">
        <f t="shared" si="28"/>
        <v>2.2282529382514946E-2</v>
      </c>
      <c r="BG45">
        <f t="shared" si="26"/>
        <v>-4.654874318393328E-3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>
      <c r="A46" s="7">
        <v>45240</v>
      </c>
      <c r="B46" s="3">
        <v>405634</v>
      </c>
      <c r="C46" s="3">
        <v>769265</v>
      </c>
      <c r="D46" s="3">
        <v>495874</v>
      </c>
      <c r="E46" s="3">
        <v>28453</v>
      </c>
      <c r="F46" s="3">
        <v>222830</v>
      </c>
      <c r="G46" s="3">
        <v>1922056</v>
      </c>
      <c r="H46" s="7">
        <v>45240</v>
      </c>
      <c r="I46" s="3" t="s">
        <v>30</v>
      </c>
      <c r="J46" s="3">
        <v>76.150000000000006</v>
      </c>
      <c r="K46" s="3">
        <v>78.7</v>
      </c>
      <c r="L46" s="3">
        <v>77.69</v>
      </c>
      <c r="M46" s="3">
        <v>78.86</v>
      </c>
      <c r="N46" s="3">
        <v>21911</v>
      </c>
      <c r="O46" s="3">
        <v>333953</v>
      </c>
      <c r="P46" s="3">
        <f t="shared" si="27"/>
        <v>0.5914334772391161</v>
      </c>
      <c r="Q46" s="3">
        <f t="shared" si="22"/>
        <v>0.48940931501763146</v>
      </c>
      <c r="R46" s="3">
        <f t="shared" si="22"/>
        <v>0.36936821591934332</v>
      </c>
      <c r="S46" s="3">
        <f t="shared" si="22"/>
        <v>0.34800401782171003</v>
      </c>
      <c r="T46" s="3">
        <f t="shared" si="22"/>
        <v>0.52799805468022631</v>
      </c>
      <c r="U46" s="3">
        <f t="shared" si="22"/>
        <v>0.50329936446450818</v>
      </c>
      <c r="V46" s="3">
        <f t="shared" si="23"/>
        <v>0.5914334772391161</v>
      </c>
      <c r="Z46" s="3">
        <f t="shared" si="1"/>
        <v>-17136</v>
      </c>
      <c r="AA46" s="3">
        <f t="shared" si="2"/>
        <v>72025</v>
      </c>
      <c r="AB46" s="3">
        <f t="shared" si="3"/>
        <v>-34845</v>
      </c>
      <c r="AC46" s="3">
        <f t="shared" si="4"/>
        <v>-29</v>
      </c>
      <c r="AD46" s="3">
        <f t="shared" si="5"/>
        <v>2661</v>
      </c>
      <c r="AE46" s="3">
        <f t="shared" si="6"/>
        <v>22676</v>
      </c>
      <c r="AF46" s="3">
        <f t="shared" si="7"/>
        <v>0.96000000000000796</v>
      </c>
      <c r="AH46" s="3">
        <f t="shared" si="11"/>
        <v>-0.20952680116621253</v>
      </c>
      <c r="AI46" s="3">
        <f t="shared" si="12"/>
        <v>-5.3733733883555776E-3</v>
      </c>
      <c r="AJ46" s="3">
        <f t="shared" si="13"/>
        <v>-0.50025936773544522</v>
      </c>
      <c r="AK46" s="3">
        <f t="shared" si="14"/>
        <v>-3.7518919948057977E-2</v>
      </c>
      <c r="AL46" s="3">
        <f t="shared" si="15"/>
        <v>-0.24596879564723362</v>
      </c>
      <c r="AM46" s="3">
        <f t="shared" si="16"/>
        <v>-0.23917252673845221</v>
      </c>
      <c r="AO46" s="4">
        <f t="shared" si="17"/>
        <v>0</v>
      </c>
      <c r="AP46" s="4">
        <f t="shared" si="9"/>
        <v>0</v>
      </c>
      <c r="AQ46" s="4">
        <f t="shared" si="9"/>
        <v>0</v>
      </c>
      <c r="AR46" s="4">
        <f t="shared" si="9"/>
        <v>0</v>
      </c>
      <c r="AS46" s="4">
        <f t="shared" si="9"/>
        <v>0</v>
      </c>
      <c r="AT46" s="4">
        <f t="shared" si="9"/>
        <v>0</v>
      </c>
      <c r="AU46" s="4" t="str">
        <f t="shared" si="10"/>
        <v>0</v>
      </c>
      <c r="AW46" s="6">
        <f t="shared" si="24"/>
        <v>0</v>
      </c>
      <c r="AX46" s="6">
        <f t="shared" si="25"/>
        <v>0</v>
      </c>
      <c r="AY46" s="3">
        <f t="shared" si="18"/>
        <v>0.96000000000000796</v>
      </c>
      <c r="AZ46" s="3">
        <f t="shared" si="19"/>
        <v>0</v>
      </c>
      <c r="BA46" s="4">
        <f t="shared" si="20"/>
        <v>0</v>
      </c>
      <c r="BB46" s="3">
        <f t="shared" si="21"/>
        <v>27.30000000000004</v>
      </c>
      <c r="BE46" s="7">
        <v>45240</v>
      </c>
      <c r="BF46" s="5">
        <f t="shared" si="28"/>
        <v>2.2282529382514946E-2</v>
      </c>
      <c r="BG46" t="str">
        <f t="shared" si="26"/>
        <v xml:space="preserve"> 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>
      <c r="A47" s="7">
        <v>45243</v>
      </c>
      <c r="B47" s="3">
        <v>420305</v>
      </c>
      <c r="C47" s="3">
        <v>684973</v>
      </c>
      <c r="D47" s="3">
        <v>502729</v>
      </c>
      <c r="E47" s="3">
        <v>27370</v>
      </c>
      <c r="F47" s="3">
        <v>216928</v>
      </c>
      <c r="G47" s="3">
        <v>1852304</v>
      </c>
      <c r="H47" s="7">
        <v>45243</v>
      </c>
      <c r="I47" s="3" t="s">
        <v>30</v>
      </c>
      <c r="J47" s="3">
        <v>76.17</v>
      </c>
      <c r="K47" s="3">
        <v>77.48</v>
      </c>
      <c r="L47" s="3">
        <v>78.5</v>
      </c>
      <c r="M47" s="3">
        <v>79.010000000000005</v>
      </c>
      <c r="N47" s="3">
        <v>22543</v>
      </c>
      <c r="O47" s="3">
        <v>334761</v>
      </c>
      <c r="P47" s="3">
        <f t="shared" si="27"/>
        <v>0.53289213756949039</v>
      </c>
      <c r="Q47" s="3">
        <f t="shared" si="22"/>
        <v>0.40619680672077596</v>
      </c>
      <c r="R47" s="3">
        <f t="shared" si="22"/>
        <v>0.20829087269169241</v>
      </c>
      <c r="S47" s="3">
        <f t="shared" si="22"/>
        <v>0.35151614905946832</v>
      </c>
      <c r="T47" s="3">
        <f t="shared" si="22"/>
        <v>0.43223204817221705</v>
      </c>
      <c r="U47" s="3">
        <f t="shared" si="22"/>
        <v>0.40431887881148054</v>
      </c>
      <c r="V47" s="3">
        <f t="shared" si="23"/>
        <v>0.53289213756949039</v>
      </c>
      <c r="Z47" s="3">
        <f t="shared" si="1"/>
        <v>14671</v>
      </c>
      <c r="AA47" s="3">
        <f t="shared" si="2"/>
        <v>-84292</v>
      </c>
      <c r="AB47" s="3">
        <f t="shared" si="3"/>
        <v>6855</v>
      </c>
      <c r="AC47" s="3">
        <f t="shared" si="4"/>
        <v>-1083</v>
      </c>
      <c r="AD47" s="3">
        <f t="shared" si="5"/>
        <v>-5902</v>
      </c>
      <c r="AE47" s="3">
        <f t="shared" si="6"/>
        <v>-69752</v>
      </c>
      <c r="AF47" s="3">
        <f t="shared" si="7"/>
        <v>1.9999999999996021E-2</v>
      </c>
      <c r="AH47" s="3">
        <f t="shared" si="11"/>
        <v>-0.1865216098064085</v>
      </c>
      <c r="AI47" s="3">
        <f t="shared" si="12"/>
        <v>9.6541372672038689E-2</v>
      </c>
      <c r="AJ47" s="3">
        <f t="shared" si="13"/>
        <v>-0.53403520287869799</v>
      </c>
      <c r="AK47" s="3">
        <f t="shared" si="14"/>
        <v>-4.9820801502293302E-2</v>
      </c>
      <c r="AL47" s="3">
        <f t="shared" si="15"/>
        <v>-0.17713662001004571</v>
      </c>
      <c r="AM47" s="3">
        <f t="shared" si="16"/>
        <v>-0.17453236107635936</v>
      </c>
      <c r="AO47" s="4">
        <f t="shared" si="17"/>
        <v>0</v>
      </c>
      <c r="AP47" s="4">
        <f t="shared" si="9"/>
        <v>0</v>
      </c>
      <c r="AQ47" s="4">
        <f t="shared" si="9"/>
        <v>0</v>
      </c>
      <c r="AR47" s="4">
        <f t="shared" si="9"/>
        <v>0</v>
      </c>
      <c r="AS47" s="4">
        <f t="shared" si="9"/>
        <v>0</v>
      </c>
      <c r="AT47" s="4">
        <f t="shared" si="9"/>
        <v>0</v>
      </c>
      <c r="AU47" s="4" t="str">
        <f t="shared" si="10"/>
        <v>0</v>
      </c>
      <c r="AW47" s="6">
        <f t="shared" si="24"/>
        <v>0</v>
      </c>
      <c r="AX47" s="6">
        <f t="shared" si="25"/>
        <v>0</v>
      </c>
      <c r="AY47" s="3">
        <f t="shared" si="18"/>
        <v>1.9999999999996021E-2</v>
      </c>
      <c r="AZ47" s="3">
        <f t="shared" si="19"/>
        <v>0</v>
      </c>
      <c r="BA47" s="4">
        <f t="shared" si="20"/>
        <v>0</v>
      </c>
      <c r="BB47" s="3">
        <f t="shared" si="21"/>
        <v>27.30000000000004</v>
      </c>
      <c r="BE47" s="7">
        <v>45243</v>
      </c>
      <c r="BF47" s="5">
        <f t="shared" si="28"/>
        <v>2.2282529382514946E-2</v>
      </c>
      <c r="BG47" t="str">
        <f t="shared" si="26"/>
        <v xml:space="preserve"> 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>
      <c r="A48" s="7">
        <v>45244</v>
      </c>
      <c r="B48" s="3">
        <v>381554</v>
      </c>
      <c r="C48" s="3">
        <v>515676</v>
      </c>
      <c r="D48" s="3">
        <v>481447</v>
      </c>
      <c r="E48" s="3">
        <v>25797</v>
      </c>
      <c r="F48" s="3">
        <v>190571</v>
      </c>
      <c r="G48" s="3">
        <v>1595044</v>
      </c>
      <c r="H48" s="7">
        <v>45244</v>
      </c>
      <c r="I48" s="3" t="s">
        <v>30</v>
      </c>
      <c r="J48" s="3">
        <v>76.59</v>
      </c>
      <c r="K48" s="3">
        <v>78.63</v>
      </c>
      <c r="L48" s="3">
        <v>77.39</v>
      </c>
      <c r="M48" s="3">
        <v>79.09</v>
      </c>
      <c r="N48" s="3">
        <v>25216</v>
      </c>
      <c r="O48" s="3">
        <v>333644</v>
      </c>
      <c r="P48" s="3">
        <f t="shared" si="27"/>
        <v>0.48275520875070743</v>
      </c>
      <c r="Q48" s="3">
        <f t="shared" si="22"/>
        <v>0.31795944124169317</v>
      </c>
      <c r="R48" s="3">
        <f t="shared" si="22"/>
        <v>1.2119788992043306E-2</v>
      </c>
      <c r="S48" s="3">
        <f t="shared" si="22"/>
        <v>0.15328595439176532</v>
      </c>
      <c r="T48" s="3">
        <f t="shared" si="22"/>
        <v>0.32626696769091729</v>
      </c>
      <c r="U48" s="3">
        <f t="shared" si="22"/>
        <v>0.2981724181833087</v>
      </c>
      <c r="V48" s="3">
        <f t="shared" si="23"/>
        <v>0</v>
      </c>
      <c r="Z48" s="3">
        <f t="shared" si="1"/>
        <v>-38751</v>
      </c>
      <c r="AA48" s="3">
        <f t="shared" si="2"/>
        <v>-169297</v>
      </c>
      <c r="AB48" s="3">
        <f t="shared" si="3"/>
        <v>-21282</v>
      </c>
      <c r="AC48" s="3">
        <f t="shared" si="4"/>
        <v>-1573</v>
      </c>
      <c r="AD48" s="3">
        <f t="shared" si="5"/>
        <v>-26357</v>
      </c>
      <c r="AE48" s="3">
        <f t="shared" si="6"/>
        <v>-257260</v>
      </c>
      <c r="AF48" s="3">
        <f t="shared" si="7"/>
        <v>0.42000000000000171</v>
      </c>
      <c r="AH48" s="3">
        <f t="shared" si="11"/>
        <v>-0.32378379902144511</v>
      </c>
      <c r="AI48" s="3">
        <f t="shared" si="12"/>
        <v>-2.6516547658017278E-2</v>
      </c>
      <c r="AJ48" s="3">
        <f t="shared" si="13"/>
        <v>-0.55461110058514929</v>
      </c>
      <c r="AK48" s="3">
        <f t="shared" si="14"/>
        <v>-8.6606226162564595E-2</v>
      </c>
      <c r="AL48" s="3">
        <f t="shared" si="15"/>
        <v>-0.28520956470902803</v>
      </c>
      <c r="AM48" s="3">
        <f t="shared" si="16"/>
        <v>-0.28750783630450849</v>
      </c>
      <c r="AO48" s="4">
        <f t="shared" si="17"/>
        <v>0</v>
      </c>
      <c r="AP48" s="4">
        <f t="shared" si="9"/>
        <v>0</v>
      </c>
      <c r="AQ48" s="4">
        <f t="shared" si="9"/>
        <v>-0.55461110058514929</v>
      </c>
      <c r="AR48" s="4">
        <f t="shared" si="9"/>
        <v>0</v>
      </c>
      <c r="AS48" s="4">
        <f t="shared" si="9"/>
        <v>0</v>
      </c>
      <c r="AT48" s="4">
        <f t="shared" si="9"/>
        <v>0</v>
      </c>
      <c r="AU48" s="4" t="str">
        <f t="shared" si="10"/>
        <v>0</v>
      </c>
      <c r="AW48" s="6">
        <f t="shared" si="24"/>
        <v>-0.55461110058514929</v>
      </c>
      <c r="AX48" s="6">
        <f t="shared" si="25"/>
        <v>-1</v>
      </c>
      <c r="AY48" s="3">
        <f t="shared" si="18"/>
        <v>0.42000000000000171</v>
      </c>
      <c r="AZ48" s="3">
        <f t="shared" si="19"/>
        <v>-4.2000000000000171</v>
      </c>
      <c r="BA48" s="4">
        <f t="shared" si="20"/>
        <v>-5.4837446141794187E-3</v>
      </c>
      <c r="BB48" s="3">
        <f t="shared" si="21"/>
        <v>23.100000000000023</v>
      </c>
      <c r="BE48" s="7">
        <v>45244</v>
      </c>
      <c r="BF48" s="5">
        <f t="shared" si="28"/>
        <v>1.6798784768335528E-2</v>
      </c>
      <c r="BG48">
        <f t="shared" si="26"/>
        <v>-5.4837446141794187E-3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>
      <c r="A49" s="7">
        <v>45245</v>
      </c>
      <c r="B49" s="3">
        <v>476767</v>
      </c>
      <c r="C49" s="3">
        <v>726707</v>
      </c>
      <c r="D49" s="3">
        <v>597303</v>
      </c>
      <c r="E49" s="3">
        <v>33243</v>
      </c>
      <c r="F49" s="3">
        <v>238957</v>
      </c>
      <c r="G49" s="3">
        <v>2072978</v>
      </c>
      <c r="H49" s="7">
        <v>45245</v>
      </c>
      <c r="I49" s="3" t="s">
        <v>30</v>
      </c>
      <c r="J49" s="3">
        <v>78.569999999999993</v>
      </c>
      <c r="K49" s="3">
        <v>79.739999999999995</v>
      </c>
      <c r="L49" s="3">
        <v>78.569999999999993</v>
      </c>
      <c r="M49" s="3">
        <v>80.3</v>
      </c>
      <c r="N49" s="3">
        <v>22277</v>
      </c>
      <c r="O49" s="3">
        <v>332217</v>
      </c>
      <c r="P49" s="3">
        <f t="shared" si="27"/>
        <v>0.41650341565226645</v>
      </c>
      <c r="Q49" s="3">
        <f t="shared" si="22"/>
        <v>0.26916231221478176</v>
      </c>
      <c r="R49" s="3">
        <f t="shared" si="22"/>
        <v>-3.7994814836519182E-2</v>
      </c>
      <c r="S49" s="3">
        <f t="shared" si="22"/>
        <v>0.2009465694603732</v>
      </c>
      <c r="T49" s="3">
        <f t="shared" si="22"/>
        <v>0.2667840390794608</v>
      </c>
      <c r="U49" s="3">
        <f t="shared" si="22"/>
        <v>0.23735646533726909</v>
      </c>
      <c r="V49" s="3">
        <f t="shared" si="23"/>
        <v>0</v>
      </c>
      <c r="Z49" s="3">
        <f t="shared" si="1"/>
        <v>95213</v>
      </c>
      <c r="AA49" s="3">
        <f t="shared" si="2"/>
        <v>211031</v>
      </c>
      <c r="AB49" s="3">
        <f t="shared" si="3"/>
        <v>115856</v>
      </c>
      <c r="AC49" s="3">
        <f t="shared" si="4"/>
        <v>7446</v>
      </c>
      <c r="AD49" s="3">
        <f t="shared" si="5"/>
        <v>48386</v>
      </c>
      <c r="AE49" s="3">
        <f t="shared" si="6"/>
        <v>477934</v>
      </c>
      <c r="AF49" s="3">
        <f t="shared" si="7"/>
        <v>1.9799999999999898</v>
      </c>
      <c r="AH49" s="3">
        <f t="shared" si="11"/>
        <v>-0.37822787552357878</v>
      </c>
      <c r="AI49" s="3">
        <f t="shared" si="12"/>
        <v>-0.12050786519640695</v>
      </c>
      <c r="AJ49" s="3">
        <f t="shared" si="13"/>
        <v>-0.56468822802174379</v>
      </c>
      <c r="AK49" s="3">
        <f t="shared" si="14"/>
        <v>-0.10998635949078468</v>
      </c>
      <c r="AL49" s="3">
        <f t="shared" si="15"/>
        <v>-0.33588943541627714</v>
      </c>
      <c r="AM49" s="3">
        <f t="shared" si="16"/>
        <v>-0.33701741208914954</v>
      </c>
      <c r="AO49" s="4">
        <f t="shared" si="17"/>
        <v>0</v>
      </c>
      <c r="AP49" s="4">
        <f t="shared" si="9"/>
        <v>0</v>
      </c>
      <c r="AQ49" s="4">
        <f t="shared" si="9"/>
        <v>-0.56468822802174379</v>
      </c>
      <c r="AR49" s="4">
        <f t="shared" si="9"/>
        <v>0</v>
      </c>
      <c r="AS49" s="4">
        <f t="shared" si="9"/>
        <v>0</v>
      </c>
      <c r="AT49" s="4">
        <f t="shared" si="9"/>
        <v>0</v>
      </c>
      <c r="AU49" s="4" t="str">
        <f t="shared" si="10"/>
        <v>0</v>
      </c>
      <c r="AW49" s="6">
        <f t="shared" si="24"/>
        <v>-0.56468822802174379</v>
      </c>
      <c r="AX49" s="6">
        <f t="shared" si="25"/>
        <v>-1</v>
      </c>
      <c r="AY49" s="3">
        <f t="shared" si="18"/>
        <v>1.9799999999999898</v>
      </c>
      <c r="AZ49" s="3">
        <f t="shared" si="19"/>
        <v>-19.799999999999898</v>
      </c>
      <c r="BA49" s="4">
        <f t="shared" si="20"/>
        <v>-2.5200458190148784E-2</v>
      </c>
      <c r="BB49" s="3">
        <f t="shared" si="21"/>
        <v>3.3000000000001251</v>
      </c>
      <c r="BE49" s="7">
        <v>45245</v>
      </c>
      <c r="BF49" s="5">
        <f t="shared" si="28"/>
        <v>-8.4016734218132563E-3</v>
      </c>
      <c r="BG49">
        <f t="shared" si="26"/>
        <v>-2.5200458190148784E-2</v>
      </c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>
      <c r="A50" s="7">
        <v>45246</v>
      </c>
      <c r="B50" s="3">
        <v>565815</v>
      </c>
      <c r="C50" s="3">
        <v>778419</v>
      </c>
      <c r="D50" s="3">
        <v>724441</v>
      </c>
      <c r="E50" s="3">
        <v>34276</v>
      </c>
      <c r="F50" s="3">
        <v>270443</v>
      </c>
      <c r="G50" s="3">
        <v>2373394</v>
      </c>
      <c r="H50" s="7">
        <v>45246</v>
      </c>
      <c r="I50" s="3" t="s">
        <v>30</v>
      </c>
      <c r="J50" s="3">
        <v>76.489999999999995</v>
      </c>
      <c r="K50" s="3">
        <v>77.010000000000005</v>
      </c>
      <c r="L50" s="3">
        <v>79.88</v>
      </c>
      <c r="M50" s="3">
        <v>79.89</v>
      </c>
      <c r="N50" s="3">
        <v>27807</v>
      </c>
      <c r="O50" s="3">
        <v>327916</v>
      </c>
      <c r="P50" s="3">
        <f t="shared" si="27"/>
        <v>0.1560420030240301</v>
      </c>
      <c r="Q50" s="3">
        <f t="shared" si="22"/>
        <v>0.11536803053709618</v>
      </c>
      <c r="R50" s="3">
        <f t="shared" si="22"/>
        <v>-0.21532075368789774</v>
      </c>
      <c r="S50" s="3">
        <f t="shared" si="22"/>
        <v>0.14733254658504849</v>
      </c>
      <c r="T50" s="3">
        <f t="shared" si="22"/>
        <v>4.7156205034305412E-2</v>
      </c>
      <c r="U50" s="3">
        <f t="shared" si="22"/>
        <v>2.127233100003912E-2</v>
      </c>
      <c r="V50" s="3">
        <f t="shared" si="23"/>
        <v>0</v>
      </c>
      <c r="Z50" s="3">
        <f t="shared" si="1"/>
        <v>89048</v>
      </c>
      <c r="AA50" s="3">
        <f t="shared" si="2"/>
        <v>51712</v>
      </c>
      <c r="AB50" s="3">
        <f t="shared" si="3"/>
        <v>127138</v>
      </c>
      <c r="AC50" s="3">
        <f t="shared" si="4"/>
        <v>1033</v>
      </c>
      <c r="AD50" s="3">
        <f t="shared" si="5"/>
        <v>31486</v>
      </c>
      <c r="AE50" s="3">
        <f t="shared" si="6"/>
        <v>300416</v>
      </c>
      <c r="AF50" s="3">
        <f t="shared" si="7"/>
        <v>-2.0799999999999983</v>
      </c>
      <c r="AH50" s="3">
        <f t="shared" si="11"/>
        <v>9.2488948726727138E-2</v>
      </c>
      <c r="AI50" s="3">
        <f t="shared" si="12"/>
        <v>0.30688123351642493</v>
      </c>
      <c r="AJ50" s="3">
        <f t="shared" si="13"/>
        <v>-0.18274109221119214</v>
      </c>
      <c r="AK50" s="3">
        <f t="shared" si="14"/>
        <v>0.33901350959598958</v>
      </c>
      <c r="AL50" s="3">
        <f t="shared" si="15"/>
        <v>0.15942268828809447</v>
      </c>
      <c r="AM50" s="3">
        <f t="shared" si="16"/>
        <v>0.14746485192905326</v>
      </c>
      <c r="AO50" s="4">
        <f t="shared" si="17"/>
        <v>0</v>
      </c>
      <c r="AP50" s="4">
        <f t="shared" si="17"/>
        <v>0</v>
      </c>
      <c r="AQ50" s="4">
        <f t="shared" si="17"/>
        <v>0</v>
      </c>
      <c r="AR50" s="4">
        <f t="shared" si="17"/>
        <v>0</v>
      </c>
      <c r="AS50" s="4">
        <f t="shared" si="17"/>
        <v>0</v>
      </c>
      <c r="AT50" s="4">
        <f t="shared" si="17"/>
        <v>0</v>
      </c>
      <c r="AU50" s="4" t="str">
        <f t="shared" si="10"/>
        <v>0</v>
      </c>
      <c r="AW50" s="6">
        <f t="shared" si="24"/>
        <v>0</v>
      </c>
      <c r="AX50" s="6">
        <f t="shared" si="25"/>
        <v>0</v>
      </c>
      <c r="AY50" s="3">
        <f t="shared" si="18"/>
        <v>-2.0799999999999983</v>
      </c>
      <c r="AZ50" s="3">
        <f t="shared" si="19"/>
        <v>0</v>
      </c>
      <c r="BA50" s="4">
        <f t="shared" si="20"/>
        <v>0</v>
      </c>
      <c r="BB50" s="3">
        <f t="shared" si="21"/>
        <v>3.3000000000001251</v>
      </c>
      <c r="BE50" s="7">
        <v>45246</v>
      </c>
      <c r="BF50" s="5">
        <f t="shared" si="28"/>
        <v>-8.4016734218132563E-3</v>
      </c>
      <c r="BG50" t="str">
        <f t="shared" si="26"/>
        <v xml:space="preserve"> </v>
      </c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>
      <c r="A51" s="7">
        <v>45247</v>
      </c>
      <c r="B51" s="3">
        <v>577542</v>
      </c>
      <c r="C51" s="3">
        <v>850610</v>
      </c>
      <c r="D51" s="3">
        <v>690978</v>
      </c>
      <c r="E51" s="3">
        <v>29302</v>
      </c>
      <c r="F51" s="3">
        <v>275334</v>
      </c>
      <c r="G51" s="3">
        <v>2423765</v>
      </c>
      <c r="H51" s="7">
        <v>45247</v>
      </c>
      <c r="I51" s="3" t="s">
        <v>30</v>
      </c>
      <c r="J51" s="3">
        <v>75.87</v>
      </c>
      <c r="K51" s="3">
        <v>76.55</v>
      </c>
      <c r="L51" s="3">
        <v>77.150000000000006</v>
      </c>
      <c r="M51" s="3">
        <v>77.88</v>
      </c>
      <c r="N51" s="3">
        <v>18178</v>
      </c>
      <c r="O51" s="3">
        <v>325823</v>
      </c>
      <c r="P51" s="3">
        <f t="shared" si="27"/>
        <v>-0.10690770506145832</v>
      </c>
      <c r="Q51" s="3">
        <f t="shared" si="22"/>
        <v>-0.13498694737855482</v>
      </c>
      <c r="R51" s="3">
        <f t="shared" si="22"/>
        <v>-0.26182556885127539</v>
      </c>
      <c r="S51" s="3">
        <f t="shared" si="22"/>
        <v>6.7697650316617036E-2</v>
      </c>
      <c r="T51" s="3">
        <f t="shared" si="22"/>
        <v>-0.15072625298430326</v>
      </c>
      <c r="U51" s="3">
        <f t="shared" si="22"/>
        <v>-0.17251134580639957</v>
      </c>
      <c r="V51" s="3">
        <f t="shared" si="23"/>
        <v>0</v>
      </c>
      <c r="Z51" s="3">
        <f t="shared" si="1"/>
        <v>11727</v>
      </c>
      <c r="AA51" s="3">
        <f t="shared" si="2"/>
        <v>72191</v>
      </c>
      <c r="AB51" s="3">
        <f t="shared" si="3"/>
        <v>-33463</v>
      </c>
      <c r="AC51" s="3">
        <f t="shared" si="4"/>
        <v>-4974</v>
      </c>
      <c r="AD51" s="3">
        <f t="shared" si="5"/>
        <v>4891</v>
      </c>
      <c r="AE51" s="3">
        <f t="shared" si="6"/>
        <v>50371</v>
      </c>
      <c r="AF51" s="3">
        <f t="shared" si="7"/>
        <v>-0.61999999999999034</v>
      </c>
      <c r="AH51" s="3">
        <f t="shared" si="11"/>
        <v>-0.16358363945079049</v>
      </c>
      <c r="AI51" s="3">
        <f t="shared" si="12"/>
        <v>0.19579415451108623</v>
      </c>
      <c r="AJ51" s="3">
        <f t="shared" si="13"/>
        <v>-0.36928426094306216</v>
      </c>
      <c r="AK51" s="3">
        <f t="shared" si="14"/>
        <v>6.1248323613040348E-2</v>
      </c>
      <c r="AL51" s="3">
        <f t="shared" si="15"/>
        <v>-5.599990040916096E-2</v>
      </c>
      <c r="AM51" s="3">
        <f t="shared" si="16"/>
        <v>-5.3607082794739004E-2</v>
      </c>
      <c r="AO51" s="4">
        <f t="shared" si="17"/>
        <v>0</v>
      </c>
      <c r="AP51" s="4">
        <f t="shared" si="17"/>
        <v>0</v>
      </c>
      <c r="AQ51" s="4">
        <f t="shared" si="17"/>
        <v>0</v>
      </c>
      <c r="AR51" s="4">
        <f t="shared" si="17"/>
        <v>0</v>
      </c>
      <c r="AS51" s="4">
        <f t="shared" si="17"/>
        <v>0</v>
      </c>
      <c r="AT51" s="4">
        <f t="shared" si="17"/>
        <v>0</v>
      </c>
      <c r="AU51" s="4" t="str">
        <f t="shared" si="10"/>
        <v>0</v>
      </c>
      <c r="AW51" s="6">
        <f t="shared" si="24"/>
        <v>0</v>
      </c>
      <c r="AX51" s="6">
        <f t="shared" si="25"/>
        <v>0</v>
      </c>
      <c r="AY51" s="3">
        <f t="shared" si="18"/>
        <v>-0.61999999999999034</v>
      </c>
      <c r="AZ51" s="3">
        <f t="shared" si="19"/>
        <v>0</v>
      </c>
      <c r="BA51" s="4">
        <f t="shared" si="20"/>
        <v>0</v>
      </c>
      <c r="BB51" s="3">
        <f t="shared" si="21"/>
        <v>3.3000000000001251</v>
      </c>
      <c r="BE51" s="7">
        <v>45247</v>
      </c>
      <c r="BF51" s="5">
        <f t="shared" si="28"/>
        <v>-8.4016734218132563E-3</v>
      </c>
      <c r="BG51" t="str">
        <f t="shared" si="26"/>
        <v xml:space="preserve"> </v>
      </c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>
      <c r="A52" s="7">
        <v>45250</v>
      </c>
      <c r="B52" s="3">
        <v>528152</v>
      </c>
      <c r="C52" s="3">
        <v>728148</v>
      </c>
      <c r="D52" s="3">
        <v>651513</v>
      </c>
      <c r="E52" s="3">
        <v>30839</v>
      </c>
      <c r="F52" s="3">
        <v>250998</v>
      </c>
      <c r="G52" s="3">
        <v>2189650</v>
      </c>
      <c r="H52" s="7">
        <v>45250</v>
      </c>
      <c r="I52" s="3" t="s">
        <v>30</v>
      </c>
      <c r="J52" s="3">
        <v>76.06</v>
      </c>
      <c r="K52" s="3">
        <v>76.61</v>
      </c>
      <c r="L52" s="3">
        <v>76.63</v>
      </c>
      <c r="M52" s="3">
        <v>77.8</v>
      </c>
      <c r="N52" s="3">
        <v>17329</v>
      </c>
      <c r="O52" s="3">
        <v>325696</v>
      </c>
      <c r="P52" s="3">
        <f t="shared" si="27"/>
        <v>-0.14969964023912805</v>
      </c>
      <c r="Q52" s="3">
        <f t="shared" si="27"/>
        <v>-0.16200334268292974</v>
      </c>
      <c r="R52" s="3">
        <f t="shared" si="27"/>
        <v>-0.25342483340327038</v>
      </c>
      <c r="S52" s="3">
        <f t="shared" si="27"/>
        <v>2.9970369821200746E-2</v>
      </c>
      <c r="T52" s="3">
        <f t="shared" si="27"/>
        <v>-0.17482145176284161</v>
      </c>
      <c r="U52" s="3">
        <f t="shared" si="27"/>
        <v>-0.19261668234069704</v>
      </c>
      <c r="V52" s="3">
        <f t="shared" si="23"/>
        <v>0</v>
      </c>
      <c r="Z52" s="3">
        <f t="shared" si="1"/>
        <v>-49390</v>
      </c>
      <c r="AA52" s="3">
        <f t="shared" si="2"/>
        <v>-122462</v>
      </c>
      <c r="AB52" s="3">
        <f t="shared" si="3"/>
        <v>-39465</v>
      </c>
      <c r="AC52" s="3">
        <f t="shared" si="4"/>
        <v>1537</v>
      </c>
      <c r="AD52" s="3">
        <f t="shared" si="5"/>
        <v>-24336</v>
      </c>
      <c r="AE52" s="3">
        <f t="shared" si="6"/>
        <v>-234115</v>
      </c>
      <c r="AF52" s="3">
        <f t="shared" si="7"/>
        <v>0.18999999999999773</v>
      </c>
      <c r="AH52" s="3">
        <f t="shared" si="11"/>
        <v>-0.10605185756824866</v>
      </c>
      <c r="AI52" s="3">
        <f t="shared" si="12"/>
        <v>0.17689872378466165</v>
      </c>
      <c r="AJ52" s="3">
        <f t="shared" si="13"/>
        <v>-0.25954800465443612</v>
      </c>
      <c r="AK52" s="3">
        <f t="shared" si="14"/>
        <v>0.1637989025287663</v>
      </c>
      <c r="AL52" s="3">
        <f t="shared" si="15"/>
        <v>-1.3799626353718609E-2</v>
      </c>
      <c r="AM52" s="3">
        <f t="shared" si="16"/>
        <v>-1.4657424641194707E-2</v>
      </c>
      <c r="AO52" s="4">
        <f t="shared" si="17"/>
        <v>0</v>
      </c>
      <c r="AP52" s="4">
        <f t="shared" si="17"/>
        <v>0</v>
      </c>
      <c r="AQ52" s="4">
        <f t="shared" si="17"/>
        <v>0</v>
      </c>
      <c r="AR52" s="4">
        <f t="shared" si="17"/>
        <v>0</v>
      </c>
      <c r="AS52" s="4">
        <f t="shared" si="17"/>
        <v>0</v>
      </c>
      <c r="AT52" s="4">
        <f t="shared" si="17"/>
        <v>0</v>
      </c>
      <c r="AU52" s="4" t="str">
        <f t="shared" si="10"/>
        <v>0</v>
      </c>
      <c r="AW52" s="6">
        <f t="shared" si="24"/>
        <v>0</v>
      </c>
      <c r="AX52" s="6">
        <f t="shared" si="25"/>
        <v>0</v>
      </c>
      <c r="AY52" s="3">
        <f t="shared" si="18"/>
        <v>0.18999999999999773</v>
      </c>
      <c r="AZ52" s="3">
        <f t="shared" si="19"/>
        <v>0</v>
      </c>
      <c r="BA52" s="4">
        <f t="shared" si="20"/>
        <v>0</v>
      </c>
      <c r="BB52" s="3">
        <f t="shared" si="21"/>
        <v>3.3000000000001251</v>
      </c>
      <c r="BE52" s="7">
        <v>45250</v>
      </c>
      <c r="BF52" s="5">
        <f t="shared" si="28"/>
        <v>-8.4016734218132563E-3</v>
      </c>
      <c r="BG52" t="str">
        <f t="shared" si="26"/>
        <v xml:space="preserve"> </v>
      </c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>
      <c r="A53" s="7">
        <v>45251</v>
      </c>
      <c r="B53" s="3">
        <v>639906</v>
      </c>
      <c r="C53" s="3">
        <v>835955</v>
      </c>
      <c r="D53" s="3">
        <v>737325</v>
      </c>
      <c r="E53" s="3">
        <v>37855</v>
      </c>
      <c r="F53" s="3">
        <v>284850</v>
      </c>
      <c r="G53" s="3">
        <v>2535892</v>
      </c>
      <c r="H53" s="7">
        <v>45251</v>
      </c>
      <c r="I53" s="3" t="s">
        <v>30</v>
      </c>
      <c r="J53" s="3">
        <v>75.08</v>
      </c>
      <c r="K53" s="3">
        <v>75.37</v>
      </c>
      <c r="L53" s="3">
        <v>76.61</v>
      </c>
      <c r="M53" s="3">
        <v>76.8</v>
      </c>
      <c r="N53" s="3">
        <v>20642</v>
      </c>
      <c r="O53" s="3">
        <v>325105</v>
      </c>
      <c r="P53" s="3">
        <f t="shared" ref="P53:U68" si="29">CORREL(B39:B53,$J39:$J53)</f>
        <v>-0.2496823631854902</v>
      </c>
      <c r="Q53" s="3">
        <f t="shared" si="29"/>
        <v>-0.27232176980387524</v>
      </c>
      <c r="R53" s="3">
        <f t="shared" si="29"/>
        <v>-0.31244772620533851</v>
      </c>
      <c r="S53" s="3">
        <f t="shared" si="29"/>
        <v>-0.18695865843578038</v>
      </c>
      <c r="T53" s="3">
        <f t="shared" si="29"/>
        <v>-0.27191538540057592</v>
      </c>
      <c r="U53" s="3">
        <f t="shared" si="29"/>
        <v>-0.28487761697153585</v>
      </c>
      <c r="V53" s="3">
        <f t="shared" si="23"/>
        <v>0</v>
      </c>
      <c r="Z53" s="3">
        <f t="shared" si="1"/>
        <v>111754</v>
      </c>
      <c r="AA53" s="3">
        <f t="shared" si="2"/>
        <v>107807</v>
      </c>
      <c r="AB53" s="3">
        <f t="shared" si="3"/>
        <v>85812</v>
      </c>
      <c r="AC53" s="3">
        <f t="shared" si="4"/>
        <v>7016</v>
      </c>
      <c r="AD53" s="3">
        <f t="shared" si="5"/>
        <v>33852</v>
      </c>
      <c r="AE53" s="3">
        <f t="shared" si="6"/>
        <v>346242</v>
      </c>
      <c r="AF53" s="3">
        <f t="shared" si="7"/>
        <v>-0.98000000000000398</v>
      </c>
      <c r="AH53" s="3">
        <f t="shared" si="11"/>
        <v>-0.22646030870453837</v>
      </c>
      <c r="AI53" s="3">
        <f t="shared" si="12"/>
        <v>0.14745009463928563</v>
      </c>
      <c r="AJ53" s="3">
        <f t="shared" si="13"/>
        <v>-0.22237233285149438</v>
      </c>
      <c r="AK53" s="3">
        <f t="shared" si="14"/>
        <v>0.30450014159264016</v>
      </c>
      <c r="AL53" s="3">
        <f t="shared" si="15"/>
        <v>-4.2639490870292403E-2</v>
      </c>
      <c r="AM53" s="3">
        <f t="shared" si="16"/>
        <v>-4.0041612101180186E-2</v>
      </c>
      <c r="AO53" s="4">
        <f t="shared" si="17"/>
        <v>0</v>
      </c>
      <c r="AP53" s="4">
        <f t="shared" si="17"/>
        <v>0</v>
      </c>
      <c r="AQ53" s="4">
        <f t="shared" si="17"/>
        <v>0</v>
      </c>
      <c r="AR53" s="4">
        <f t="shared" si="17"/>
        <v>0</v>
      </c>
      <c r="AS53" s="4">
        <f t="shared" si="17"/>
        <v>0</v>
      </c>
      <c r="AT53" s="4">
        <f t="shared" si="17"/>
        <v>0</v>
      </c>
      <c r="AU53" s="4" t="str">
        <f t="shared" si="10"/>
        <v>0</v>
      </c>
      <c r="AW53" s="6">
        <f t="shared" si="24"/>
        <v>0</v>
      </c>
      <c r="AX53" s="6">
        <f t="shared" si="25"/>
        <v>0</v>
      </c>
      <c r="AY53" s="3">
        <f t="shared" si="18"/>
        <v>-0.98000000000000398</v>
      </c>
      <c r="AZ53" s="3">
        <f t="shared" si="19"/>
        <v>0</v>
      </c>
      <c r="BA53" s="4">
        <f t="shared" si="20"/>
        <v>0</v>
      </c>
      <c r="BB53" s="3">
        <f t="shared" si="21"/>
        <v>3.3000000000001251</v>
      </c>
      <c r="BE53" s="7">
        <v>45251</v>
      </c>
      <c r="BF53" s="5">
        <f t="shared" si="28"/>
        <v>-8.4016734218132563E-3</v>
      </c>
      <c r="BG53" t="str">
        <f t="shared" si="26"/>
        <v xml:space="preserve"> </v>
      </c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>
      <c r="A54" s="7">
        <v>45252</v>
      </c>
      <c r="B54" s="3">
        <v>584106</v>
      </c>
      <c r="C54" s="3">
        <v>819295</v>
      </c>
      <c r="D54" s="3">
        <v>676969</v>
      </c>
      <c r="E54" s="3">
        <v>27498</v>
      </c>
      <c r="F54" s="3">
        <v>268227</v>
      </c>
      <c r="G54" s="3">
        <v>2376094</v>
      </c>
      <c r="H54" s="7">
        <v>45252</v>
      </c>
      <c r="I54" s="3" t="s">
        <v>30</v>
      </c>
      <c r="J54" s="3">
        <v>74.8</v>
      </c>
      <c r="K54" s="3">
        <v>75.19</v>
      </c>
      <c r="L54" s="3">
        <v>75.37</v>
      </c>
      <c r="M54" s="3">
        <v>76.2</v>
      </c>
      <c r="N54" s="3">
        <v>23507</v>
      </c>
      <c r="O54" s="3">
        <v>326829</v>
      </c>
      <c r="P54" s="3">
        <f t="shared" si="29"/>
        <v>-0.17028822661156351</v>
      </c>
      <c r="Q54" s="3">
        <f t="shared" si="29"/>
        <v>-0.1671210795294483</v>
      </c>
      <c r="R54" s="3">
        <f t="shared" si="29"/>
        <v>-0.17288789773105948</v>
      </c>
      <c r="S54" s="3">
        <f t="shared" si="29"/>
        <v>-0.11806492233074553</v>
      </c>
      <c r="T54" s="3">
        <f t="shared" si="29"/>
        <v>-0.16220263303563418</v>
      </c>
      <c r="U54" s="3">
        <f t="shared" si="29"/>
        <v>-0.17318388998398923</v>
      </c>
      <c r="V54" s="3">
        <f t="shared" si="23"/>
        <v>0</v>
      </c>
      <c r="Z54" s="3">
        <f t="shared" si="1"/>
        <v>-55800</v>
      </c>
      <c r="AA54" s="3">
        <f t="shared" si="2"/>
        <v>-16660</v>
      </c>
      <c r="AB54" s="3">
        <f t="shared" si="3"/>
        <v>-60356</v>
      </c>
      <c r="AC54" s="3">
        <f t="shared" si="4"/>
        <v>-10357</v>
      </c>
      <c r="AD54" s="3">
        <f t="shared" si="5"/>
        <v>-16623</v>
      </c>
      <c r="AE54" s="3">
        <f t="shared" si="6"/>
        <v>-159798</v>
      </c>
      <c r="AF54" s="3">
        <f t="shared" si="7"/>
        <v>-0.28000000000000114</v>
      </c>
      <c r="AH54" s="3">
        <f t="shared" si="11"/>
        <v>-0.28100381593551743</v>
      </c>
      <c r="AI54" s="3">
        <f t="shared" si="12"/>
        <v>0.13804510046702187</v>
      </c>
      <c r="AJ54" s="3">
        <f t="shared" si="13"/>
        <v>-0.21818172171171957</v>
      </c>
      <c r="AK54" s="3">
        <f t="shared" si="14"/>
        <v>0.18288642418761725</v>
      </c>
      <c r="AL54" s="3">
        <f t="shared" si="15"/>
        <v>-6.4455152888034217E-2</v>
      </c>
      <c r="AM54" s="3">
        <f t="shared" si="16"/>
        <v>-6.1175834329658577E-2</v>
      </c>
      <c r="AO54" s="4">
        <f t="shared" si="17"/>
        <v>0</v>
      </c>
      <c r="AP54" s="4">
        <f t="shared" si="17"/>
        <v>0</v>
      </c>
      <c r="AQ54" s="4">
        <f t="shared" si="17"/>
        <v>0</v>
      </c>
      <c r="AR54" s="4">
        <f t="shared" si="17"/>
        <v>0</v>
      </c>
      <c r="AS54" s="4">
        <f t="shared" si="17"/>
        <v>0</v>
      </c>
      <c r="AT54" s="4">
        <f t="shared" si="17"/>
        <v>0</v>
      </c>
      <c r="AU54" s="4" t="str">
        <f t="shared" si="10"/>
        <v>0</v>
      </c>
      <c r="AW54" s="6">
        <f t="shared" si="24"/>
        <v>0</v>
      </c>
      <c r="AX54" s="6">
        <f t="shared" si="25"/>
        <v>0</v>
      </c>
      <c r="AY54" s="3">
        <f t="shared" si="18"/>
        <v>-0.28000000000000114</v>
      </c>
      <c r="AZ54" s="3">
        <f t="shared" si="19"/>
        <v>0</v>
      </c>
      <c r="BA54" s="4">
        <f t="shared" si="20"/>
        <v>0</v>
      </c>
      <c r="BB54" s="3">
        <f t="shared" si="21"/>
        <v>3.3000000000001251</v>
      </c>
      <c r="BE54" s="7">
        <v>45252</v>
      </c>
      <c r="BF54" s="5">
        <f t="shared" si="28"/>
        <v>-8.4016734218132563E-3</v>
      </c>
      <c r="BG54" t="str">
        <f t="shared" si="26"/>
        <v xml:space="preserve"> </v>
      </c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>
      <c r="A55" s="7">
        <v>45253</v>
      </c>
      <c r="B55" s="3">
        <v>440495</v>
      </c>
      <c r="C55" s="3">
        <v>483523</v>
      </c>
      <c r="D55" s="3">
        <v>545016</v>
      </c>
      <c r="E55" s="3">
        <v>28002</v>
      </c>
      <c r="F55" s="3">
        <v>201578</v>
      </c>
      <c r="G55" s="3">
        <v>1698614</v>
      </c>
      <c r="H55" s="7">
        <v>45253</v>
      </c>
      <c r="I55" s="3" t="s">
        <v>30</v>
      </c>
      <c r="J55" s="3">
        <v>74.650000000000006</v>
      </c>
      <c r="K55" s="3">
        <v>76.59</v>
      </c>
      <c r="L55" s="3">
        <v>75.3</v>
      </c>
      <c r="M55" s="3">
        <v>77.400000000000006</v>
      </c>
      <c r="N55" s="3">
        <v>25963</v>
      </c>
      <c r="O55" s="3">
        <v>330259</v>
      </c>
      <c r="P55" s="3">
        <f t="shared" si="29"/>
        <v>-0.13261954407479865</v>
      </c>
      <c r="Q55" s="3">
        <f t="shared" si="29"/>
        <v>-9.2589106002830893E-3</v>
      </c>
      <c r="R55" s="3">
        <f t="shared" si="29"/>
        <v>-0.13430053544731921</v>
      </c>
      <c r="S55" s="3">
        <f t="shared" si="29"/>
        <v>-5.058584092375757E-2</v>
      </c>
      <c r="T55" s="3">
        <f t="shared" si="29"/>
        <v>-7.7241609121562305E-2</v>
      </c>
      <c r="U55" s="3">
        <f t="shared" si="29"/>
        <v>-8.8178804623103291E-2</v>
      </c>
      <c r="V55" s="3">
        <f t="shared" si="23"/>
        <v>0</v>
      </c>
      <c r="Z55" s="3">
        <f t="shared" si="1"/>
        <v>-143611</v>
      </c>
      <c r="AA55" s="3">
        <f t="shared" si="2"/>
        <v>-335772</v>
      </c>
      <c r="AB55" s="3">
        <f t="shared" si="3"/>
        <v>-131953</v>
      </c>
      <c r="AC55" s="3">
        <f t="shared" si="4"/>
        <v>504</v>
      </c>
      <c r="AD55" s="3">
        <f t="shared" si="5"/>
        <v>-66649</v>
      </c>
      <c r="AE55" s="3">
        <f t="shared" si="6"/>
        <v>-677480</v>
      </c>
      <c r="AF55" s="3">
        <f t="shared" si="7"/>
        <v>-0.14999999999999147</v>
      </c>
      <c r="AH55" s="3">
        <f t="shared" si="11"/>
        <v>-0.21802364769424326</v>
      </c>
      <c r="AI55" s="3">
        <f t="shared" si="12"/>
        <v>0.14624251261780952</v>
      </c>
      <c r="AJ55" s="3">
        <f t="shared" si="13"/>
        <v>-0.17647245241738746</v>
      </c>
      <c r="AK55" s="3">
        <f t="shared" si="14"/>
        <v>0.19462615873277855</v>
      </c>
      <c r="AL55" s="3">
        <f t="shared" si="15"/>
        <v>-3.5821872482348915E-2</v>
      </c>
      <c r="AM55" s="3">
        <f t="shared" si="16"/>
        <v>-3.3005845661299028E-2</v>
      </c>
      <c r="AO55" s="4">
        <f t="shared" si="17"/>
        <v>0</v>
      </c>
      <c r="AP55" s="4">
        <f t="shared" si="17"/>
        <v>0</v>
      </c>
      <c r="AQ55" s="4">
        <f t="shared" si="17"/>
        <v>0</v>
      </c>
      <c r="AR55" s="4">
        <f t="shared" si="17"/>
        <v>0</v>
      </c>
      <c r="AS55" s="4">
        <f t="shared" si="17"/>
        <v>0</v>
      </c>
      <c r="AT55" s="4">
        <f t="shared" si="17"/>
        <v>0</v>
      </c>
      <c r="AU55" s="4" t="str">
        <f t="shared" si="10"/>
        <v>0</v>
      </c>
      <c r="AW55" s="6">
        <f t="shared" si="24"/>
        <v>0</v>
      </c>
      <c r="AX55" s="6">
        <f t="shared" si="25"/>
        <v>0</v>
      </c>
      <c r="AY55" s="3">
        <f t="shared" si="18"/>
        <v>-0.14999999999999147</v>
      </c>
      <c r="AZ55" s="3">
        <f t="shared" si="19"/>
        <v>0</v>
      </c>
      <c r="BA55" s="4">
        <f t="shared" si="20"/>
        <v>0</v>
      </c>
      <c r="BB55" s="3">
        <f t="shared" si="21"/>
        <v>3.3000000000001251</v>
      </c>
      <c r="BE55" s="7">
        <v>45253</v>
      </c>
      <c r="BF55" s="5">
        <f t="shared" si="28"/>
        <v>-8.4016734218132563E-3</v>
      </c>
      <c r="BG55" t="str">
        <f t="shared" si="26"/>
        <v xml:space="preserve"> </v>
      </c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>
      <c r="A56" s="7">
        <v>45254</v>
      </c>
      <c r="B56" s="3">
        <v>435703</v>
      </c>
      <c r="C56" s="3">
        <v>511551</v>
      </c>
      <c r="D56" s="3">
        <v>541098</v>
      </c>
      <c r="E56" s="3">
        <v>28157</v>
      </c>
      <c r="F56" s="3">
        <v>203762</v>
      </c>
      <c r="G56" s="3">
        <v>1720271</v>
      </c>
      <c r="H56" s="7">
        <v>45254</v>
      </c>
      <c r="I56" s="3" t="s">
        <v>30</v>
      </c>
      <c r="J56" s="3">
        <v>76</v>
      </c>
      <c r="K56" s="3">
        <v>76.599999999999994</v>
      </c>
      <c r="L56" s="3">
        <v>76.62</v>
      </c>
      <c r="M56" s="3">
        <v>77.19</v>
      </c>
      <c r="N56" s="3">
        <v>19155</v>
      </c>
      <c r="O56" s="3">
        <v>331346</v>
      </c>
      <c r="P56" s="3">
        <f t="shared" si="29"/>
        <v>-9.9252988420809249E-3</v>
      </c>
      <c r="Q56" s="3">
        <f t="shared" si="29"/>
        <v>0.12267250612293629</v>
      </c>
      <c r="R56" s="3">
        <f t="shared" si="29"/>
        <v>2.703021308271784E-2</v>
      </c>
      <c r="S56" s="3">
        <f t="shared" si="29"/>
        <v>9.5617015746830097E-2</v>
      </c>
      <c r="T56" s="3">
        <f t="shared" si="29"/>
        <v>6.8379948285955117E-2</v>
      </c>
      <c r="U56" s="3">
        <f t="shared" si="29"/>
        <v>5.9766901024036159E-2</v>
      </c>
      <c r="V56" s="3">
        <f t="shared" si="23"/>
        <v>0</v>
      </c>
      <c r="Z56" s="3">
        <f t="shared" si="1"/>
        <v>-4792</v>
      </c>
      <c r="AA56" s="3">
        <f t="shared" si="2"/>
        <v>28028</v>
      </c>
      <c r="AB56" s="3">
        <f t="shared" si="3"/>
        <v>-3918</v>
      </c>
      <c r="AC56" s="3">
        <f t="shared" si="4"/>
        <v>155</v>
      </c>
      <c r="AD56" s="3">
        <f t="shared" si="5"/>
        <v>2184</v>
      </c>
      <c r="AE56" s="3">
        <f t="shared" si="6"/>
        <v>21657</v>
      </c>
      <c r="AF56" s="3">
        <f t="shared" si="7"/>
        <v>1.3499999999999943</v>
      </c>
      <c r="AH56" s="3">
        <f t="shared" si="11"/>
        <v>-0.14835788928379701</v>
      </c>
      <c r="AI56" s="3">
        <f t="shared" si="12"/>
        <v>0.11234482561093838</v>
      </c>
      <c r="AJ56" s="3">
        <f t="shared" si="13"/>
        <v>-0.13487165011624466</v>
      </c>
      <c r="AK56" s="3">
        <f t="shared" si="14"/>
        <v>0.2178750263001345</v>
      </c>
      <c r="AL56" s="3">
        <f t="shared" si="15"/>
        <v>-1.6332476616351087E-2</v>
      </c>
      <c r="AM56" s="3">
        <f t="shared" si="16"/>
        <v>-1.3596334474546196E-2</v>
      </c>
      <c r="AO56" s="4">
        <f t="shared" si="17"/>
        <v>0</v>
      </c>
      <c r="AP56" s="4">
        <f t="shared" si="17"/>
        <v>0</v>
      </c>
      <c r="AQ56" s="4">
        <f t="shared" si="17"/>
        <v>0</v>
      </c>
      <c r="AR56" s="4">
        <f t="shared" si="17"/>
        <v>0</v>
      </c>
      <c r="AS56" s="4">
        <f t="shared" si="17"/>
        <v>0</v>
      </c>
      <c r="AT56" s="4">
        <f t="shared" si="17"/>
        <v>0</v>
      </c>
      <c r="AU56" s="4" t="str">
        <f t="shared" si="10"/>
        <v>0</v>
      </c>
      <c r="AW56" s="6">
        <f t="shared" si="24"/>
        <v>0</v>
      </c>
      <c r="AX56" s="6">
        <f t="shared" si="25"/>
        <v>0</v>
      </c>
      <c r="AY56" s="3">
        <f t="shared" si="18"/>
        <v>1.3499999999999943</v>
      </c>
      <c r="AZ56" s="3">
        <f t="shared" si="19"/>
        <v>0</v>
      </c>
      <c r="BA56" s="4">
        <f t="shared" si="20"/>
        <v>0</v>
      </c>
      <c r="BB56" s="3">
        <f t="shared" si="21"/>
        <v>3.3000000000001251</v>
      </c>
      <c r="BE56" s="7">
        <v>45254</v>
      </c>
      <c r="BF56" s="5">
        <f t="shared" si="28"/>
        <v>-8.4016734218132563E-3</v>
      </c>
      <c r="BG56" t="str">
        <f t="shared" si="26"/>
        <v xml:space="preserve"> 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>
      <c r="A57" s="7">
        <v>45257</v>
      </c>
      <c r="B57" s="3">
        <v>613438</v>
      </c>
      <c r="C57" s="3">
        <v>916764</v>
      </c>
      <c r="D57" s="3">
        <v>796661</v>
      </c>
      <c r="E57" s="3">
        <v>33509</v>
      </c>
      <c r="F57" s="3">
        <v>296981</v>
      </c>
      <c r="G57" s="3">
        <v>2657353</v>
      </c>
      <c r="H57" s="7">
        <v>45257</v>
      </c>
      <c r="I57" s="3" t="s">
        <v>30</v>
      </c>
      <c r="J57" s="3">
        <v>72.790000000000006</v>
      </c>
      <c r="K57" s="3">
        <v>73.63</v>
      </c>
      <c r="L57" s="3">
        <v>76.36</v>
      </c>
      <c r="M57" s="3">
        <v>76.5</v>
      </c>
      <c r="N57" s="3">
        <v>33407</v>
      </c>
      <c r="O57" s="3">
        <v>327759</v>
      </c>
      <c r="P57" s="3">
        <f t="shared" si="29"/>
        <v>-0.27056112295833873</v>
      </c>
      <c r="Q57" s="3">
        <f t="shared" si="29"/>
        <v>-0.19439482331983612</v>
      </c>
      <c r="R57" s="3">
        <f t="shared" si="29"/>
        <v>-0.3186967279119598</v>
      </c>
      <c r="S57" s="3">
        <f t="shared" si="29"/>
        <v>-9.5375277364434449E-2</v>
      </c>
      <c r="T57" s="3">
        <f t="shared" si="29"/>
        <v>-0.25790335533805175</v>
      </c>
      <c r="U57" s="3">
        <f t="shared" si="29"/>
        <v>-0.26833768954126869</v>
      </c>
      <c r="V57" s="3">
        <f t="shared" si="23"/>
        <v>0</v>
      </c>
      <c r="Z57" s="3">
        <f t="shared" si="1"/>
        <v>177735</v>
      </c>
      <c r="AA57" s="3">
        <f t="shared" si="2"/>
        <v>405213</v>
      </c>
      <c r="AB57" s="3">
        <f t="shared" si="3"/>
        <v>255563</v>
      </c>
      <c r="AC57" s="3">
        <f t="shared" si="4"/>
        <v>5352</v>
      </c>
      <c r="AD57" s="3">
        <f t="shared" si="5"/>
        <v>93219</v>
      </c>
      <c r="AE57" s="3">
        <f t="shared" si="6"/>
        <v>937082</v>
      </c>
      <c r="AF57" s="3">
        <f t="shared" si="7"/>
        <v>-3.2099999999999937</v>
      </c>
      <c r="AH57" s="3">
        <f t="shared" si="11"/>
        <v>-0.13123059994870351</v>
      </c>
      <c r="AI57" s="3">
        <f t="shared" si="12"/>
        <v>9.4722193406958782E-2</v>
      </c>
      <c r="AJ57" s="3">
        <f t="shared" si="13"/>
        <v>-9.7694778697589968E-2</v>
      </c>
      <c r="AK57" s="3">
        <f t="shared" si="14"/>
        <v>0.21389539509360797</v>
      </c>
      <c r="AL57" s="3">
        <f t="shared" si="15"/>
        <v>-1.2509339181420628E-2</v>
      </c>
      <c r="AM57" s="3">
        <f t="shared" si="16"/>
        <v>-8.6879740185481762E-3</v>
      </c>
      <c r="AO57" s="4">
        <f t="shared" si="17"/>
        <v>0</v>
      </c>
      <c r="AP57" s="4">
        <f t="shared" si="17"/>
        <v>0</v>
      </c>
      <c r="AQ57" s="4">
        <f t="shared" si="17"/>
        <v>0</v>
      </c>
      <c r="AR57" s="4">
        <f t="shared" si="17"/>
        <v>0</v>
      </c>
      <c r="AS57" s="4">
        <f t="shared" si="17"/>
        <v>0</v>
      </c>
      <c r="AT57" s="4">
        <f t="shared" si="17"/>
        <v>0</v>
      </c>
      <c r="AU57" s="4" t="str">
        <f t="shared" si="10"/>
        <v>0</v>
      </c>
      <c r="AW57" s="6">
        <f t="shared" si="24"/>
        <v>0</v>
      </c>
      <c r="AX57" s="6">
        <f t="shared" si="25"/>
        <v>0</v>
      </c>
      <c r="AY57" s="3">
        <f t="shared" si="18"/>
        <v>-3.2099999999999937</v>
      </c>
      <c r="AZ57" s="3">
        <f t="shared" si="19"/>
        <v>0</v>
      </c>
      <c r="BA57" s="4">
        <f t="shared" si="20"/>
        <v>0</v>
      </c>
      <c r="BB57" s="3">
        <f t="shared" si="21"/>
        <v>3.3000000000001251</v>
      </c>
      <c r="BE57" s="7">
        <v>45257</v>
      </c>
      <c r="BF57" s="5">
        <f t="shared" si="28"/>
        <v>-8.4016734218132563E-3</v>
      </c>
      <c r="BG57" t="str">
        <f t="shared" si="26"/>
        <v xml:space="preserve"> </v>
      </c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>
      <c r="A58" s="7">
        <v>45258</v>
      </c>
      <c r="B58" s="3">
        <v>666388</v>
      </c>
      <c r="C58" s="3">
        <v>895913</v>
      </c>
      <c r="D58" s="3">
        <v>865413</v>
      </c>
      <c r="E58" s="3">
        <v>35980</v>
      </c>
      <c r="F58" s="3">
        <v>308382</v>
      </c>
      <c r="G58" s="3">
        <v>2772076</v>
      </c>
      <c r="H58" s="7">
        <v>45258</v>
      </c>
      <c r="I58" s="3" t="s">
        <v>30</v>
      </c>
      <c r="J58" s="3">
        <v>72.010000000000005</v>
      </c>
      <c r="K58" s="3">
        <v>72.959999999999994</v>
      </c>
      <c r="L58" s="3">
        <v>73.040000000000006</v>
      </c>
      <c r="M58" s="3">
        <v>73.709999999999994</v>
      </c>
      <c r="N58" s="3">
        <v>37652</v>
      </c>
      <c r="O58" s="3">
        <v>314934</v>
      </c>
      <c r="P58" s="3">
        <f t="shared" si="29"/>
        <v>-0.52006158955234594</v>
      </c>
      <c r="Q58" s="3">
        <f t="shared" si="29"/>
        <v>-0.38141003044580007</v>
      </c>
      <c r="R58" s="3">
        <f t="shared" si="29"/>
        <v>-0.56912302911129475</v>
      </c>
      <c r="S58" s="3">
        <f t="shared" si="29"/>
        <v>-0.30353867910515053</v>
      </c>
      <c r="T58" s="3">
        <f t="shared" si="29"/>
        <v>-0.49735977667679759</v>
      </c>
      <c r="U58" s="3">
        <f t="shared" si="29"/>
        <v>-0.50696040008143795</v>
      </c>
      <c r="V58" s="3">
        <f t="shared" si="23"/>
        <v>0</v>
      </c>
      <c r="Z58" s="3">
        <f t="shared" si="1"/>
        <v>52950</v>
      </c>
      <c r="AA58" s="3">
        <f t="shared" si="2"/>
        <v>-20851</v>
      </c>
      <c r="AB58" s="3">
        <f t="shared" si="3"/>
        <v>68752</v>
      </c>
      <c r="AC58" s="3">
        <f t="shared" si="4"/>
        <v>2471</v>
      </c>
      <c r="AD58" s="3">
        <f t="shared" si="5"/>
        <v>11401</v>
      </c>
      <c r="AE58" s="3">
        <f t="shared" si="6"/>
        <v>114723</v>
      </c>
      <c r="AF58" s="3">
        <f t="shared" si="7"/>
        <v>-0.78000000000000114</v>
      </c>
      <c r="AH58" s="3">
        <f t="shared" si="11"/>
        <v>-0.46006597291048001</v>
      </c>
      <c r="AI58" s="3">
        <f t="shared" si="12"/>
        <v>-0.37749290501770066</v>
      </c>
      <c r="AJ58" s="3">
        <f t="shared" si="13"/>
        <v>-0.51276588936268241</v>
      </c>
      <c r="AK58" s="3">
        <f t="shared" si="14"/>
        <v>-4.8637405688375823E-2</v>
      </c>
      <c r="AL58" s="3">
        <f t="shared" si="15"/>
        <v>-0.44350435273232552</v>
      </c>
      <c r="AM58" s="3">
        <f t="shared" si="16"/>
        <v>-0.44305316272226997</v>
      </c>
      <c r="AO58" s="4">
        <f t="shared" si="17"/>
        <v>0</v>
      </c>
      <c r="AP58" s="4">
        <f t="shared" si="17"/>
        <v>0</v>
      </c>
      <c r="AQ58" s="4">
        <f t="shared" si="17"/>
        <v>0</v>
      </c>
      <c r="AR58" s="4">
        <f t="shared" si="17"/>
        <v>0</v>
      </c>
      <c r="AS58" s="4">
        <f t="shared" si="17"/>
        <v>0</v>
      </c>
      <c r="AT58" s="4">
        <f t="shared" si="17"/>
        <v>0</v>
      </c>
      <c r="AU58" s="4" t="str">
        <f t="shared" si="10"/>
        <v>0</v>
      </c>
      <c r="AW58" s="6">
        <f t="shared" si="24"/>
        <v>0</v>
      </c>
      <c r="AX58" s="6">
        <f t="shared" si="25"/>
        <v>0</v>
      </c>
      <c r="AY58" s="3">
        <f t="shared" si="18"/>
        <v>-0.78000000000000114</v>
      </c>
      <c r="AZ58" s="3">
        <f t="shared" si="19"/>
        <v>0</v>
      </c>
      <c r="BA58" s="4">
        <f t="shared" si="20"/>
        <v>0</v>
      </c>
      <c r="BB58" s="3">
        <f t="shared" si="21"/>
        <v>3.3000000000001251</v>
      </c>
      <c r="BE58" s="7">
        <v>45258</v>
      </c>
      <c r="BF58" s="5">
        <f t="shared" si="28"/>
        <v>-8.4016734218132563E-3</v>
      </c>
      <c r="BG58" t="str">
        <f t="shared" si="26"/>
        <v xml:space="preserve"> </v>
      </c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>
      <c r="A59" s="7">
        <v>45259</v>
      </c>
      <c r="B59" s="3">
        <v>696547</v>
      </c>
      <c r="C59" s="3">
        <v>892525</v>
      </c>
      <c r="D59" s="3">
        <v>941634</v>
      </c>
      <c r="E59" s="3">
        <v>40726</v>
      </c>
      <c r="F59" s="3">
        <v>320355</v>
      </c>
      <c r="G59" s="3">
        <v>2891788</v>
      </c>
      <c r="H59" s="7">
        <v>45259</v>
      </c>
      <c r="I59" s="3" t="s">
        <v>30</v>
      </c>
      <c r="J59" s="3">
        <v>70.55</v>
      </c>
      <c r="K59" s="3">
        <v>71.02</v>
      </c>
      <c r="L59" s="3">
        <v>72.52</v>
      </c>
      <c r="M59" s="3">
        <v>73.25</v>
      </c>
      <c r="N59" s="3">
        <v>31465</v>
      </c>
      <c r="O59" s="3">
        <v>310122</v>
      </c>
      <c r="P59" s="3">
        <f t="shared" si="29"/>
        <v>-0.68529998297890315</v>
      </c>
      <c r="Q59" s="3">
        <f t="shared" si="29"/>
        <v>-0.49647605569406328</v>
      </c>
      <c r="R59" s="3">
        <f t="shared" si="29"/>
        <v>-0.75550108964142126</v>
      </c>
      <c r="S59" s="3">
        <f t="shared" si="29"/>
        <v>-0.55980970022792975</v>
      </c>
      <c r="T59" s="3">
        <f t="shared" si="29"/>
        <v>-0.66918450599766466</v>
      </c>
      <c r="U59" s="3">
        <f t="shared" si="29"/>
        <v>-0.67596519121585452</v>
      </c>
      <c r="V59" s="3">
        <f t="shared" si="23"/>
        <v>0</v>
      </c>
      <c r="Z59" s="3">
        <f t="shared" si="1"/>
        <v>30159</v>
      </c>
      <c r="AA59" s="3">
        <f t="shared" si="2"/>
        <v>-3388</v>
      </c>
      <c r="AB59" s="3">
        <f t="shared" si="3"/>
        <v>76221</v>
      </c>
      <c r="AC59" s="3">
        <f t="shared" si="4"/>
        <v>4746</v>
      </c>
      <c r="AD59" s="3">
        <f t="shared" si="5"/>
        <v>11973</v>
      </c>
      <c r="AE59" s="3">
        <f t="shared" si="6"/>
        <v>119712</v>
      </c>
      <c r="AF59" s="3">
        <f t="shared" si="7"/>
        <v>-1.460000000000008</v>
      </c>
      <c r="AH59" s="3">
        <f t="shared" si="11"/>
        <v>-0.44355068474514664</v>
      </c>
      <c r="AI59" s="3">
        <f t="shared" si="12"/>
        <v>-0.33326525985470723</v>
      </c>
      <c r="AJ59" s="3">
        <f t="shared" si="13"/>
        <v>-0.50268748149522635</v>
      </c>
      <c r="AK59" s="3">
        <f t="shared" si="14"/>
        <v>-3.1528868981234269E-2</v>
      </c>
      <c r="AL59" s="3">
        <f t="shared" si="15"/>
        <v>-0.41687406057385429</v>
      </c>
      <c r="AM59" s="3">
        <f t="shared" si="16"/>
        <v>-0.41676734990854841</v>
      </c>
      <c r="AO59" s="4">
        <f t="shared" si="17"/>
        <v>0</v>
      </c>
      <c r="AP59" s="4">
        <f t="shared" si="17"/>
        <v>0</v>
      </c>
      <c r="AQ59" s="4">
        <f t="shared" si="17"/>
        <v>0</v>
      </c>
      <c r="AR59" s="4">
        <f t="shared" si="17"/>
        <v>0</v>
      </c>
      <c r="AS59" s="4">
        <f t="shared" si="17"/>
        <v>0</v>
      </c>
      <c r="AT59" s="4">
        <f t="shared" si="17"/>
        <v>0</v>
      </c>
      <c r="AU59" s="4" t="str">
        <f t="shared" si="10"/>
        <v>0</v>
      </c>
      <c r="AW59" s="6">
        <f t="shared" si="24"/>
        <v>0</v>
      </c>
      <c r="AX59" s="6">
        <f t="shared" si="25"/>
        <v>0</v>
      </c>
      <c r="AY59" s="3">
        <f t="shared" si="18"/>
        <v>-1.460000000000008</v>
      </c>
      <c r="AZ59" s="3">
        <f t="shared" si="19"/>
        <v>0</v>
      </c>
      <c r="BA59" s="4">
        <f t="shared" si="20"/>
        <v>0</v>
      </c>
      <c r="BB59" s="3">
        <f t="shared" si="21"/>
        <v>3.3000000000001251</v>
      </c>
      <c r="BE59" s="7">
        <v>45259</v>
      </c>
      <c r="BF59" s="5">
        <f t="shared" si="28"/>
        <v>-8.4016734218132563E-3</v>
      </c>
      <c r="BG59" t="str">
        <f t="shared" si="26"/>
        <v xml:space="preserve"> </v>
      </c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>
      <c r="A60" s="7">
        <v>45260</v>
      </c>
      <c r="B60" s="3">
        <v>738025</v>
      </c>
      <c r="C60" s="3">
        <v>911716</v>
      </c>
      <c r="D60" s="3">
        <v>1019960</v>
      </c>
      <c r="E60" s="3">
        <v>41900</v>
      </c>
      <c r="F60" s="3">
        <v>335854</v>
      </c>
      <c r="G60" s="3">
        <v>3047454</v>
      </c>
      <c r="H60" s="7">
        <v>45260</v>
      </c>
      <c r="I60" s="3" t="s">
        <v>30</v>
      </c>
      <c r="J60" s="3">
        <v>70.430000000000007</v>
      </c>
      <c r="K60" s="3">
        <v>70.81</v>
      </c>
      <c r="L60" s="3">
        <v>70.55</v>
      </c>
      <c r="M60" s="3">
        <v>71.73</v>
      </c>
      <c r="N60" s="3">
        <v>36076</v>
      </c>
      <c r="O60" s="3">
        <v>305946</v>
      </c>
      <c r="P60" s="3">
        <f t="shared" si="29"/>
        <v>-0.77870628700720645</v>
      </c>
      <c r="Q60" s="3">
        <f t="shared" si="29"/>
        <v>-0.55885257350180451</v>
      </c>
      <c r="R60" s="3">
        <f t="shared" si="29"/>
        <v>-0.83929303665909771</v>
      </c>
      <c r="S60" s="3">
        <f t="shared" si="29"/>
        <v>-0.68480771034140775</v>
      </c>
      <c r="T60" s="3">
        <f t="shared" si="29"/>
        <v>-0.75744863904154058</v>
      </c>
      <c r="U60" s="3">
        <f t="shared" si="29"/>
        <v>-0.76230588115945364</v>
      </c>
      <c r="V60" s="3">
        <f t="shared" si="23"/>
        <v>0</v>
      </c>
      <c r="Z60" s="3">
        <f t="shared" si="1"/>
        <v>41478</v>
      </c>
      <c r="AA60" s="3">
        <f t="shared" si="2"/>
        <v>19191</v>
      </c>
      <c r="AB60" s="3">
        <f t="shared" si="3"/>
        <v>78326</v>
      </c>
      <c r="AC60" s="3">
        <f t="shared" si="4"/>
        <v>1174</v>
      </c>
      <c r="AD60" s="3">
        <f t="shared" si="5"/>
        <v>15499</v>
      </c>
      <c r="AE60" s="3">
        <f t="shared" si="6"/>
        <v>155666</v>
      </c>
      <c r="AF60" s="3">
        <f t="shared" si="7"/>
        <v>-0.11999999999999034</v>
      </c>
      <c r="AH60" s="3">
        <f t="shared" si="11"/>
        <v>-0.72492996046673208</v>
      </c>
      <c r="AI60" s="3">
        <f t="shared" si="12"/>
        <v>-0.63508144941716804</v>
      </c>
      <c r="AJ60" s="3">
        <f t="shared" si="13"/>
        <v>-0.8046927303198339</v>
      </c>
      <c r="AK60" s="3">
        <f t="shared" si="14"/>
        <v>-0.39016500645676183</v>
      </c>
      <c r="AL60" s="3">
        <f t="shared" si="15"/>
        <v>-0.73632845918537826</v>
      </c>
      <c r="AM60" s="3">
        <f t="shared" si="16"/>
        <v>-0.73102180648197723</v>
      </c>
      <c r="AO60" s="4">
        <f t="shared" si="17"/>
        <v>-0.72492996046673208</v>
      </c>
      <c r="AP60" s="4">
        <f t="shared" si="17"/>
        <v>-0.63508144941716804</v>
      </c>
      <c r="AQ60" s="4">
        <f t="shared" si="17"/>
        <v>-0.8046927303198339</v>
      </c>
      <c r="AR60" s="4">
        <f t="shared" si="17"/>
        <v>0</v>
      </c>
      <c r="AS60" s="4">
        <f t="shared" si="17"/>
        <v>-0.73632845918537826</v>
      </c>
      <c r="AT60" s="4">
        <f t="shared" si="17"/>
        <v>-0.73102180648197723</v>
      </c>
      <c r="AU60" s="4" t="str">
        <f t="shared" si="10"/>
        <v>profit</v>
      </c>
      <c r="AW60" s="6">
        <f t="shared" si="24"/>
        <v>-0.8046927303198339</v>
      </c>
      <c r="AX60" s="6">
        <f t="shared" si="25"/>
        <v>-1</v>
      </c>
      <c r="AY60" s="3">
        <f t="shared" si="18"/>
        <v>-0.11999999999999034</v>
      </c>
      <c r="AZ60" s="3">
        <f t="shared" si="19"/>
        <v>1.1999999999999034</v>
      </c>
      <c r="BA60" s="4">
        <f t="shared" si="20"/>
        <v>1.7038193951439773E-3</v>
      </c>
      <c r="BB60" s="3">
        <f t="shared" si="21"/>
        <v>4.5000000000000284</v>
      </c>
      <c r="BE60" s="7">
        <v>45260</v>
      </c>
      <c r="BF60" s="5">
        <f t="shared" si="28"/>
        <v>-6.6978540266692792E-3</v>
      </c>
      <c r="BG60">
        <f t="shared" si="26"/>
        <v>1.7038193951439773E-3</v>
      </c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>
      <c r="A61" s="7">
        <v>45261</v>
      </c>
      <c r="B61" s="3">
        <v>732311</v>
      </c>
      <c r="C61" s="3">
        <v>939683</v>
      </c>
      <c r="D61" s="3">
        <v>987310</v>
      </c>
      <c r="E61" s="3">
        <v>41086</v>
      </c>
      <c r="F61" s="3">
        <v>334394</v>
      </c>
      <c r="G61" s="3">
        <v>3034784</v>
      </c>
      <c r="H61" s="7">
        <v>45261</v>
      </c>
      <c r="I61" s="3" t="s">
        <v>30</v>
      </c>
      <c r="J61" s="3">
        <v>70.569999999999993</v>
      </c>
      <c r="K61" s="3">
        <v>72.489999999999995</v>
      </c>
      <c r="L61" s="3">
        <v>70.790000000000006</v>
      </c>
      <c r="M61" s="3">
        <v>73.17</v>
      </c>
      <c r="N61" s="3">
        <v>26680</v>
      </c>
      <c r="O61" s="3">
        <v>304826</v>
      </c>
      <c r="P61" s="3">
        <f t="shared" si="29"/>
        <v>-0.81656368366039256</v>
      </c>
      <c r="Q61" s="3">
        <f t="shared" si="29"/>
        <v>-0.62201372427510726</v>
      </c>
      <c r="R61" s="3">
        <f t="shared" si="29"/>
        <v>-0.87066437088888038</v>
      </c>
      <c r="S61" s="3">
        <f t="shared" si="29"/>
        <v>-0.73052278997215414</v>
      </c>
      <c r="T61" s="3">
        <f t="shared" si="29"/>
        <v>-0.79049486814647085</v>
      </c>
      <c r="U61" s="3">
        <f t="shared" si="29"/>
        <v>-0.79497822519991113</v>
      </c>
      <c r="V61" s="3">
        <f t="shared" si="23"/>
        <v>0</v>
      </c>
      <c r="Z61" s="3">
        <f t="shared" si="1"/>
        <v>-5714</v>
      </c>
      <c r="AA61" s="3">
        <f t="shared" si="2"/>
        <v>27967</v>
      </c>
      <c r="AB61" s="3">
        <f t="shared" si="3"/>
        <v>-32650</v>
      </c>
      <c r="AC61" s="3">
        <f t="shared" si="4"/>
        <v>-814</v>
      </c>
      <c r="AD61" s="3">
        <f t="shared" si="5"/>
        <v>-1460</v>
      </c>
      <c r="AE61" s="3">
        <f t="shared" si="6"/>
        <v>-12670</v>
      </c>
      <c r="AF61" s="3">
        <f t="shared" si="7"/>
        <v>0.13999999999998636</v>
      </c>
      <c r="AH61" s="3">
        <f t="shared" si="11"/>
        <v>-0.67789747547275314</v>
      </c>
      <c r="AI61" s="3">
        <f t="shared" si="12"/>
        <v>-0.64745848294734021</v>
      </c>
      <c r="AJ61" s="3">
        <f t="shared" si="13"/>
        <v>-0.74296819933490865</v>
      </c>
      <c r="AK61" s="3">
        <f t="shared" si="14"/>
        <v>-0.40182254178965571</v>
      </c>
      <c r="AL61" s="3">
        <f t="shared" si="15"/>
        <v>-0.70682993436239672</v>
      </c>
      <c r="AM61" s="3">
        <f t="shared" si="16"/>
        <v>-0.70467889205534107</v>
      </c>
      <c r="AO61" s="4">
        <f t="shared" si="17"/>
        <v>-0.67789747547275314</v>
      </c>
      <c r="AP61" s="4">
        <f t="shared" si="17"/>
        <v>-0.64745848294734021</v>
      </c>
      <c r="AQ61" s="4">
        <f t="shared" si="17"/>
        <v>-0.74296819933490865</v>
      </c>
      <c r="AR61" s="4">
        <f t="shared" si="17"/>
        <v>0</v>
      </c>
      <c r="AS61" s="4">
        <f t="shared" si="17"/>
        <v>-0.70682993436239672</v>
      </c>
      <c r="AT61" s="4">
        <f t="shared" si="17"/>
        <v>-0.70467889205534107</v>
      </c>
      <c r="AU61" s="4" t="str">
        <f t="shared" si="10"/>
        <v>loss</v>
      </c>
      <c r="AW61" s="6">
        <f t="shared" si="24"/>
        <v>-0.74296819933490865</v>
      </c>
      <c r="AX61" s="6">
        <f t="shared" si="25"/>
        <v>-1</v>
      </c>
      <c r="AY61" s="3">
        <f t="shared" si="18"/>
        <v>0.13999999999998636</v>
      </c>
      <c r="AZ61" s="3">
        <f t="shared" si="19"/>
        <v>-1.3999999999998636</v>
      </c>
      <c r="BA61" s="4">
        <f t="shared" si="20"/>
        <v>-1.9838458268384069E-3</v>
      </c>
      <c r="BB61" s="3">
        <f t="shared" si="21"/>
        <v>3.1000000000001648</v>
      </c>
      <c r="BE61" s="7">
        <v>45261</v>
      </c>
      <c r="BF61" s="5">
        <f t="shared" si="28"/>
        <v>-8.6816998535076857E-3</v>
      </c>
      <c r="BG61">
        <f t="shared" si="26"/>
        <v>-1.9838458268384069E-3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>
      <c r="A62" s="7">
        <v>45264</v>
      </c>
      <c r="B62" s="3">
        <v>641400</v>
      </c>
      <c r="C62" s="3">
        <v>947192</v>
      </c>
      <c r="D62" s="3">
        <v>866525</v>
      </c>
      <c r="E62" s="3">
        <v>37190</v>
      </c>
      <c r="F62" s="3">
        <v>310234</v>
      </c>
      <c r="G62" s="3">
        <v>2802542</v>
      </c>
      <c r="H62" s="7">
        <v>45264</v>
      </c>
      <c r="I62" s="3" t="s">
        <v>30</v>
      </c>
      <c r="J62" s="3">
        <v>70.14</v>
      </c>
      <c r="K62" s="3">
        <v>70.37</v>
      </c>
      <c r="L62" s="3">
        <v>72.05</v>
      </c>
      <c r="M62" s="3">
        <v>72.08</v>
      </c>
      <c r="N62" s="3">
        <v>41392</v>
      </c>
      <c r="O62" s="3">
        <v>299357</v>
      </c>
      <c r="P62" s="3">
        <f t="shared" si="29"/>
        <v>-0.80049525594553383</v>
      </c>
      <c r="Q62" s="3">
        <f t="shared" si="29"/>
        <v>-0.65093036839872975</v>
      </c>
      <c r="R62" s="3">
        <f t="shared" si="29"/>
        <v>-0.86670804275569635</v>
      </c>
      <c r="S62" s="3">
        <f t="shared" si="29"/>
        <v>-0.72148619569522576</v>
      </c>
      <c r="T62" s="3">
        <f t="shared" si="29"/>
        <v>-0.78800383537848884</v>
      </c>
      <c r="U62" s="3">
        <f t="shared" si="29"/>
        <v>-0.79395795558019933</v>
      </c>
      <c r="V62" s="3">
        <f t="shared" si="23"/>
        <v>0</v>
      </c>
      <c r="Z62" s="3">
        <f t="shared" si="1"/>
        <v>-90911</v>
      </c>
      <c r="AA62" s="3">
        <f t="shared" si="2"/>
        <v>7509</v>
      </c>
      <c r="AB62" s="3">
        <f t="shared" si="3"/>
        <v>-120785</v>
      </c>
      <c r="AC62" s="3">
        <f t="shared" si="4"/>
        <v>-3896</v>
      </c>
      <c r="AD62" s="3">
        <f t="shared" si="5"/>
        <v>-24160</v>
      </c>
      <c r="AE62" s="3">
        <f t="shared" si="6"/>
        <v>-232242</v>
      </c>
      <c r="AF62" s="3">
        <f t="shared" si="7"/>
        <v>-0.42999999999999261</v>
      </c>
      <c r="AH62" s="3">
        <f t="shared" si="11"/>
        <v>-0.67897425613121487</v>
      </c>
      <c r="AI62" s="3">
        <f t="shared" si="12"/>
        <v>-0.63115026837158328</v>
      </c>
      <c r="AJ62" s="3">
        <f t="shared" si="13"/>
        <v>-0.76952247838461907</v>
      </c>
      <c r="AK62" s="3">
        <f t="shared" si="14"/>
        <v>-0.45427385249740004</v>
      </c>
      <c r="AL62" s="3">
        <f t="shared" si="15"/>
        <v>-0.70430161798968483</v>
      </c>
      <c r="AM62" s="3">
        <f t="shared" si="16"/>
        <v>-0.70215191522854359</v>
      </c>
      <c r="AO62" s="4">
        <f t="shared" si="17"/>
        <v>-0.67897425613121487</v>
      </c>
      <c r="AP62" s="4">
        <f t="shared" si="17"/>
        <v>-0.63115026837158328</v>
      </c>
      <c r="AQ62" s="4">
        <f t="shared" si="17"/>
        <v>-0.76952247838461907</v>
      </c>
      <c r="AR62" s="4">
        <f t="shared" si="17"/>
        <v>0</v>
      </c>
      <c r="AS62" s="4">
        <f t="shared" si="17"/>
        <v>-0.70430161798968483</v>
      </c>
      <c r="AT62" s="4">
        <f t="shared" si="17"/>
        <v>-0.70215191522854359</v>
      </c>
      <c r="AU62" s="4" t="str">
        <f t="shared" si="10"/>
        <v>profit</v>
      </c>
      <c r="AW62" s="6">
        <f t="shared" si="24"/>
        <v>-0.76952247838461907</v>
      </c>
      <c r="AX62" s="6">
        <f t="shared" si="25"/>
        <v>-1</v>
      </c>
      <c r="AY62" s="3">
        <f t="shared" si="18"/>
        <v>-0.42999999999999261</v>
      </c>
      <c r="AZ62" s="3">
        <f t="shared" si="19"/>
        <v>4.2999999999999261</v>
      </c>
      <c r="BA62" s="4">
        <f t="shared" si="20"/>
        <v>6.1305959509551271E-3</v>
      </c>
      <c r="BB62" s="3">
        <f t="shared" si="21"/>
        <v>7.4000000000000909</v>
      </c>
      <c r="BE62" s="7">
        <v>45264</v>
      </c>
      <c r="BF62" s="5">
        <f t="shared" si="28"/>
        <v>-2.5511039025525586E-3</v>
      </c>
      <c r="BG62">
        <f t="shared" si="26"/>
        <v>6.1305959509551271E-3</v>
      </c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>
      <c r="A63" s="7">
        <v>45265</v>
      </c>
      <c r="B63" s="3">
        <v>624595</v>
      </c>
      <c r="C63" s="3">
        <v>918856</v>
      </c>
      <c r="D63" s="3">
        <v>966028</v>
      </c>
      <c r="E63" s="3">
        <v>41811</v>
      </c>
      <c r="F63" s="3">
        <v>315992</v>
      </c>
      <c r="G63" s="3">
        <v>2867282</v>
      </c>
      <c r="H63" s="7">
        <v>45265</v>
      </c>
      <c r="I63" s="3" t="s">
        <v>30</v>
      </c>
      <c r="J63" s="3">
        <v>68.41</v>
      </c>
      <c r="K63" s="3">
        <v>68.64</v>
      </c>
      <c r="L63" s="3">
        <v>70.61</v>
      </c>
      <c r="M63" s="3">
        <v>70.88</v>
      </c>
      <c r="N63" s="3">
        <v>37340</v>
      </c>
      <c r="O63" s="3">
        <v>291063</v>
      </c>
      <c r="P63" s="3">
        <f t="shared" si="29"/>
        <v>-0.74280291816467647</v>
      </c>
      <c r="Q63" s="3">
        <f t="shared" si="29"/>
        <v>-0.63276940060386799</v>
      </c>
      <c r="R63" s="3">
        <f t="shared" si="29"/>
        <v>-0.87695769837773396</v>
      </c>
      <c r="S63" s="3">
        <f t="shared" si="29"/>
        <v>-0.74730449229065044</v>
      </c>
      <c r="T63" s="3">
        <f t="shared" si="29"/>
        <v>-0.77923180418981075</v>
      </c>
      <c r="U63" s="3">
        <f t="shared" si="29"/>
        <v>-0.78781714877085107</v>
      </c>
      <c r="V63" s="3">
        <f t="shared" si="23"/>
        <v>0</v>
      </c>
      <c r="Z63" s="3">
        <f t="shared" si="1"/>
        <v>-16805</v>
      </c>
      <c r="AA63" s="3">
        <f t="shared" si="2"/>
        <v>-28336</v>
      </c>
      <c r="AB63" s="3">
        <f t="shared" si="3"/>
        <v>99503</v>
      </c>
      <c r="AC63" s="3">
        <f t="shared" si="4"/>
        <v>4621</v>
      </c>
      <c r="AD63" s="3">
        <f t="shared" si="5"/>
        <v>5758</v>
      </c>
      <c r="AE63" s="3">
        <f t="shared" si="6"/>
        <v>64740</v>
      </c>
      <c r="AF63" s="3">
        <f t="shared" si="7"/>
        <v>-1.730000000000004</v>
      </c>
      <c r="AH63" s="3">
        <f t="shared" si="11"/>
        <v>-0.62961867740277555</v>
      </c>
      <c r="AI63" s="3">
        <f t="shared" si="12"/>
        <v>-0.61176849390113042</v>
      </c>
      <c r="AJ63" s="3">
        <f t="shared" si="13"/>
        <v>-0.70430181623183863</v>
      </c>
      <c r="AK63" s="3">
        <f t="shared" si="14"/>
        <v>-0.46081157951307355</v>
      </c>
      <c r="AL63" s="3">
        <f t="shared" si="15"/>
        <v>-0.6769347127235209</v>
      </c>
      <c r="AM63" s="3">
        <f t="shared" si="16"/>
        <v>-0.6760318291329247</v>
      </c>
      <c r="AO63" s="4">
        <f t="shared" si="17"/>
        <v>-0.62961867740277555</v>
      </c>
      <c r="AP63" s="4">
        <f t="shared" si="17"/>
        <v>-0.61176849390113042</v>
      </c>
      <c r="AQ63" s="4">
        <f t="shared" si="17"/>
        <v>-0.70430181623183863</v>
      </c>
      <c r="AR63" s="4">
        <f t="shared" si="17"/>
        <v>0</v>
      </c>
      <c r="AS63" s="4">
        <f t="shared" si="17"/>
        <v>-0.6769347127235209</v>
      </c>
      <c r="AT63" s="4">
        <f t="shared" si="17"/>
        <v>-0.6760318291329247</v>
      </c>
      <c r="AU63" s="4" t="str">
        <f t="shared" si="10"/>
        <v>profit</v>
      </c>
      <c r="AW63" s="6">
        <f t="shared" si="24"/>
        <v>-0.70430181623183863</v>
      </c>
      <c r="AX63" s="6">
        <f t="shared" si="25"/>
        <v>-1</v>
      </c>
      <c r="AY63" s="3">
        <f t="shared" si="18"/>
        <v>-1.730000000000004</v>
      </c>
      <c r="AZ63" s="3">
        <f t="shared" si="19"/>
        <v>17.30000000000004</v>
      </c>
      <c r="BA63" s="4">
        <f t="shared" si="20"/>
        <v>2.5288700482385677E-2</v>
      </c>
      <c r="BB63" s="3">
        <f t="shared" si="21"/>
        <v>24.700000000000131</v>
      </c>
      <c r="BE63" s="7">
        <v>45265</v>
      </c>
      <c r="BF63" s="5">
        <f t="shared" si="28"/>
        <v>2.2737596579833118E-2</v>
      </c>
      <c r="BG63">
        <f t="shared" si="26"/>
        <v>2.5288700482385677E-2</v>
      </c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>
      <c r="A64" s="7">
        <v>45266</v>
      </c>
      <c r="B64" s="3">
        <v>664046</v>
      </c>
      <c r="C64" s="3">
        <v>938968</v>
      </c>
      <c r="D64" s="3">
        <v>1047782</v>
      </c>
      <c r="E64" s="3">
        <v>43280</v>
      </c>
      <c r="F64" s="3">
        <v>332486</v>
      </c>
      <c r="G64" s="3">
        <v>3026563</v>
      </c>
      <c r="H64" s="7">
        <v>45266</v>
      </c>
      <c r="I64" s="3" t="s">
        <v>30</v>
      </c>
      <c r="J64" s="3">
        <v>68.34</v>
      </c>
      <c r="K64" s="3">
        <v>68.819999999999993</v>
      </c>
      <c r="L64" s="3">
        <v>69</v>
      </c>
      <c r="M64" s="3">
        <v>70</v>
      </c>
      <c r="N64" s="3">
        <v>31656</v>
      </c>
      <c r="O64" s="3">
        <v>285145</v>
      </c>
      <c r="P64" s="3">
        <f t="shared" si="29"/>
        <v>-0.69499410541679485</v>
      </c>
      <c r="Q64" s="3">
        <f t="shared" si="29"/>
        <v>-0.65737343392875747</v>
      </c>
      <c r="R64" s="3">
        <f t="shared" si="29"/>
        <v>-0.89440730413077718</v>
      </c>
      <c r="S64" s="3">
        <f t="shared" si="29"/>
        <v>-0.83718917077448163</v>
      </c>
      <c r="T64" s="3">
        <f t="shared" si="29"/>
        <v>-0.78758836724869175</v>
      </c>
      <c r="U64" s="3">
        <f t="shared" si="29"/>
        <v>-0.79763867272450273</v>
      </c>
      <c r="V64" s="3">
        <f t="shared" si="23"/>
        <v>0</v>
      </c>
      <c r="Z64" s="3">
        <f t="shared" si="1"/>
        <v>39451</v>
      </c>
      <c r="AA64" s="3">
        <f t="shared" si="2"/>
        <v>20112</v>
      </c>
      <c r="AB64" s="3">
        <f t="shared" si="3"/>
        <v>81754</v>
      </c>
      <c r="AC64" s="3">
        <f t="shared" si="4"/>
        <v>1469</v>
      </c>
      <c r="AD64" s="3">
        <f t="shared" si="5"/>
        <v>16494</v>
      </c>
      <c r="AE64" s="3">
        <f t="shared" si="6"/>
        <v>159281</v>
      </c>
      <c r="AF64" s="3">
        <f t="shared" si="7"/>
        <v>-6.9999999999993179E-2</v>
      </c>
      <c r="AH64" s="3">
        <f t="shared" si="11"/>
        <v>-0.58723598349837813</v>
      </c>
      <c r="AI64" s="3">
        <f t="shared" si="12"/>
        <v>-0.55305363420730735</v>
      </c>
      <c r="AJ64" s="3">
        <f t="shared" si="13"/>
        <v>-0.71874878680086507</v>
      </c>
      <c r="AK64" s="3">
        <f t="shared" si="14"/>
        <v>-0.51172214676180505</v>
      </c>
      <c r="AL64" s="3">
        <f t="shared" si="15"/>
        <v>-0.64856091766175172</v>
      </c>
      <c r="AM64" s="3">
        <f t="shared" si="16"/>
        <v>-0.64907599921314951</v>
      </c>
      <c r="AO64" s="4">
        <f t="shared" si="17"/>
        <v>-0.58723598349837813</v>
      </c>
      <c r="AP64" s="4">
        <f t="shared" si="17"/>
        <v>-0.55305363420730735</v>
      </c>
      <c r="AQ64" s="4">
        <f t="shared" si="17"/>
        <v>-0.71874878680086507</v>
      </c>
      <c r="AR64" s="4">
        <f t="shared" si="17"/>
        <v>0</v>
      </c>
      <c r="AS64" s="4">
        <f t="shared" si="17"/>
        <v>-0.64856091766175172</v>
      </c>
      <c r="AT64" s="4">
        <f t="shared" si="17"/>
        <v>-0.64907599921314951</v>
      </c>
      <c r="AU64" s="4" t="str">
        <f t="shared" si="10"/>
        <v>profit</v>
      </c>
      <c r="AW64" s="6">
        <f t="shared" si="24"/>
        <v>-0.71874878680086507</v>
      </c>
      <c r="AX64" s="6">
        <f t="shared" si="25"/>
        <v>-1</v>
      </c>
      <c r="AY64" s="3">
        <f t="shared" si="18"/>
        <v>-6.9999999999993179E-2</v>
      </c>
      <c r="AZ64" s="3">
        <f t="shared" si="19"/>
        <v>0.69999999999993179</v>
      </c>
      <c r="BA64" s="4">
        <f t="shared" si="20"/>
        <v>1.0242903131400815E-3</v>
      </c>
      <c r="BB64" s="3">
        <f t="shared" si="21"/>
        <v>25.400000000000063</v>
      </c>
      <c r="BE64" s="7">
        <v>45266</v>
      </c>
      <c r="BF64" s="5">
        <f t="shared" si="28"/>
        <v>2.3761886892973198E-2</v>
      </c>
      <c r="BG64">
        <f t="shared" si="26"/>
        <v>1.0242903131400815E-3</v>
      </c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>
      <c r="A65" s="7">
        <v>45267</v>
      </c>
      <c r="B65" s="3">
        <v>639680</v>
      </c>
      <c r="C65" s="3">
        <v>932541</v>
      </c>
      <c r="D65" s="3">
        <v>901360</v>
      </c>
      <c r="E65" s="3">
        <v>36782</v>
      </c>
      <c r="F65" s="3">
        <v>312889</v>
      </c>
      <c r="G65" s="3">
        <v>2823252</v>
      </c>
      <c r="H65" s="7">
        <v>45267</v>
      </c>
      <c r="I65" s="3" t="s">
        <v>30</v>
      </c>
      <c r="J65" s="3">
        <v>68.650000000000006</v>
      </c>
      <c r="K65" s="3">
        <v>69.650000000000006</v>
      </c>
      <c r="L65" s="3">
        <v>68.86</v>
      </c>
      <c r="M65" s="3">
        <v>70.19</v>
      </c>
      <c r="N65" s="3">
        <v>29941</v>
      </c>
      <c r="O65" s="3">
        <v>280249</v>
      </c>
      <c r="P65" s="3">
        <f t="shared" si="29"/>
        <v>-0.67937266879130465</v>
      </c>
      <c r="Q65" s="3">
        <f t="shared" si="29"/>
        <v>-0.6824726961148434</v>
      </c>
      <c r="R65" s="3">
        <f t="shared" si="29"/>
        <v>-0.89732744432631328</v>
      </c>
      <c r="S65" s="3">
        <f t="shared" si="29"/>
        <v>-0.8385467848419238</v>
      </c>
      <c r="T65" s="3">
        <f t="shared" si="29"/>
        <v>-0.79736069124160958</v>
      </c>
      <c r="U65" s="3">
        <f t="shared" si="29"/>
        <v>-0.80490628708185918</v>
      </c>
      <c r="V65" s="3">
        <f t="shared" si="23"/>
        <v>0</v>
      </c>
      <c r="Z65" s="3">
        <f t="shared" si="1"/>
        <v>-24366</v>
      </c>
      <c r="AA65" s="3">
        <f t="shared" si="2"/>
        <v>-6427</v>
      </c>
      <c r="AB65" s="3">
        <f t="shared" si="3"/>
        <v>-146422</v>
      </c>
      <c r="AC65" s="3">
        <f t="shared" si="4"/>
        <v>-6498</v>
      </c>
      <c r="AD65" s="3">
        <f t="shared" si="5"/>
        <v>-19597</v>
      </c>
      <c r="AE65" s="3">
        <f t="shared" si="6"/>
        <v>-203311</v>
      </c>
      <c r="AF65" s="3">
        <f t="shared" si="7"/>
        <v>0.31000000000000227</v>
      </c>
      <c r="AH65" s="3">
        <f t="shared" si="11"/>
        <v>-0.54737894927445307</v>
      </c>
      <c r="AI65" s="3">
        <f t="shared" si="12"/>
        <v>-0.54154942501374781</v>
      </c>
      <c r="AJ65" s="3">
        <f t="shared" si="13"/>
        <v>-0.67967387136077362</v>
      </c>
      <c r="AK65" s="3">
        <f t="shared" si="14"/>
        <v>-0.7000831383456162</v>
      </c>
      <c r="AL65" s="3">
        <f t="shared" si="15"/>
        <v>-0.6174397835930604</v>
      </c>
      <c r="AM65" s="3">
        <f t="shared" si="16"/>
        <v>-0.61931101098187047</v>
      </c>
      <c r="AO65" s="4">
        <f t="shared" si="17"/>
        <v>0</v>
      </c>
      <c r="AP65" s="4">
        <f t="shared" si="17"/>
        <v>0</v>
      </c>
      <c r="AQ65" s="4">
        <f t="shared" si="17"/>
        <v>-0.67967387136077362</v>
      </c>
      <c r="AR65" s="4">
        <f t="shared" si="17"/>
        <v>-0.7000831383456162</v>
      </c>
      <c r="AS65" s="4">
        <f t="shared" si="17"/>
        <v>-0.6174397835930604</v>
      </c>
      <c r="AT65" s="4">
        <f t="shared" si="17"/>
        <v>-0.61931101098187047</v>
      </c>
      <c r="AU65" s="4" t="str">
        <f t="shared" si="10"/>
        <v>0</v>
      </c>
      <c r="AW65" s="6">
        <f t="shared" si="24"/>
        <v>-0.67967387136077362</v>
      </c>
      <c r="AX65" s="6">
        <f t="shared" si="25"/>
        <v>-1</v>
      </c>
      <c r="AY65" s="3">
        <f t="shared" si="18"/>
        <v>0.31000000000000227</v>
      </c>
      <c r="AZ65" s="3">
        <f t="shared" si="19"/>
        <v>-3.1000000000000227</v>
      </c>
      <c r="BA65" s="4">
        <f t="shared" si="20"/>
        <v>-4.5156591405681318E-3</v>
      </c>
      <c r="BB65" s="3">
        <f t="shared" si="21"/>
        <v>22.30000000000004</v>
      </c>
      <c r="BE65" s="7">
        <v>45267</v>
      </c>
      <c r="BF65" s="5">
        <f t="shared" si="28"/>
        <v>1.9246227752405067E-2</v>
      </c>
      <c r="BG65">
        <f t="shared" si="26"/>
        <v>-4.5156591405681318E-3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>
      <c r="A66" s="7">
        <v>45268</v>
      </c>
      <c r="B66" s="3">
        <v>558594</v>
      </c>
      <c r="C66" s="3">
        <v>904131</v>
      </c>
      <c r="D66" s="3">
        <v>700048</v>
      </c>
      <c r="E66" s="3">
        <v>33023</v>
      </c>
      <c r="F66" s="3">
        <v>278691</v>
      </c>
      <c r="G66" s="3">
        <v>2474487</v>
      </c>
      <c r="H66" s="7">
        <v>45268</v>
      </c>
      <c r="I66" s="3" t="s">
        <v>30</v>
      </c>
      <c r="J66" s="3">
        <v>68.45</v>
      </c>
      <c r="K66" s="3">
        <v>68.63</v>
      </c>
      <c r="L66" s="3">
        <v>70</v>
      </c>
      <c r="M66" s="3">
        <v>70.760000000000005</v>
      </c>
      <c r="N66" s="3">
        <v>28769</v>
      </c>
      <c r="O66" s="3">
        <v>272838</v>
      </c>
      <c r="P66" s="3">
        <f t="shared" si="29"/>
        <v>-0.5873231047896692</v>
      </c>
      <c r="Q66" s="3">
        <f t="shared" si="29"/>
        <v>-0.7314793747295939</v>
      </c>
      <c r="R66" s="3">
        <f t="shared" si="29"/>
        <v>-0.77410459542809062</v>
      </c>
      <c r="S66" s="3">
        <f t="shared" si="29"/>
        <v>-0.7231325466371884</v>
      </c>
      <c r="T66" s="3">
        <f t="shared" si="29"/>
        <v>-0.74824056380888748</v>
      </c>
      <c r="U66" s="3">
        <f t="shared" si="29"/>
        <v>-0.75247493834672652</v>
      </c>
      <c r="V66" s="3">
        <f t="shared" si="23"/>
        <v>0</v>
      </c>
      <c r="Z66" s="3">
        <f t="shared" si="1"/>
        <v>-81086</v>
      </c>
      <c r="AA66" s="3">
        <f t="shared" si="2"/>
        <v>-28410</v>
      </c>
      <c r="AB66" s="3">
        <f t="shared" si="3"/>
        <v>-201312</v>
      </c>
      <c r="AC66" s="3">
        <f t="shared" si="4"/>
        <v>-3759</v>
      </c>
      <c r="AD66" s="3">
        <f t="shared" si="5"/>
        <v>-34198</v>
      </c>
      <c r="AE66" s="3">
        <f t="shared" si="6"/>
        <v>-348765</v>
      </c>
      <c r="AF66" s="3">
        <f t="shared" si="7"/>
        <v>-0.20000000000000284</v>
      </c>
      <c r="AH66" s="3">
        <f t="shared" si="11"/>
        <v>-0.61405640965732278</v>
      </c>
      <c r="AI66" s="3">
        <f t="shared" si="12"/>
        <v>-0.63252863165248019</v>
      </c>
      <c r="AJ66" s="3">
        <f t="shared" si="13"/>
        <v>-0.71846212628235162</v>
      </c>
      <c r="AK66" s="3">
        <f t="shared" si="14"/>
        <v>-0.6653947940440732</v>
      </c>
      <c r="AL66" s="3">
        <f t="shared" si="15"/>
        <v>-0.72112739912290291</v>
      </c>
      <c r="AM66" s="3">
        <f t="shared" si="16"/>
        <v>-0.72693081807202709</v>
      </c>
      <c r="AO66" s="4">
        <f t="shared" si="17"/>
        <v>-0.61405640965732278</v>
      </c>
      <c r="AP66" s="4">
        <f t="shared" si="17"/>
        <v>-0.63252863165248019</v>
      </c>
      <c r="AQ66" s="4">
        <f t="shared" si="17"/>
        <v>-0.71846212628235162</v>
      </c>
      <c r="AR66" s="4">
        <f t="shared" si="17"/>
        <v>-0.6653947940440732</v>
      </c>
      <c r="AS66" s="4">
        <f t="shared" si="17"/>
        <v>-0.72112739912290291</v>
      </c>
      <c r="AT66" s="4">
        <f t="shared" si="17"/>
        <v>-0.72693081807202709</v>
      </c>
      <c r="AU66" s="4" t="str">
        <f t="shared" si="10"/>
        <v>profit</v>
      </c>
      <c r="AW66" s="6">
        <f t="shared" si="24"/>
        <v>-0.71846212628235162</v>
      </c>
      <c r="AX66" s="6">
        <f t="shared" si="25"/>
        <v>-1</v>
      </c>
      <c r="AY66" s="3">
        <f t="shared" si="18"/>
        <v>-0.20000000000000284</v>
      </c>
      <c r="AZ66" s="3">
        <f t="shared" si="19"/>
        <v>2.0000000000000284</v>
      </c>
      <c r="BA66" s="4">
        <f t="shared" si="20"/>
        <v>2.9218407596786392E-3</v>
      </c>
      <c r="BB66" s="3">
        <f t="shared" si="21"/>
        <v>24.300000000000068</v>
      </c>
      <c r="BE66" s="7">
        <v>45268</v>
      </c>
      <c r="BF66" s="5">
        <f t="shared" si="28"/>
        <v>2.2168068512083704E-2</v>
      </c>
      <c r="BG66">
        <f t="shared" si="26"/>
        <v>2.9218407596786392E-3</v>
      </c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>
      <c r="A67" s="7">
        <v>45271</v>
      </c>
      <c r="B67" s="3">
        <v>460877</v>
      </c>
      <c r="C67" s="3">
        <v>788181</v>
      </c>
      <c r="D67" s="3">
        <v>661619</v>
      </c>
      <c r="E67" s="3">
        <v>34800</v>
      </c>
      <c r="F67" s="3">
        <v>251971</v>
      </c>
      <c r="G67" s="3">
        <v>2197447</v>
      </c>
      <c r="H67" s="7">
        <v>45271</v>
      </c>
      <c r="I67" s="3" t="s">
        <v>30</v>
      </c>
      <c r="J67" s="3">
        <v>66.260000000000005</v>
      </c>
      <c r="K67" s="3">
        <v>67.28</v>
      </c>
      <c r="L67" s="3">
        <v>68.41</v>
      </c>
      <c r="M67" s="3">
        <v>68.5</v>
      </c>
      <c r="N67" s="3">
        <v>35742</v>
      </c>
      <c r="O67" s="3">
        <v>266457</v>
      </c>
      <c r="P67" s="3">
        <f t="shared" si="29"/>
        <v>-0.24915689156761187</v>
      </c>
      <c r="Q67" s="3">
        <f t="shared" si="29"/>
        <v>-0.59613348155196499</v>
      </c>
      <c r="R67" s="3">
        <f t="shared" si="29"/>
        <v>-0.53122454868328439</v>
      </c>
      <c r="S67" s="3">
        <f t="shared" si="29"/>
        <v>-0.59174327994010445</v>
      </c>
      <c r="T67" s="3">
        <f t="shared" si="29"/>
        <v>-0.51807458353770652</v>
      </c>
      <c r="U67" s="3">
        <f t="shared" si="29"/>
        <v>-0.51778756938356107</v>
      </c>
      <c r="V67" s="3">
        <f t="shared" si="23"/>
        <v>0</v>
      </c>
      <c r="Z67" s="3">
        <f t="shared" si="1"/>
        <v>-97717</v>
      </c>
      <c r="AA67" s="3">
        <f t="shared" si="2"/>
        <v>-115950</v>
      </c>
      <c r="AB67" s="3">
        <f t="shared" si="3"/>
        <v>-38429</v>
      </c>
      <c r="AC67" s="3">
        <f t="shared" si="4"/>
        <v>1777</v>
      </c>
      <c r="AD67" s="3">
        <f t="shared" si="5"/>
        <v>-26720</v>
      </c>
      <c r="AE67" s="3">
        <f t="shared" si="6"/>
        <v>-277040</v>
      </c>
      <c r="AF67" s="3">
        <f t="shared" si="7"/>
        <v>-2.1899999999999977</v>
      </c>
      <c r="AH67" s="3">
        <f t="shared" si="11"/>
        <v>-0.65827316137118452</v>
      </c>
      <c r="AI67" s="3">
        <f t="shared" si="12"/>
        <v>-0.73086097590883348</v>
      </c>
      <c r="AJ67" s="3">
        <f t="shared" si="13"/>
        <v>-0.74125168368139804</v>
      </c>
      <c r="AK67" s="3">
        <f t="shared" si="14"/>
        <v>-0.75151259040956964</v>
      </c>
      <c r="AL67" s="3">
        <f t="shared" si="15"/>
        <v>-0.78713173535500969</v>
      </c>
      <c r="AM67" s="3">
        <f t="shared" si="16"/>
        <v>-0.79172959311128488</v>
      </c>
      <c r="AO67" s="4">
        <f t="shared" si="17"/>
        <v>-0.65827316137118452</v>
      </c>
      <c r="AP67" s="4">
        <f t="shared" si="17"/>
        <v>-0.73086097590883348</v>
      </c>
      <c r="AQ67" s="4">
        <f t="shared" si="17"/>
        <v>-0.74125168368139804</v>
      </c>
      <c r="AR67" s="4">
        <f t="shared" si="17"/>
        <v>-0.75151259040956964</v>
      </c>
      <c r="AS67" s="4">
        <f t="shared" si="17"/>
        <v>-0.78713173535500969</v>
      </c>
      <c r="AT67" s="4">
        <f t="shared" si="17"/>
        <v>-0.79172959311128488</v>
      </c>
      <c r="AU67" s="4" t="str">
        <f t="shared" si="10"/>
        <v>profit</v>
      </c>
      <c r="AW67" s="6">
        <f t="shared" si="24"/>
        <v>-0.74125168368139804</v>
      </c>
      <c r="AX67" s="6">
        <f t="shared" si="25"/>
        <v>-1</v>
      </c>
      <c r="AY67" s="3">
        <f t="shared" si="18"/>
        <v>-2.1899999999999977</v>
      </c>
      <c r="AZ67" s="3">
        <f t="shared" si="19"/>
        <v>21.899999999999977</v>
      </c>
      <c r="BA67" s="4">
        <f t="shared" si="20"/>
        <v>3.3051614850588558E-2</v>
      </c>
      <c r="BB67" s="3">
        <f t="shared" si="21"/>
        <v>46.200000000000045</v>
      </c>
      <c r="BE67" s="7">
        <v>45271</v>
      </c>
      <c r="BF67" s="5">
        <f t="shared" si="28"/>
        <v>5.5219683362672259E-2</v>
      </c>
      <c r="BG67">
        <f t="shared" si="26"/>
        <v>3.3051614850588558E-2</v>
      </c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>
      <c r="A68" s="7">
        <v>45272</v>
      </c>
      <c r="B68" s="3">
        <v>594789</v>
      </c>
      <c r="C68" s="3">
        <v>893986</v>
      </c>
      <c r="D68" s="3">
        <v>775394</v>
      </c>
      <c r="E68" s="3">
        <v>39334</v>
      </c>
      <c r="F68" s="3">
        <v>291817</v>
      </c>
      <c r="G68" s="3">
        <v>2595320</v>
      </c>
      <c r="H68" s="7">
        <v>45272</v>
      </c>
      <c r="I68" s="3" t="s">
        <v>30</v>
      </c>
      <c r="J68" s="3">
        <v>66.87</v>
      </c>
      <c r="K68" s="3">
        <v>68.209999999999994</v>
      </c>
      <c r="L68" s="3">
        <v>67.3</v>
      </c>
      <c r="M68" s="3">
        <v>68.63</v>
      </c>
      <c r="N68" s="3">
        <v>30981</v>
      </c>
      <c r="O68" s="3">
        <v>263377</v>
      </c>
      <c r="P68" s="3">
        <f t="shared" si="29"/>
        <v>-0.27307571469791936</v>
      </c>
      <c r="Q68" s="3">
        <f t="shared" si="29"/>
        <v>-0.62474287555690644</v>
      </c>
      <c r="R68" s="3">
        <f t="shared" si="29"/>
        <v>-0.46315528192125166</v>
      </c>
      <c r="S68" s="3">
        <f t="shared" si="29"/>
        <v>-0.68111692589989326</v>
      </c>
      <c r="T68" s="3">
        <f t="shared" si="29"/>
        <v>-0.51090252332556918</v>
      </c>
      <c r="U68" s="3">
        <f t="shared" si="29"/>
        <v>-0.50717377754790227</v>
      </c>
      <c r="V68" s="3">
        <f t="shared" si="23"/>
        <v>0</v>
      </c>
      <c r="Z68" s="3">
        <f t="shared" si="1"/>
        <v>133912</v>
      </c>
      <c r="AA68" s="3">
        <f t="shared" si="2"/>
        <v>105805</v>
      </c>
      <c r="AB68" s="3">
        <f t="shared" si="3"/>
        <v>113775</v>
      </c>
      <c r="AC68" s="3">
        <f t="shared" si="4"/>
        <v>4534</v>
      </c>
      <c r="AD68" s="3">
        <f t="shared" si="5"/>
        <v>39846</v>
      </c>
      <c r="AE68" s="3">
        <f t="shared" si="6"/>
        <v>397873</v>
      </c>
      <c r="AF68" s="3">
        <f t="shared" si="7"/>
        <v>0.60999999999999943</v>
      </c>
      <c r="AH68" s="3">
        <f t="shared" si="11"/>
        <v>0.21847865047695303</v>
      </c>
      <c r="AI68" s="3">
        <f t="shared" si="12"/>
        <v>0.75165296703713669</v>
      </c>
      <c r="AJ68" s="3">
        <f t="shared" si="13"/>
        <v>-0.36689507779725805</v>
      </c>
      <c r="AK68" s="3">
        <f t="shared" si="14"/>
        <v>-0.67959715650148045</v>
      </c>
      <c r="AL68" s="3">
        <f t="shared" si="15"/>
        <v>4.7823464586290495E-3</v>
      </c>
      <c r="AM68" s="3">
        <f t="shared" si="16"/>
        <v>3.3452468747983766E-3</v>
      </c>
      <c r="AO68" s="4">
        <f t="shared" si="17"/>
        <v>0</v>
      </c>
      <c r="AP68" s="4">
        <f t="shared" si="17"/>
        <v>0.75165296703713669</v>
      </c>
      <c r="AQ68" s="4">
        <f t="shared" si="17"/>
        <v>0</v>
      </c>
      <c r="AR68" s="4">
        <f t="shared" si="17"/>
        <v>-0.67959715650148045</v>
      </c>
      <c r="AS68" s="4">
        <f t="shared" si="17"/>
        <v>0</v>
      </c>
      <c r="AT68" s="4">
        <f t="shared" si="17"/>
        <v>0</v>
      </c>
      <c r="AU68" s="4" t="str">
        <f t="shared" si="10"/>
        <v>0</v>
      </c>
      <c r="AW68" s="6">
        <f t="shared" si="24"/>
        <v>0</v>
      </c>
      <c r="AX68" s="6">
        <f t="shared" si="25"/>
        <v>0</v>
      </c>
      <c r="AY68" s="3">
        <f t="shared" si="18"/>
        <v>0.60999999999999943</v>
      </c>
      <c r="AZ68" s="3">
        <f t="shared" si="19"/>
        <v>0</v>
      </c>
      <c r="BA68" s="4">
        <f t="shared" si="20"/>
        <v>0</v>
      </c>
      <c r="BB68" s="3">
        <f t="shared" si="21"/>
        <v>46.200000000000045</v>
      </c>
      <c r="BE68" s="7">
        <v>45272</v>
      </c>
      <c r="BF68" s="5">
        <f t="shared" si="28"/>
        <v>5.5219683362672259E-2</v>
      </c>
      <c r="BG68" t="str">
        <f t="shared" si="26"/>
        <v xml:space="preserve"> 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>
      <c r="A69" s="7">
        <v>45273</v>
      </c>
      <c r="B69" s="3">
        <v>546802</v>
      </c>
      <c r="C69" s="3">
        <v>886102</v>
      </c>
      <c r="D69" s="3">
        <v>753535</v>
      </c>
      <c r="E69" s="3">
        <v>37501</v>
      </c>
      <c r="F69" s="3">
        <v>282308</v>
      </c>
      <c r="G69" s="3">
        <v>2506247</v>
      </c>
      <c r="H69" s="7">
        <v>45273</v>
      </c>
      <c r="I69" s="3" t="s">
        <v>30</v>
      </c>
      <c r="J69" s="3">
        <v>67.92</v>
      </c>
      <c r="K69" s="3">
        <v>68.900000000000006</v>
      </c>
      <c r="L69" s="3">
        <v>68.209999999999994</v>
      </c>
      <c r="M69" s="3">
        <v>70</v>
      </c>
      <c r="N69" s="3">
        <v>34131</v>
      </c>
      <c r="O69" s="3">
        <v>249154</v>
      </c>
      <c r="P69" s="3">
        <f t="shared" ref="P69:U84" si="30">CORREL(B55:B69,$J55:$J69)</f>
        <v>-0.22533099899567066</v>
      </c>
      <c r="Q69" s="3">
        <f t="shared" si="30"/>
        <v>-0.65609961447432896</v>
      </c>
      <c r="R69" s="3">
        <f t="shared" si="30"/>
        <v>-0.37340737008544383</v>
      </c>
      <c r="S69" s="3">
        <f t="shared" si="30"/>
        <v>-0.60567400039948438</v>
      </c>
      <c r="T69" s="3">
        <f t="shared" si="30"/>
        <v>-0.47203819873121866</v>
      </c>
      <c r="U69" s="3">
        <f t="shared" si="30"/>
        <v>-0.46866351694864028</v>
      </c>
      <c r="V69" s="3">
        <f t="shared" si="23"/>
        <v>0</v>
      </c>
      <c r="Z69" s="3">
        <f t="shared" si="1"/>
        <v>-47987</v>
      </c>
      <c r="AA69" s="3">
        <f t="shared" si="2"/>
        <v>-7884</v>
      </c>
      <c r="AB69" s="3">
        <f t="shared" si="3"/>
        <v>-21859</v>
      </c>
      <c r="AC69" s="3">
        <f t="shared" si="4"/>
        <v>-1833</v>
      </c>
      <c r="AD69" s="3">
        <f t="shared" si="5"/>
        <v>-9509</v>
      </c>
      <c r="AE69" s="3">
        <f t="shared" si="6"/>
        <v>-89073</v>
      </c>
      <c r="AF69" s="3">
        <f t="shared" si="7"/>
        <v>1.0499999999999972</v>
      </c>
      <c r="AH69" s="3">
        <f t="shared" si="11"/>
        <v>0.46192208759284326</v>
      </c>
      <c r="AI69" s="3">
        <f t="shared" si="12"/>
        <v>0.78693742340203809</v>
      </c>
      <c r="AJ69" s="3">
        <f t="shared" si="13"/>
        <v>-0.15213724082006033</v>
      </c>
      <c r="AK69" s="3">
        <f t="shared" si="14"/>
        <v>-0.422817346102483</v>
      </c>
      <c r="AL69" s="3">
        <f t="shared" si="15"/>
        <v>0.27106181018080272</v>
      </c>
      <c r="AM69" s="3">
        <f t="shared" si="16"/>
        <v>0.26864447257329649</v>
      </c>
      <c r="AO69" s="4">
        <f t="shared" si="17"/>
        <v>0</v>
      </c>
      <c r="AP69" s="4">
        <f t="shared" si="17"/>
        <v>0.78693742340203809</v>
      </c>
      <c r="AQ69" s="4">
        <f t="shared" si="17"/>
        <v>0</v>
      </c>
      <c r="AR69" s="4">
        <f t="shared" si="17"/>
        <v>0</v>
      </c>
      <c r="AS69" s="4">
        <f t="shared" si="17"/>
        <v>0</v>
      </c>
      <c r="AT69" s="4">
        <f t="shared" si="17"/>
        <v>0</v>
      </c>
      <c r="AU69" s="4" t="str">
        <f t="shared" si="10"/>
        <v>0</v>
      </c>
      <c r="AW69" s="6">
        <f t="shared" si="24"/>
        <v>0</v>
      </c>
      <c r="AX69" s="6">
        <f t="shared" si="25"/>
        <v>0</v>
      </c>
      <c r="AY69" s="3">
        <f t="shared" si="18"/>
        <v>1.0499999999999972</v>
      </c>
      <c r="AZ69" s="3">
        <f t="shared" si="19"/>
        <v>0</v>
      </c>
      <c r="BA69" s="4">
        <f t="shared" si="20"/>
        <v>0</v>
      </c>
      <c r="BB69" s="3">
        <f t="shared" si="21"/>
        <v>46.200000000000045</v>
      </c>
      <c r="BE69" s="7">
        <v>45273</v>
      </c>
      <c r="BF69" s="5">
        <f t="shared" si="28"/>
        <v>5.5219683362672259E-2</v>
      </c>
      <c r="BG69" t="str">
        <f t="shared" si="26"/>
        <v xml:space="preserve"> </v>
      </c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>
      <c r="A70" s="7">
        <v>45274</v>
      </c>
      <c r="B70" s="3">
        <v>602861</v>
      </c>
      <c r="C70" s="3">
        <v>916786</v>
      </c>
      <c r="D70" s="3">
        <v>876587</v>
      </c>
      <c r="E70" s="3">
        <v>35880</v>
      </c>
      <c r="F70" s="3">
        <v>304495</v>
      </c>
      <c r="G70" s="3">
        <v>2736609</v>
      </c>
      <c r="H70" s="7">
        <v>45274</v>
      </c>
      <c r="I70" s="3" t="s">
        <v>30</v>
      </c>
      <c r="J70" s="3">
        <v>65.989999999999995</v>
      </c>
      <c r="K70" s="3">
        <v>66.790000000000006</v>
      </c>
      <c r="L70" s="3">
        <v>69.34</v>
      </c>
      <c r="M70" s="3">
        <v>70.16</v>
      </c>
      <c r="N70" s="3">
        <v>28409</v>
      </c>
      <c r="O70" s="3">
        <v>245111</v>
      </c>
      <c r="P70" s="3">
        <f t="shared" si="30"/>
        <v>-7.6393405414630572E-3</v>
      </c>
      <c r="Q70" s="3">
        <f t="shared" si="30"/>
        <v>-0.5291627955671615</v>
      </c>
      <c r="R70" s="3">
        <f t="shared" si="30"/>
        <v>-0.20838672739786449</v>
      </c>
      <c r="S70" s="3">
        <f t="shared" si="30"/>
        <v>-0.4127541403058923</v>
      </c>
      <c r="T70" s="3">
        <f t="shared" si="30"/>
        <v>-0.28477872067050969</v>
      </c>
      <c r="U70" s="3">
        <f t="shared" si="30"/>
        <v>-0.28164919782730358</v>
      </c>
      <c r="V70" s="3">
        <f t="shared" si="23"/>
        <v>0</v>
      </c>
      <c r="Z70" s="3">
        <f t="shared" si="1"/>
        <v>56059</v>
      </c>
      <c r="AA70" s="3">
        <f t="shared" si="2"/>
        <v>30684</v>
      </c>
      <c r="AB70" s="3">
        <f t="shared" si="3"/>
        <v>123052</v>
      </c>
      <c r="AC70" s="3">
        <f t="shared" si="4"/>
        <v>-1621</v>
      </c>
      <c r="AD70" s="3">
        <f t="shared" si="5"/>
        <v>22187</v>
      </c>
      <c r="AE70" s="3">
        <f t="shared" si="6"/>
        <v>230362</v>
      </c>
      <c r="AF70" s="3">
        <f t="shared" si="7"/>
        <v>-1.9300000000000068</v>
      </c>
      <c r="AH70" s="3">
        <f t="shared" si="11"/>
        <v>0.42517728227331386</v>
      </c>
      <c r="AI70" s="3">
        <f t="shared" si="12"/>
        <v>0.71676608576525602</v>
      </c>
      <c r="AJ70" s="3">
        <f t="shared" si="13"/>
        <v>-6.3957327270065617E-2</v>
      </c>
      <c r="AK70" s="3">
        <f t="shared" si="14"/>
        <v>-0.35698066310736021</v>
      </c>
      <c r="AL70" s="3">
        <f t="shared" si="15"/>
        <v>0.28970326596019785</v>
      </c>
      <c r="AM70" s="3">
        <f t="shared" si="16"/>
        <v>0.29248993943635587</v>
      </c>
      <c r="AO70" s="4">
        <f t="shared" si="17"/>
        <v>0</v>
      </c>
      <c r="AP70" s="4">
        <f t="shared" si="17"/>
        <v>0.71676608576525602</v>
      </c>
      <c r="AQ70" s="4">
        <f t="shared" si="17"/>
        <v>0</v>
      </c>
      <c r="AR70" s="4">
        <f t="shared" si="17"/>
        <v>0</v>
      </c>
      <c r="AS70" s="4">
        <f t="shared" si="17"/>
        <v>0</v>
      </c>
      <c r="AT70" s="4">
        <f t="shared" si="17"/>
        <v>0</v>
      </c>
      <c r="AU70" s="4" t="str">
        <f t="shared" si="10"/>
        <v>0</v>
      </c>
      <c r="AW70" s="6">
        <f t="shared" si="24"/>
        <v>0</v>
      </c>
      <c r="AX70" s="6">
        <f t="shared" si="25"/>
        <v>0</v>
      </c>
      <c r="AY70" s="3">
        <f t="shared" si="18"/>
        <v>-1.9300000000000068</v>
      </c>
      <c r="AZ70" s="3">
        <f t="shared" si="19"/>
        <v>0</v>
      </c>
      <c r="BA70" s="4">
        <f t="shared" si="20"/>
        <v>0</v>
      </c>
      <c r="BB70" s="3">
        <f t="shared" si="21"/>
        <v>46.200000000000045</v>
      </c>
      <c r="BE70" s="7">
        <v>45274</v>
      </c>
      <c r="BF70" s="5">
        <f t="shared" si="28"/>
        <v>5.5219683362672259E-2</v>
      </c>
      <c r="BG70" t="str">
        <f t="shared" si="26"/>
        <v xml:space="preserve"> </v>
      </c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>
      <c r="A71" s="7">
        <v>45275</v>
      </c>
      <c r="B71" s="3">
        <v>482537</v>
      </c>
      <c r="C71" s="3">
        <v>891630</v>
      </c>
      <c r="D71" s="3">
        <v>709093</v>
      </c>
      <c r="E71" s="3">
        <v>32693</v>
      </c>
      <c r="F71" s="3">
        <v>270221</v>
      </c>
      <c r="G71" s="3">
        <v>2386174</v>
      </c>
      <c r="H71" s="7">
        <v>45275</v>
      </c>
      <c r="I71" s="3" t="s">
        <v>30</v>
      </c>
      <c r="J71" s="3">
        <v>66.209999999999994</v>
      </c>
      <c r="K71" s="3">
        <v>66.349999999999994</v>
      </c>
      <c r="L71" s="3">
        <v>66.760000000000005</v>
      </c>
      <c r="M71" s="3">
        <v>67.819999999999993</v>
      </c>
      <c r="N71" s="3">
        <v>16621</v>
      </c>
      <c r="O71" s="3">
        <v>240613</v>
      </c>
      <c r="P71" s="3">
        <f t="shared" si="30"/>
        <v>0.66664880368942248</v>
      </c>
      <c r="Q71" s="3">
        <f t="shared" si="30"/>
        <v>0.38966737050735661</v>
      </c>
      <c r="R71" s="3">
        <f t="shared" si="30"/>
        <v>0.39732303722081713</v>
      </c>
      <c r="S71" s="3">
        <f t="shared" si="30"/>
        <v>0.14825564161677271</v>
      </c>
      <c r="T71" s="3">
        <f t="shared" si="30"/>
        <v>0.52295152389022537</v>
      </c>
      <c r="U71" s="3">
        <f t="shared" si="30"/>
        <v>0.5192561699225714</v>
      </c>
      <c r="V71" s="3">
        <f t="shared" si="23"/>
        <v>0.66664880368942248</v>
      </c>
      <c r="Z71" s="3">
        <f t="shared" si="1"/>
        <v>-120324</v>
      </c>
      <c r="AA71" s="3">
        <f t="shared" si="2"/>
        <v>-25156</v>
      </c>
      <c r="AB71" s="3">
        <f t="shared" si="3"/>
        <v>-167494</v>
      </c>
      <c r="AC71" s="3">
        <f t="shared" si="4"/>
        <v>-3187</v>
      </c>
      <c r="AD71" s="3">
        <f t="shared" si="5"/>
        <v>-34274</v>
      </c>
      <c r="AE71" s="3">
        <f t="shared" si="6"/>
        <v>-350435</v>
      </c>
      <c r="AF71" s="3">
        <f t="shared" si="7"/>
        <v>0.21999999999999886</v>
      </c>
      <c r="AH71" s="3">
        <f t="shared" si="11"/>
        <v>0.20274528160221403</v>
      </c>
      <c r="AI71" s="3">
        <f t="shared" si="12"/>
        <v>0.53601736163272373</v>
      </c>
      <c r="AJ71" s="3">
        <f t="shared" si="13"/>
        <v>-0.25983197805706165</v>
      </c>
      <c r="AK71" s="3">
        <f t="shared" si="14"/>
        <v>-0.27939363763698749</v>
      </c>
      <c r="AL71" s="3">
        <f t="shared" si="15"/>
        <v>6.5331381109574135E-2</v>
      </c>
      <c r="AM71" s="3">
        <f t="shared" si="16"/>
        <v>6.2960679991895613E-2</v>
      </c>
      <c r="AO71" s="4">
        <f t="shared" si="17"/>
        <v>0</v>
      </c>
      <c r="AP71" s="4">
        <f t="shared" si="17"/>
        <v>0</v>
      </c>
      <c r="AQ71" s="4">
        <f t="shared" si="17"/>
        <v>0</v>
      </c>
      <c r="AR71" s="4">
        <f t="shared" si="17"/>
        <v>0</v>
      </c>
      <c r="AS71" s="4">
        <f t="shared" si="17"/>
        <v>0</v>
      </c>
      <c r="AT71" s="4">
        <f t="shared" si="17"/>
        <v>0</v>
      </c>
      <c r="AU71" s="4" t="str">
        <f t="shared" si="10"/>
        <v>0</v>
      </c>
      <c r="AW71" s="6">
        <f t="shared" si="24"/>
        <v>0</v>
      </c>
      <c r="AX71" s="6">
        <f t="shared" si="25"/>
        <v>0</v>
      </c>
      <c r="AY71" s="3">
        <f t="shared" si="18"/>
        <v>0.21999999999999886</v>
      </c>
      <c r="AZ71" s="3">
        <f t="shared" si="19"/>
        <v>0</v>
      </c>
      <c r="BA71" s="4">
        <f t="shared" si="20"/>
        <v>0</v>
      </c>
      <c r="BB71" s="3">
        <f t="shared" si="21"/>
        <v>46.200000000000045</v>
      </c>
      <c r="BE71" s="7">
        <v>45275</v>
      </c>
      <c r="BF71" s="5">
        <f t="shared" si="28"/>
        <v>5.5219683362672259E-2</v>
      </c>
      <c r="BG71" t="str">
        <f t="shared" si="26"/>
        <v xml:space="preserve"> </v>
      </c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>
      <c r="A72" s="7">
        <v>45278</v>
      </c>
      <c r="B72" s="3">
        <v>395703</v>
      </c>
      <c r="C72" s="3">
        <v>611685</v>
      </c>
      <c r="D72" s="3">
        <v>705286</v>
      </c>
      <c r="E72" s="3">
        <v>36554</v>
      </c>
      <c r="F72" s="3">
        <v>229608</v>
      </c>
      <c r="G72" s="3">
        <v>1978836</v>
      </c>
      <c r="H72" s="7">
        <v>45278</v>
      </c>
      <c r="I72" s="3" t="s">
        <v>30</v>
      </c>
      <c r="J72" s="3">
        <v>66.3</v>
      </c>
      <c r="K72" s="3">
        <v>69.08</v>
      </c>
      <c r="L72" s="3">
        <v>67.430000000000007</v>
      </c>
      <c r="M72" s="3">
        <v>70.599999999999994</v>
      </c>
      <c r="N72" s="3">
        <v>16832</v>
      </c>
      <c r="O72" s="3">
        <v>245343</v>
      </c>
      <c r="P72" s="3">
        <f t="shared" si="30"/>
        <v>0.78686357427794029</v>
      </c>
      <c r="Q72" s="3">
        <f t="shared" si="30"/>
        <v>0.45076590264382788</v>
      </c>
      <c r="R72" s="3">
        <f t="shared" si="30"/>
        <v>0.59356982352463683</v>
      </c>
      <c r="S72" s="3">
        <f t="shared" si="30"/>
        <v>0.40411315123851882</v>
      </c>
      <c r="T72" s="3">
        <f t="shared" si="30"/>
        <v>0.67878339467141213</v>
      </c>
      <c r="U72" s="3">
        <f t="shared" si="30"/>
        <v>0.67682854912281254</v>
      </c>
      <c r="V72" s="3">
        <f t="shared" si="23"/>
        <v>0.78686357427794029</v>
      </c>
      <c r="Z72" s="3">
        <f t="shared" si="1"/>
        <v>-86834</v>
      </c>
      <c r="AA72" s="3">
        <f t="shared" si="2"/>
        <v>-279945</v>
      </c>
      <c r="AB72" s="3">
        <f t="shared" si="3"/>
        <v>-3807</v>
      </c>
      <c r="AC72" s="3">
        <f t="shared" si="4"/>
        <v>3861</v>
      </c>
      <c r="AD72" s="3">
        <f t="shared" si="5"/>
        <v>-40613</v>
      </c>
      <c r="AE72" s="3">
        <f t="shared" si="6"/>
        <v>-407338</v>
      </c>
      <c r="AF72" s="3">
        <f t="shared" si="7"/>
        <v>9.0000000000003411E-2</v>
      </c>
      <c r="AH72" s="3">
        <f t="shared" si="11"/>
        <v>9.2618103722632461E-2</v>
      </c>
      <c r="AI72" s="3">
        <f t="shared" si="12"/>
        <v>0.47978376755372382</v>
      </c>
      <c r="AJ72" s="3">
        <f t="shared" si="13"/>
        <v>-0.30884737462592426</v>
      </c>
      <c r="AK72" s="3">
        <f t="shared" si="14"/>
        <v>-0.31260063345560413</v>
      </c>
      <c r="AL72" s="3">
        <f t="shared" si="15"/>
        <v>-2.0684699661561032E-2</v>
      </c>
      <c r="AM72" s="3">
        <f t="shared" si="16"/>
        <v>-2.4376960612592272E-2</v>
      </c>
      <c r="AO72" s="4">
        <f t="shared" si="17"/>
        <v>0</v>
      </c>
      <c r="AP72" s="4">
        <f t="shared" si="17"/>
        <v>0</v>
      </c>
      <c r="AQ72" s="4">
        <f t="shared" si="17"/>
        <v>0</v>
      </c>
      <c r="AR72" s="4">
        <f t="shared" si="17"/>
        <v>0</v>
      </c>
      <c r="AS72" s="4">
        <f t="shared" si="17"/>
        <v>0</v>
      </c>
      <c r="AT72" s="4">
        <f t="shared" si="17"/>
        <v>0</v>
      </c>
      <c r="AU72" s="4" t="str">
        <f t="shared" si="10"/>
        <v>0</v>
      </c>
      <c r="AW72" s="6">
        <f t="shared" si="24"/>
        <v>0</v>
      </c>
      <c r="AX72" s="6">
        <f t="shared" si="25"/>
        <v>0</v>
      </c>
      <c r="AY72" s="3">
        <f t="shared" si="18"/>
        <v>9.0000000000003411E-2</v>
      </c>
      <c r="AZ72" s="3">
        <f t="shared" si="19"/>
        <v>0</v>
      </c>
      <c r="BA72" s="4">
        <f t="shared" si="20"/>
        <v>0</v>
      </c>
      <c r="BB72" s="3">
        <f t="shared" si="21"/>
        <v>46.200000000000045</v>
      </c>
      <c r="BE72" s="7">
        <v>45278</v>
      </c>
      <c r="BF72" s="5">
        <f t="shared" si="28"/>
        <v>5.5219683362672259E-2</v>
      </c>
      <c r="BG72" t="str">
        <f t="shared" si="26"/>
        <v xml:space="preserve"> </v>
      </c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>
      <c r="A73" s="7">
        <v>45279</v>
      </c>
      <c r="B73" s="3">
        <v>378061</v>
      </c>
      <c r="C73" s="3">
        <v>654540</v>
      </c>
      <c r="D73" s="3">
        <v>683379</v>
      </c>
      <c r="E73" s="3">
        <v>33241</v>
      </c>
      <c r="F73" s="3">
        <v>229828</v>
      </c>
      <c r="G73" s="3">
        <v>1979050</v>
      </c>
      <c r="H73" s="7">
        <v>45279</v>
      </c>
      <c r="I73" s="3" t="s">
        <v>54</v>
      </c>
      <c r="J73" s="3">
        <v>70.650000000000006</v>
      </c>
      <c r="K73" s="3">
        <v>71.73</v>
      </c>
      <c r="L73" s="3">
        <v>71.989999999999995</v>
      </c>
      <c r="M73" s="3">
        <v>72.040000000000006</v>
      </c>
      <c r="N73" s="3">
        <v>14122</v>
      </c>
      <c r="O73" s="3">
        <v>253872</v>
      </c>
      <c r="P73" s="3">
        <f t="shared" si="30"/>
        <v>0.48568464365585678</v>
      </c>
      <c r="Q73" s="3">
        <f t="shared" si="30"/>
        <v>0.18044210904113855</v>
      </c>
      <c r="R73" s="3">
        <f t="shared" si="30"/>
        <v>0.48094895757314793</v>
      </c>
      <c r="S73" s="3">
        <f t="shared" si="30"/>
        <v>0.37409452073471217</v>
      </c>
      <c r="T73" s="3">
        <f t="shared" si="30"/>
        <v>0.4264134195065355</v>
      </c>
      <c r="U73" s="3">
        <f t="shared" si="30"/>
        <v>0.42693599830316981</v>
      </c>
      <c r="V73" s="3">
        <f t="shared" si="23"/>
        <v>0</v>
      </c>
      <c r="Z73" s="3">
        <f t="shared" si="1"/>
        <v>-17642</v>
      </c>
      <c r="AA73" s="3">
        <f t="shared" si="2"/>
        <v>42855</v>
      </c>
      <c r="AB73" s="3">
        <f t="shared" si="3"/>
        <v>-21907</v>
      </c>
      <c r="AC73" s="3">
        <f t="shared" si="4"/>
        <v>-3313</v>
      </c>
      <c r="AD73" s="3">
        <f t="shared" si="5"/>
        <v>220</v>
      </c>
      <c r="AE73" s="3">
        <f t="shared" si="6"/>
        <v>214</v>
      </c>
      <c r="AF73" s="3">
        <f t="shared" si="7"/>
        <v>4.3500000000000085</v>
      </c>
      <c r="AH73" s="3">
        <f t="shared" si="11"/>
        <v>5.2754586048737721E-2</v>
      </c>
      <c r="AI73" s="3">
        <f t="shared" si="12"/>
        <v>0.13498372627288779</v>
      </c>
      <c r="AJ73" s="3">
        <f t="shared" si="13"/>
        <v>-0.3104344781759103</v>
      </c>
      <c r="AK73" s="3">
        <f t="shared" si="14"/>
        <v>-0.2488431768850678</v>
      </c>
      <c r="AL73" s="3">
        <f t="shared" si="15"/>
        <v>-7.9015970132593955E-2</v>
      </c>
      <c r="AM73" s="3">
        <f t="shared" si="16"/>
        <v>-8.1591108782792993E-2</v>
      </c>
      <c r="AO73" s="4">
        <f t="shared" si="17"/>
        <v>0</v>
      </c>
      <c r="AP73" s="4">
        <f t="shared" si="17"/>
        <v>0</v>
      </c>
      <c r="AQ73" s="4">
        <f t="shared" si="17"/>
        <v>0</v>
      </c>
      <c r="AR73" s="4">
        <f t="shared" si="17"/>
        <v>0</v>
      </c>
      <c r="AS73" s="4">
        <f t="shared" si="17"/>
        <v>0</v>
      </c>
      <c r="AT73" s="4">
        <f t="shared" si="17"/>
        <v>0</v>
      </c>
      <c r="AU73" s="4" t="str">
        <f t="shared" si="10"/>
        <v>0</v>
      </c>
      <c r="AW73" s="6">
        <f t="shared" si="24"/>
        <v>0</v>
      </c>
      <c r="AX73" s="6">
        <f t="shared" si="25"/>
        <v>0</v>
      </c>
      <c r="AY73" s="3">
        <f t="shared" si="18"/>
        <v>4.3500000000000085</v>
      </c>
      <c r="AZ73" s="3">
        <f t="shared" si="19"/>
        <v>0</v>
      </c>
      <c r="BA73" s="4">
        <f t="shared" si="20"/>
        <v>0</v>
      </c>
      <c r="BB73" s="3">
        <f t="shared" si="21"/>
        <v>46.200000000000045</v>
      </c>
      <c r="BE73" s="7">
        <v>45279</v>
      </c>
      <c r="BF73" s="5">
        <f t="shared" si="28"/>
        <v>5.5219683362672259E-2</v>
      </c>
      <c r="BG73" t="str">
        <f t="shared" si="26"/>
        <v xml:space="preserve"> </v>
      </c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>
      <c r="A74" s="7">
        <v>45280</v>
      </c>
      <c r="B74" s="3">
        <v>373523</v>
      </c>
      <c r="C74" s="3">
        <v>539532</v>
      </c>
      <c r="D74" s="3">
        <v>561481</v>
      </c>
      <c r="E74" s="3">
        <v>29777</v>
      </c>
      <c r="F74" s="3">
        <v>202987</v>
      </c>
      <c r="G74" s="3">
        <v>1707300</v>
      </c>
      <c r="H74" s="7">
        <v>45280</v>
      </c>
      <c r="I74" s="3" t="s">
        <v>54</v>
      </c>
      <c r="J74" s="3">
        <v>71.87</v>
      </c>
      <c r="K74" s="3">
        <v>75.53</v>
      </c>
      <c r="L74" s="3">
        <v>71.930000000000007</v>
      </c>
      <c r="M74" s="3">
        <v>75.739999999999995</v>
      </c>
      <c r="N74" s="3">
        <v>26070</v>
      </c>
      <c r="O74" s="3">
        <v>256416</v>
      </c>
      <c r="P74" s="3">
        <f t="shared" si="30"/>
        <v>0.12689310540340523</v>
      </c>
      <c r="Q74" s="3">
        <f t="shared" si="30"/>
        <v>-0.19889609951257686</v>
      </c>
      <c r="R74" s="3">
        <f t="shared" si="30"/>
        <v>0.1106352600205484</v>
      </c>
      <c r="S74" s="3">
        <f t="shared" si="30"/>
        <v>-9.3663494230996902E-3</v>
      </c>
      <c r="T74" s="3">
        <f t="shared" si="30"/>
        <v>1.1088570804797705E-2</v>
      </c>
      <c r="U74" s="3">
        <f t="shared" si="30"/>
        <v>1.3454630492186521E-2</v>
      </c>
      <c r="V74" s="3">
        <f t="shared" si="23"/>
        <v>0</v>
      </c>
      <c r="Z74" s="3">
        <f t="shared" si="1"/>
        <v>-4538</v>
      </c>
      <c r="AA74" s="3">
        <f t="shared" si="2"/>
        <v>-115008</v>
      </c>
      <c r="AB74" s="3">
        <f t="shared" si="3"/>
        <v>-121898</v>
      </c>
      <c r="AC74" s="3">
        <f t="shared" si="4"/>
        <v>-3464</v>
      </c>
      <c r="AD74" s="3">
        <f t="shared" si="5"/>
        <v>-26841</v>
      </c>
      <c r="AE74" s="3">
        <f t="shared" si="6"/>
        <v>-271750</v>
      </c>
      <c r="AF74" s="3">
        <f t="shared" si="7"/>
        <v>1.2199999999999989</v>
      </c>
      <c r="AH74" s="3">
        <f t="shared" si="11"/>
        <v>6.7747623227100387E-2</v>
      </c>
      <c r="AI74" s="3">
        <f t="shared" si="12"/>
        <v>0.27572767060274594</v>
      </c>
      <c r="AJ74" s="3">
        <f t="shared" si="13"/>
        <v>-0.10118172674898786</v>
      </c>
      <c r="AK74" s="3">
        <f t="shared" si="14"/>
        <v>-0.24435328705709627</v>
      </c>
      <c r="AL74" s="3">
        <f t="shared" si="15"/>
        <v>8.7764466367912838E-2</v>
      </c>
      <c r="AM74" s="3">
        <f t="shared" si="16"/>
        <v>8.8178780333475731E-2</v>
      </c>
      <c r="AO74" s="4">
        <f t="shared" si="17"/>
        <v>0</v>
      </c>
      <c r="AP74" s="4">
        <f t="shared" si="17"/>
        <v>0</v>
      </c>
      <c r="AQ74" s="4">
        <f t="shared" si="17"/>
        <v>0</v>
      </c>
      <c r="AR74" s="4">
        <f t="shared" si="17"/>
        <v>0</v>
      </c>
      <c r="AS74" s="4">
        <f t="shared" si="17"/>
        <v>0</v>
      </c>
      <c r="AT74" s="4">
        <f t="shared" si="17"/>
        <v>0</v>
      </c>
      <c r="AU74" s="4" t="str">
        <f t="shared" si="10"/>
        <v>0</v>
      </c>
      <c r="AW74" s="6">
        <f t="shared" si="24"/>
        <v>0</v>
      </c>
      <c r="AX74" s="6">
        <f t="shared" si="25"/>
        <v>0</v>
      </c>
      <c r="AY74" s="3">
        <f t="shared" si="18"/>
        <v>1.2199999999999989</v>
      </c>
      <c r="AZ74" s="3">
        <f t="shared" si="19"/>
        <v>0</v>
      </c>
      <c r="BA74" s="4">
        <f t="shared" si="20"/>
        <v>0</v>
      </c>
      <c r="BB74" s="3">
        <f t="shared" si="21"/>
        <v>46.200000000000045</v>
      </c>
      <c r="BE74" s="7">
        <v>45280</v>
      </c>
      <c r="BF74" s="5">
        <f t="shared" si="28"/>
        <v>5.5219683362672259E-2</v>
      </c>
      <c r="BG74" t="str">
        <f t="shared" si="26"/>
        <v xml:space="preserve"> </v>
      </c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>
      <c r="A75" s="7">
        <v>45281</v>
      </c>
      <c r="B75" s="3">
        <v>330099</v>
      </c>
      <c r="C75" s="3">
        <v>424540</v>
      </c>
      <c r="D75" s="3">
        <v>455333</v>
      </c>
      <c r="E75" s="3">
        <v>26805</v>
      </c>
      <c r="F75" s="3">
        <v>173189</v>
      </c>
      <c r="G75" s="3">
        <v>1409966</v>
      </c>
      <c r="H75" s="7">
        <v>45281</v>
      </c>
      <c r="I75" s="3" t="s">
        <v>54</v>
      </c>
      <c r="J75" s="3">
        <v>75.31</v>
      </c>
      <c r="K75" s="3">
        <v>77.88</v>
      </c>
      <c r="L75" s="3">
        <v>75.31</v>
      </c>
      <c r="M75" s="3">
        <v>78.75</v>
      </c>
      <c r="N75" s="3">
        <v>26084</v>
      </c>
      <c r="O75" s="3">
        <v>251461</v>
      </c>
      <c r="P75" s="3">
        <f t="shared" si="30"/>
        <v>-0.31177677643981277</v>
      </c>
      <c r="Q75" s="3">
        <f t="shared" si="30"/>
        <v>-0.58145837576076409</v>
      </c>
      <c r="R75" s="3">
        <f t="shared" si="30"/>
        <v>-0.37951701329888143</v>
      </c>
      <c r="S75" s="3">
        <f t="shared" si="30"/>
        <v>-0.46790369463584747</v>
      </c>
      <c r="T75" s="3">
        <f t="shared" si="30"/>
        <v>-0.46178379141102921</v>
      </c>
      <c r="U75" s="3">
        <f t="shared" si="30"/>
        <v>-0.45713104753255096</v>
      </c>
      <c r="V75" s="3">
        <f t="shared" si="23"/>
        <v>0</v>
      </c>
      <c r="Z75" s="3">
        <f t="shared" si="1"/>
        <v>-43424</v>
      </c>
      <c r="AA75" s="3">
        <f t="shared" si="2"/>
        <v>-114992</v>
      </c>
      <c r="AB75" s="3">
        <f t="shared" si="3"/>
        <v>-106148</v>
      </c>
      <c r="AC75" s="3">
        <f t="shared" si="4"/>
        <v>-2972</v>
      </c>
      <c r="AD75" s="3">
        <f t="shared" si="5"/>
        <v>-29798</v>
      </c>
      <c r="AE75" s="3">
        <f t="shared" si="6"/>
        <v>-297334</v>
      </c>
      <c r="AF75" s="3">
        <f t="shared" si="7"/>
        <v>3.4399999999999977</v>
      </c>
      <c r="AH75" s="3">
        <f t="shared" si="11"/>
        <v>0.10465015108199054</v>
      </c>
      <c r="AI75" s="3">
        <f t="shared" si="12"/>
        <v>0.2345808134075045</v>
      </c>
      <c r="AJ75" s="3">
        <f t="shared" si="13"/>
        <v>-0.12231615816821235</v>
      </c>
      <c r="AK75" s="3">
        <f t="shared" si="14"/>
        <v>-0.26423150629154357</v>
      </c>
      <c r="AL75" s="3">
        <f t="shared" si="15"/>
        <v>7.7892814039911135E-2</v>
      </c>
      <c r="AM75" s="3">
        <f t="shared" si="16"/>
        <v>7.7838790981549166E-2</v>
      </c>
      <c r="AO75" s="4">
        <f t="shared" si="17"/>
        <v>0</v>
      </c>
      <c r="AP75" s="4">
        <f t="shared" si="17"/>
        <v>0</v>
      </c>
      <c r="AQ75" s="4">
        <f t="shared" si="17"/>
        <v>0</v>
      </c>
      <c r="AR75" s="4">
        <f t="shared" si="17"/>
        <v>0</v>
      </c>
      <c r="AS75" s="4">
        <f t="shared" si="17"/>
        <v>0</v>
      </c>
      <c r="AT75" s="4">
        <f t="shared" si="17"/>
        <v>0</v>
      </c>
      <c r="AU75" s="4" t="str">
        <f t="shared" si="10"/>
        <v>0</v>
      </c>
      <c r="AW75" s="6">
        <f t="shared" si="24"/>
        <v>0</v>
      </c>
      <c r="AX75" s="6">
        <f t="shared" si="25"/>
        <v>0</v>
      </c>
      <c r="AY75" s="3">
        <f t="shared" si="18"/>
        <v>3.4399999999999977</v>
      </c>
      <c r="AZ75" s="3">
        <f t="shared" si="19"/>
        <v>0</v>
      </c>
      <c r="BA75" s="4">
        <f t="shared" si="20"/>
        <v>0</v>
      </c>
      <c r="BB75" s="3">
        <f t="shared" si="21"/>
        <v>46.200000000000045</v>
      </c>
      <c r="BE75" s="7">
        <v>45281</v>
      </c>
      <c r="BF75" s="5">
        <f t="shared" si="28"/>
        <v>5.5219683362672259E-2</v>
      </c>
      <c r="BG75" t="str">
        <f t="shared" si="26"/>
        <v xml:space="preserve"> </v>
      </c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>
      <c r="A76" s="7">
        <v>45282</v>
      </c>
      <c r="B76" s="3">
        <v>274053</v>
      </c>
      <c r="C76" s="3">
        <v>414006</v>
      </c>
      <c r="D76" s="3">
        <v>366143</v>
      </c>
      <c r="E76" s="3">
        <v>26019</v>
      </c>
      <c r="F76" s="3">
        <v>154816</v>
      </c>
      <c r="G76" s="3">
        <v>1235036</v>
      </c>
      <c r="H76" s="7">
        <v>45282</v>
      </c>
      <c r="I76" s="3" t="s">
        <v>54</v>
      </c>
      <c r="J76" s="3">
        <v>76.8</v>
      </c>
      <c r="K76" s="3">
        <v>78.900000000000006</v>
      </c>
      <c r="L76" s="3">
        <v>77.8</v>
      </c>
      <c r="M76" s="3">
        <v>79.349999999999994</v>
      </c>
      <c r="N76" s="3">
        <v>26084</v>
      </c>
      <c r="O76" s="3">
        <v>250381</v>
      </c>
      <c r="P76" s="3">
        <f t="shared" si="30"/>
        <v>-0.61750054678242805</v>
      </c>
      <c r="Q76" s="3">
        <f t="shared" si="30"/>
        <v>-0.75628730212610296</v>
      </c>
      <c r="R76" s="3">
        <f t="shared" si="30"/>
        <v>-0.66709236145619644</v>
      </c>
      <c r="S76" s="3">
        <f t="shared" si="30"/>
        <v>-0.69879695594608804</v>
      </c>
      <c r="T76" s="3">
        <f t="shared" si="30"/>
        <v>-0.71859636182662878</v>
      </c>
      <c r="U76" s="3">
        <f t="shared" si="30"/>
        <v>-0.71230696703049345</v>
      </c>
      <c r="V76" s="3">
        <f t="shared" si="23"/>
        <v>0</v>
      </c>
      <c r="Z76" s="3">
        <f t="shared" si="1"/>
        <v>-56046</v>
      </c>
      <c r="AA76" s="3">
        <f t="shared" si="2"/>
        <v>-10534</v>
      </c>
      <c r="AB76" s="3">
        <f t="shared" si="3"/>
        <v>-89190</v>
      </c>
      <c r="AC76" s="3">
        <f t="shared" si="4"/>
        <v>-786</v>
      </c>
      <c r="AD76" s="3">
        <f t="shared" si="5"/>
        <v>-18373</v>
      </c>
      <c r="AE76" s="3">
        <f t="shared" si="6"/>
        <v>-174930</v>
      </c>
      <c r="AF76" s="3">
        <f t="shared" si="7"/>
        <v>1.4899999999999949</v>
      </c>
      <c r="AH76" s="3">
        <f t="shared" si="11"/>
        <v>6.5306535553742065E-2</v>
      </c>
      <c r="AI76" s="3">
        <f t="shared" si="12"/>
        <v>0.10619805100462686</v>
      </c>
      <c r="AJ76" s="3">
        <f t="shared" si="13"/>
        <v>-0.20814417883584799</v>
      </c>
      <c r="AK76" s="3">
        <f t="shared" si="14"/>
        <v>-0.37069654344298397</v>
      </c>
      <c r="AL76" s="3">
        <f t="shared" si="15"/>
        <v>-3.1330630175394773E-2</v>
      </c>
      <c r="AM76" s="3">
        <f t="shared" si="16"/>
        <v>-2.8775863919884299E-2</v>
      </c>
      <c r="AO76" s="4">
        <f t="shared" si="17"/>
        <v>0</v>
      </c>
      <c r="AP76" s="4">
        <f t="shared" si="17"/>
        <v>0</v>
      </c>
      <c r="AQ76" s="4">
        <f t="shared" si="17"/>
        <v>0</v>
      </c>
      <c r="AR76" s="4">
        <f t="shared" si="17"/>
        <v>0</v>
      </c>
      <c r="AS76" s="4">
        <f t="shared" si="17"/>
        <v>0</v>
      </c>
      <c r="AT76" s="4">
        <f t="shared" si="17"/>
        <v>0</v>
      </c>
      <c r="AU76" s="4" t="str">
        <f t="shared" si="10"/>
        <v>0</v>
      </c>
      <c r="AW76" s="6">
        <f t="shared" si="24"/>
        <v>0</v>
      </c>
      <c r="AX76" s="6">
        <f t="shared" si="25"/>
        <v>0</v>
      </c>
      <c r="AY76" s="3">
        <f t="shared" si="18"/>
        <v>1.4899999999999949</v>
      </c>
      <c r="AZ76" s="3">
        <f t="shared" si="19"/>
        <v>0</v>
      </c>
      <c r="BA76" s="4">
        <f t="shared" si="20"/>
        <v>0</v>
      </c>
      <c r="BB76" s="3">
        <f t="shared" si="21"/>
        <v>46.200000000000045</v>
      </c>
      <c r="BE76" s="7">
        <v>45282</v>
      </c>
      <c r="BF76" s="5">
        <f t="shared" si="28"/>
        <v>5.5219683362672259E-2</v>
      </c>
      <c r="BG76" t="str">
        <f t="shared" si="26"/>
        <v xml:space="preserve"> </v>
      </c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>
      <c r="A77" s="7">
        <v>45286</v>
      </c>
      <c r="B77" s="3">
        <v>237799</v>
      </c>
      <c r="C77" s="3">
        <v>325386</v>
      </c>
      <c r="D77" s="3">
        <v>439846</v>
      </c>
      <c r="E77" s="3">
        <v>27311</v>
      </c>
      <c r="F77" s="3">
        <v>151179</v>
      </c>
      <c r="G77" s="3">
        <v>1181522</v>
      </c>
      <c r="H77" s="7">
        <v>45286</v>
      </c>
      <c r="I77" s="3" t="s">
        <v>54</v>
      </c>
      <c r="J77" s="3">
        <v>78.900000000000006</v>
      </c>
      <c r="K77" s="3">
        <v>78.900000000000006</v>
      </c>
      <c r="L77" s="3">
        <v>78.900000000000006</v>
      </c>
      <c r="M77" s="3">
        <v>78.900000000000006</v>
      </c>
      <c r="N77" s="3">
        <v>0</v>
      </c>
      <c r="O77" s="3">
        <v>250381</v>
      </c>
      <c r="P77" s="3">
        <f t="shared" si="30"/>
        <v>-0.75907530675174828</v>
      </c>
      <c r="Q77" s="3">
        <f t="shared" si="30"/>
        <v>-0.85865831536088177</v>
      </c>
      <c r="R77" s="3">
        <f t="shared" si="30"/>
        <v>-0.74337220993546971</v>
      </c>
      <c r="S77" s="3">
        <f t="shared" si="30"/>
        <v>-0.75272754804245312</v>
      </c>
      <c r="T77" s="3">
        <f t="shared" si="30"/>
        <v>-0.81949535417394759</v>
      </c>
      <c r="U77" s="3">
        <f t="shared" si="30"/>
        <v>-0.81616423423088702</v>
      </c>
      <c r="V77" s="3">
        <f t="shared" si="23"/>
        <v>0</v>
      </c>
      <c r="Z77" s="3">
        <f t="shared" si="1"/>
        <v>-36254</v>
      </c>
      <c r="AA77" s="3">
        <f t="shared" si="2"/>
        <v>-88620</v>
      </c>
      <c r="AB77" s="3">
        <f t="shared" si="3"/>
        <v>73703</v>
      </c>
      <c r="AC77" s="3">
        <f t="shared" si="4"/>
        <v>1292</v>
      </c>
      <c r="AD77" s="3">
        <f t="shared" si="5"/>
        <v>-3637</v>
      </c>
      <c r="AE77" s="3">
        <f t="shared" si="6"/>
        <v>-53514</v>
      </c>
      <c r="AF77" s="3">
        <f t="shared" si="7"/>
        <v>2.1000000000000085</v>
      </c>
      <c r="AH77" s="3">
        <f t="shared" si="11"/>
        <v>1.8032219177817017E-2</v>
      </c>
      <c r="AI77" s="3">
        <f t="shared" si="12"/>
        <v>0.1306580361571987</v>
      </c>
      <c r="AJ77" s="3">
        <f t="shared" si="13"/>
        <v>-0.34713879933134645</v>
      </c>
      <c r="AK77" s="3">
        <f t="shared" si="14"/>
        <v>-0.44006215099084028</v>
      </c>
      <c r="AL77" s="3">
        <f t="shared" si="15"/>
        <v>-8.2221330367561338E-2</v>
      </c>
      <c r="AM77" s="3">
        <f t="shared" si="16"/>
        <v>-7.8838059179545922E-2</v>
      </c>
      <c r="AO77" s="4">
        <f t="shared" si="17"/>
        <v>0</v>
      </c>
      <c r="AP77" s="4">
        <f t="shared" si="17"/>
        <v>0</v>
      </c>
      <c r="AQ77" s="4">
        <f t="shared" si="17"/>
        <v>0</v>
      </c>
      <c r="AR77" s="4">
        <f t="shared" si="17"/>
        <v>0</v>
      </c>
      <c r="AS77" s="4">
        <f t="shared" si="17"/>
        <v>0</v>
      </c>
      <c r="AT77" s="4">
        <f t="shared" si="17"/>
        <v>0</v>
      </c>
      <c r="AU77" s="4" t="str">
        <f t="shared" si="10"/>
        <v>0</v>
      </c>
      <c r="AW77" s="6">
        <f t="shared" si="24"/>
        <v>0</v>
      </c>
      <c r="AX77" s="6">
        <f t="shared" si="25"/>
        <v>0</v>
      </c>
      <c r="AY77" s="3">
        <f t="shared" si="18"/>
        <v>2.1000000000000085</v>
      </c>
      <c r="AZ77" s="3">
        <f t="shared" si="19"/>
        <v>0</v>
      </c>
      <c r="BA77" s="4">
        <f t="shared" si="20"/>
        <v>0</v>
      </c>
      <c r="BB77" s="3">
        <f t="shared" si="21"/>
        <v>46.200000000000045</v>
      </c>
      <c r="BE77" s="7">
        <v>45286</v>
      </c>
      <c r="BF77" s="5">
        <f t="shared" si="28"/>
        <v>5.5219683362672259E-2</v>
      </c>
      <c r="BG77" t="str">
        <f t="shared" si="26"/>
        <v xml:space="preserve"> </v>
      </c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>
      <c r="A78" s="7">
        <v>45287</v>
      </c>
      <c r="B78" s="3">
        <v>277641</v>
      </c>
      <c r="C78" s="3">
        <v>380308</v>
      </c>
      <c r="D78" s="3">
        <v>517605</v>
      </c>
      <c r="E78" s="3">
        <v>26218</v>
      </c>
      <c r="F78" s="3">
        <v>170259</v>
      </c>
      <c r="G78" s="3">
        <v>1372030</v>
      </c>
      <c r="H78" s="7">
        <v>45287</v>
      </c>
      <c r="I78" s="3" t="s">
        <v>54</v>
      </c>
      <c r="J78" s="3">
        <v>79.03</v>
      </c>
      <c r="K78" s="3">
        <v>79.989999999999995</v>
      </c>
      <c r="L78" s="3">
        <v>79.06</v>
      </c>
      <c r="M78" s="3">
        <v>80.98</v>
      </c>
      <c r="N78" s="3">
        <v>26084</v>
      </c>
      <c r="O78" s="3">
        <v>249272</v>
      </c>
      <c r="P78" s="3">
        <f t="shared" si="30"/>
        <v>-0.79732559502156142</v>
      </c>
      <c r="Q78" s="3">
        <f t="shared" si="30"/>
        <v>-0.88267805457323556</v>
      </c>
      <c r="R78" s="3">
        <f t="shared" si="30"/>
        <v>-0.76329163575445602</v>
      </c>
      <c r="S78" s="3">
        <f t="shared" si="30"/>
        <v>-0.81607800051930346</v>
      </c>
      <c r="T78" s="3">
        <f t="shared" si="30"/>
        <v>-0.84629855988776692</v>
      </c>
      <c r="U78" s="3">
        <f t="shared" si="30"/>
        <v>-0.84503102642145622</v>
      </c>
      <c r="V78" s="3">
        <f t="shared" si="23"/>
        <v>0</v>
      </c>
      <c r="Z78" s="3">
        <f t="shared" si="1"/>
        <v>39842</v>
      </c>
      <c r="AA78" s="3">
        <f t="shared" si="2"/>
        <v>54922</v>
      </c>
      <c r="AB78" s="3">
        <f t="shared" si="3"/>
        <v>77759</v>
      </c>
      <c r="AC78" s="3">
        <f t="shared" si="4"/>
        <v>-1093</v>
      </c>
      <c r="AD78" s="3">
        <f t="shared" si="5"/>
        <v>19080</v>
      </c>
      <c r="AE78" s="3">
        <f t="shared" si="6"/>
        <v>190508</v>
      </c>
      <c r="AF78" s="3">
        <f t="shared" si="7"/>
        <v>0.12999999999999545</v>
      </c>
      <c r="AH78" s="3">
        <f t="shared" si="11"/>
        <v>-0.19150672895080276</v>
      </c>
      <c r="AI78" s="3">
        <f t="shared" si="12"/>
        <v>1.4810901065129288E-5</v>
      </c>
      <c r="AJ78" s="3">
        <f t="shared" si="13"/>
        <v>-0.33306882833858098</v>
      </c>
      <c r="AK78" s="3">
        <f t="shared" si="14"/>
        <v>-0.29981445332758916</v>
      </c>
      <c r="AL78" s="3">
        <f t="shared" si="15"/>
        <v>-0.19957974221519048</v>
      </c>
      <c r="AM78" s="3">
        <f t="shared" si="16"/>
        <v>-0.20708549718849306</v>
      </c>
      <c r="AO78" s="4">
        <f t="shared" si="17"/>
        <v>0</v>
      </c>
      <c r="AP78" s="4">
        <f t="shared" si="17"/>
        <v>0</v>
      </c>
      <c r="AQ78" s="4">
        <f t="shared" si="17"/>
        <v>0</v>
      </c>
      <c r="AR78" s="4">
        <f t="shared" si="17"/>
        <v>0</v>
      </c>
      <c r="AS78" s="4">
        <f t="shared" si="17"/>
        <v>0</v>
      </c>
      <c r="AT78" s="4">
        <f t="shared" si="17"/>
        <v>0</v>
      </c>
      <c r="AU78" s="4" t="str">
        <f t="shared" si="10"/>
        <v>0</v>
      </c>
      <c r="AW78" s="6">
        <f t="shared" si="24"/>
        <v>0</v>
      </c>
      <c r="AX78" s="6">
        <f t="shared" si="25"/>
        <v>0</v>
      </c>
      <c r="AY78" s="3">
        <f t="shared" si="18"/>
        <v>0.12999999999999545</v>
      </c>
      <c r="AZ78" s="3">
        <f t="shared" si="19"/>
        <v>0</v>
      </c>
      <c r="BA78" s="4">
        <f t="shared" si="20"/>
        <v>0</v>
      </c>
      <c r="BB78" s="3">
        <f t="shared" si="21"/>
        <v>46.200000000000045</v>
      </c>
      <c r="BE78" s="7">
        <v>45287</v>
      </c>
      <c r="BF78" s="5">
        <f t="shared" si="28"/>
        <v>5.5219683362672259E-2</v>
      </c>
      <c r="BG78" t="str">
        <f t="shared" si="26"/>
        <v xml:space="preserve"> </v>
      </c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>
      <c r="A79" s="7">
        <v>45288</v>
      </c>
      <c r="B79" s="3">
        <v>276115</v>
      </c>
      <c r="C79" s="3">
        <v>321759</v>
      </c>
      <c r="D79" s="3">
        <v>440405</v>
      </c>
      <c r="E79" s="3">
        <v>28420</v>
      </c>
      <c r="F79" s="3">
        <v>155403</v>
      </c>
      <c r="G79" s="3">
        <v>1222101</v>
      </c>
      <c r="H79" s="7">
        <v>45288</v>
      </c>
      <c r="I79" s="3" t="s">
        <v>54</v>
      </c>
      <c r="J79" s="3">
        <v>78.88</v>
      </c>
      <c r="K79" s="3">
        <v>80.2</v>
      </c>
      <c r="L79" s="3">
        <v>80.349999999999994</v>
      </c>
      <c r="M79" s="3">
        <v>80.5</v>
      </c>
      <c r="N79" s="3">
        <v>13157</v>
      </c>
      <c r="O79" s="3">
        <v>247527</v>
      </c>
      <c r="P79" s="3">
        <f t="shared" si="30"/>
        <v>-0.84112541742151115</v>
      </c>
      <c r="Q79" s="3">
        <f t="shared" si="30"/>
        <v>-0.90758575156090027</v>
      </c>
      <c r="R79" s="3">
        <f t="shared" si="30"/>
        <v>-0.85630358157992992</v>
      </c>
      <c r="S79" s="3">
        <f t="shared" si="30"/>
        <v>-0.88647613989232921</v>
      </c>
      <c r="T79" s="3">
        <f t="shared" si="30"/>
        <v>-0.8948491953500648</v>
      </c>
      <c r="U79" s="3">
        <f t="shared" si="30"/>
        <v>-0.89502049600176337</v>
      </c>
      <c r="V79" s="3">
        <f t="shared" si="23"/>
        <v>0</v>
      </c>
      <c r="Z79" s="3">
        <f t="shared" si="1"/>
        <v>-1526</v>
      </c>
      <c r="AA79" s="3">
        <f t="shared" si="2"/>
        <v>-58549</v>
      </c>
      <c r="AB79" s="3">
        <f t="shared" si="3"/>
        <v>-77200</v>
      </c>
      <c r="AC79" s="3">
        <f t="shared" si="4"/>
        <v>2202</v>
      </c>
      <c r="AD79" s="3">
        <f t="shared" si="5"/>
        <v>-14856</v>
      </c>
      <c r="AE79" s="3">
        <f t="shared" si="6"/>
        <v>-149929</v>
      </c>
      <c r="AF79" s="3">
        <f t="shared" si="7"/>
        <v>-0.15000000000000568</v>
      </c>
      <c r="AH79" s="3">
        <f t="shared" si="11"/>
        <v>-0.22414026537342055</v>
      </c>
      <c r="AI79" s="3">
        <f t="shared" si="12"/>
        <v>-1.0796287286606171E-2</v>
      </c>
      <c r="AJ79" s="3">
        <f t="shared" si="13"/>
        <v>-0.36169945076195148</v>
      </c>
      <c r="AK79" s="3">
        <f t="shared" si="14"/>
        <v>-0.28249705617399207</v>
      </c>
      <c r="AL79" s="3">
        <f t="shared" si="15"/>
        <v>-0.23643680892160046</v>
      </c>
      <c r="AM79" s="3">
        <f t="shared" si="16"/>
        <v>-0.24470194485143082</v>
      </c>
      <c r="AO79" s="4">
        <f t="shared" si="17"/>
        <v>0</v>
      </c>
      <c r="AP79" s="4">
        <f t="shared" si="17"/>
        <v>0</v>
      </c>
      <c r="AQ79" s="4">
        <f t="shared" si="17"/>
        <v>0</v>
      </c>
      <c r="AR79" s="4">
        <f t="shared" si="17"/>
        <v>0</v>
      </c>
      <c r="AS79" s="4">
        <f t="shared" si="17"/>
        <v>0</v>
      </c>
      <c r="AT79" s="4">
        <f t="shared" si="17"/>
        <v>0</v>
      </c>
      <c r="AU79" s="4" t="str">
        <f t="shared" si="10"/>
        <v>0</v>
      </c>
      <c r="AW79" s="6">
        <f t="shared" si="24"/>
        <v>0</v>
      </c>
      <c r="AX79" s="6">
        <f t="shared" si="25"/>
        <v>0</v>
      </c>
      <c r="AY79" s="3">
        <f t="shared" si="18"/>
        <v>-0.15000000000000568</v>
      </c>
      <c r="AZ79" s="3">
        <f t="shared" si="19"/>
        <v>0</v>
      </c>
      <c r="BA79" s="4">
        <f t="shared" si="20"/>
        <v>0</v>
      </c>
      <c r="BB79" s="3">
        <f t="shared" si="21"/>
        <v>46.200000000000045</v>
      </c>
      <c r="BE79" s="7">
        <v>45288</v>
      </c>
      <c r="BF79" s="5">
        <f t="shared" si="28"/>
        <v>5.5219683362672259E-2</v>
      </c>
      <c r="BG79" t="str">
        <f t="shared" si="26"/>
        <v xml:space="preserve"> </v>
      </c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>
      <c r="A80" s="7">
        <v>45289</v>
      </c>
      <c r="B80" s="3">
        <v>252415</v>
      </c>
      <c r="C80" s="3">
        <v>316292</v>
      </c>
      <c r="D80" s="3">
        <v>507939</v>
      </c>
      <c r="E80" s="3">
        <v>28681</v>
      </c>
      <c r="F80" s="3">
        <v>159298</v>
      </c>
      <c r="G80" s="3">
        <v>1264626</v>
      </c>
      <c r="H80" s="7">
        <v>45289</v>
      </c>
      <c r="I80" s="3" t="s">
        <v>54</v>
      </c>
      <c r="J80" s="3">
        <v>79.38</v>
      </c>
      <c r="K80" s="3">
        <v>80.37</v>
      </c>
      <c r="L80" s="3">
        <v>80.17</v>
      </c>
      <c r="M80" s="3">
        <v>80.91</v>
      </c>
      <c r="N80" s="3">
        <v>13157</v>
      </c>
      <c r="O80" s="3">
        <v>246338</v>
      </c>
      <c r="P80" s="3">
        <f t="shared" si="30"/>
        <v>-0.8877560657465573</v>
      </c>
      <c r="Q80" s="3">
        <f t="shared" si="30"/>
        <v>-0.92909683534315302</v>
      </c>
      <c r="R80" s="3">
        <f t="shared" si="30"/>
        <v>-0.88680659084898406</v>
      </c>
      <c r="S80" s="3">
        <f t="shared" si="30"/>
        <v>-0.88257324360226097</v>
      </c>
      <c r="T80" s="3">
        <f t="shared" si="30"/>
        <v>-0.92730657763671542</v>
      </c>
      <c r="U80" s="3">
        <f t="shared" si="30"/>
        <v>-0.92827112119353106</v>
      </c>
      <c r="V80" s="3">
        <f t="shared" si="23"/>
        <v>0</v>
      </c>
      <c r="Z80" s="3">
        <f t="shared" si="1"/>
        <v>-23700</v>
      </c>
      <c r="AA80" s="3">
        <f t="shared" si="2"/>
        <v>-5467</v>
      </c>
      <c r="AB80" s="3">
        <f t="shared" si="3"/>
        <v>67534</v>
      </c>
      <c r="AC80" s="3">
        <f t="shared" si="4"/>
        <v>261</v>
      </c>
      <c r="AD80" s="3">
        <f t="shared" si="5"/>
        <v>3895</v>
      </c>
      <c r="AE80" s="3">
        <f t="shared" si="6"/>
        <v>42525</v>
      </c>
      <c r="AF80" s="3">
        <f t="shared" si="7"/>
        <v>0.5</v>
      </c>
      <c r="AH80" s="3">
        <f t="shared" si="11"/>
        <v>-0.25893104731217326</v>
      </c>
      <c r="AI80" s="3">
        <f t="shared" si="12"/>
        <v>-4.054985174193124E-3</v>
      </c>
      <c r="AJ80" s="3">
        <f t="shared" si="13"/>
        <v>-0.30706689944280474</v>
      </c>
      <c r="AK80" s="3">
        <f t="shared" si="14"/>
        <v>-0.35230943605544945</v>
      </c>
      <c r="AL80" s="3">
        <f t="shared" si="15"/>
        <v>-0.22023120463101559</v>
      </c>
      <c r="AM80" s="3">
        <f t="shared" si="16"/>
        <v>-0.22817347142699332</v>
      </c>
      <c r="AO80" s="4">
        <f t="shared" si="17"/>
        <v>0</v>
      </c>
      <c r="AP80" s="4">
        <f t="shared" si="17"/>
        <v>0</v>
      </c>
      <c r="AQ80" s="4">
        <f t="shared" si="17"/>
        <v>0</v>
      </c>
      <c r="AR80" s="4">
        <f t="shared" si="17"/>
        <v>0</v>
      </c>
      <c r="AS80" s="4">
        <f t="shared" si="17"/>
        <v>0</v>
      </c>
      <c r="AT80" s="4">
        <f t="shared" si="17"/>
        <v>0</v>
      </c>
      <c r="AU80" s="4" t="str">
        <f t="shared" si="10"/>
        <v>0</v>
      </c>
      <c r="AW80" s="6">
        <f t="shared" si="24"/>
        <v>0</v>
      </c>
      <c r="AX80" s="6">
        <f t="shared" si="25"/>
        <v>0</v>
      </c>
      <c r="AY80" s="3">
        <f t="shared" si="18"/>
        <v>0.5</v>
      </c>
      <c r="AZ80" s="3">
        <f t="shared" si="19"/>
        <v>0</v>
      </c>
      <c r="BA80" s="4">
        <f t="shared" si="20"/>
        <v>0</v>
      </c>
      <c r="BB80" s="3">
        <f t="shared" si="21"/>
        <v>46.200000000000045</v>
      </c>
      <c r="BE80" s="7">
        <v>45289</v>
      </c>
      <c r="BF80" s="5">
        <f t="shared" si="28"/>
        <v>5.5219683362672259E-2</v>
      </c>
      <c r="BG80" t="str">
        <f t="shared" si="26"/>
        <v xml:space="preserve"> </v>
      </c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>
      <c r="A81" s="7">
        <v>45293</v>
      </c>
      <c r="B81" s="3">
        <v>277497</v>
      </c>
      <c r="C81" s="3">
        <v>374016</v>
      </c>
      <c r="D81" s="3">
        <v>456110</v>
      </c>
      <c r="E81" s="3">
        <v>34472</v>
      </c>
      <c r="F81" s="3">
        <v>160022</v>
      </c>
      <c r="G81" s="3">
        <v>1302118</v>
      </c>
      <c r="H81" s="7">
        <v>45293</v>
      </c>
      <c r="I81" s="3" t="s">
        <v>54</v>
      </c>
      <c r="J81" s="3">
        <v>74.59</v>
      </c>
      <c r="K81" s="3">
        <v>75.959999999999994</v>
      </c>
      <c r="L81" s="3">
        <v>80.5</v>
      </c>
      <c r="M81" s="3">
        <v>81.25</v>
      </c>
      <c r="N81" s="3">
        <v>22440</v>
      </c>
      <c r="O81" s="3">
        <v>246427</v>
      </c>
      <c r="P81" s="3">
        <f t="shared" si="30"/>
        <v>-0.88970970045286846</v>
      </c>
      <c r="Q81" s="3">
        <f t="shared" si="30"/>
        <v>-0.93064590063048747</v>
      </c>
      <c r="R81" s="3">
        <f t="shared" si="30"/>
        <v>-0.87852117189480805</v>
      </c>
      <c r="S81" s="3">
        <f t="shared" si="30"/>
        <v>-0.84917369134465326</v>
      </c>
      <c r="T81" s="3">
        <f t="shared" si="30"/>
        <v>-0.9219330761515856</v>
      </c>
      <c r="U81" s="3">
        <f t="shared" si="30"/>
        <v>-0.92458492549775939</v>
      </c>
      <c r="V81" s="3">
        <f t="shared" si="23"/>
        <v>0</v>
      </c>
      <c r="Z81" s="3">
        <f t="shared" si="1"/>
        <v>25082</v>
      </c>
      <c r="AA81" s="3">
        <f t="shared" si="2"/>
        <v>57724</v>
      </c>
      <c r="AB81" s="3">
        <f t="shared" si="3"/>
        <v>-51829</v>
      </c>
      <c r="AC81" s="3">
        <f t="shared" si="4"/>
        <v>5791</v>
      </c>
      <c r="AD81" s="3">
        <f t="shared" si="5"/>
        <v>724</v>
      </c>
      <c r="AE81" s="3">
        <f t="shared" si="6"/>
        <v>37492</v>
      </c>
      <c r="AF81" s="3">
        <f t="shared" si="7"/>
        <v>-4.789999999999992</v>
      </c>
      <c r="AH81" s="3">
        <f t="shared" si="11"/>
        <v>5.9206423862924067E-2</v>
      </c>
      <c r="AI81" s="3">
        <f t="shared" si="12"/>
        <v>0.17419591622960354</v>
      </c>
      <c r="AJ81" s="3">
        <f t="shared" si="13"/>
        <v>-6.1302829385191125E-2</v>
      </c>
      <c r="AK81" s="3">
        <f t="shared" si="14"/>
        <v>-0.51373454429468346</v>
      </c>
      <c r="AL81" s="3">
        <f t="shared" si="15"/>
        <v>7.790557502468734E-2</v>
      </c>
      <c r="AM81" s="3">
        <f t="shared" si="16"/>
        <v>7.5371935684370783E-2</v>
      </c>
      <c r="AO81" s="4">
        <f t="shared" si="17"/>
        <v>0</v>
      </c>
      <c r="AP81" s="4">
        <f t="shared" si="17"/>
        <v>0</v>
      </c>
      <c r="AQ81" s="4">
        <f t="shared" si="17"/>
        <v>0</v>
      </c>
      <c r="AR81" s="4">
        <f t="shared" si="17"/>
        <v>0</v>
      </c>
      <c r="AS81" s="4">
        <f t="shared" si="17"/>
        <v>0</v>
      </c>
      <c r="AT81" s="4">
        <f t="shared" si="17"/>
        <v>0</v>
      </c>
      <c r="AU81" s="4" t="str">
        <f t="shared" si="10"/>
        <v>0</v>
      </c>
      <c r="AW81" s="6">
        <f t="shared" si="24"/>
        <v>0</v>
      </c>
      <c r="AX81" s="6">
        <f t="shared" si="25"/>
        <v>0</v>
      </c>
      <c r="AY81" s="3">
        <f t="shared" si="18"/>
        <v>-4.789999999999992</v>
      </c>
      <c r="AZ81" s="3">
        <f t="shared" si="19"/>
        <v>0</v>
      </c>
      <c r="BA81" s="4">
        <f t="shared" si="20"/>
        <v>0</v>
      </c>
      <c r="BB81" s="3">
        <f t="shared" si="21"/>
        <v>46.200000000000045</v>
      </c>
      <c r="BE81" s="7">
        <v>45293</v>
      </c>
      <c r="BF81" s="5">
        <f t="shared" si="28"/>
        <v>5.5219683362672259E-2</v>
      </c>
      <c r="BG81" t="str">
        <f t="shared" si="26"/>
        <v xml:space="preserve"> </v>
      </c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>
      <c r="A82" s="7">
        <v>45294</v>
      </c>
      <c r="B82" s="3">
        <v>297350</v>
      </c>
      <c r="C82" s="3">
        <v>367864</v>
      </c>
      <c r="D82" s="3">
        <v>436862</v>
      </c>
      <c r="E82" s="3">
        <v>36904</v>
      </c>
      <c r="F82" s="3">
        <v>162211</v>
      </c>
      <c r="G82" s="3">
        <v>1301192</v>
      </c>
      <c r="H82" s="7">
        <v>45294</v>
      </c>
      <c r="I82" s="3" t="s">
        <v>54</v>
      </c>
      <c r="J82" s="3">
        <v>76.010000000000005</v>
      </c>
      <c r="K82" s="3">
        <v>77.349999999999994</v>
      </c>
      <c r="L82" s="3">
        <v>76.17</v>
      </c>
      <c r="M82" s="3">
        <v>77.8</v>
      </c>
      <c r="N82" s="3">
        <v>15814</v>
      </c>
      <c r="O82" s="3">
        <v>245981</v>
      </c>
      <c r="P82" s="3">
        <f t="shared" si="30"/>
        <v>-0.89612482914073466</v>
      </c>
      <c r="Q82" s="3">
        <f t="shared" si="30"/>
        <v>-0.92844569293637425</v>
      </c>
      <c r="R82" s="3">
        <f t="shared" si="30"/>
        <v>-0.89091747077989736</v>
      </c>
      <c r="S82" s="3">
        <f t="shared" si="30"/>
        <v>-0.75304156040414771</v>
      </c>
      <c r="T82" s="3">
        <f t="shared" si="30"/>
        <v>-0.92481354926980308</v>
      </c>
      <c r="U82" s="3">
        <f t="shared" si="30"/>
        <v>-0.92785553352051298</v>
      </c>
      <c r="V82" s="3">
        <f t="shared" si="23"/>
        <v>0</v>
      </c>
      <c r="Z82" s="3">
        <f t="shared" si="1"/>
        <v>19853</v>
      </c>
      <c r="AA82" s="3">
        <f t="shared" si="2"/>
        <v>-6152</v>
      </c>
      <c r="AB82" s="3">
        <f t="shared" si="3"/>
        <v>-19248</v>
      </c>
      <c r="AC82" s="3">
        <f t="shared" si="4"/>
        <v>2432</v>
      </c>
      <c r="AD82" s="3">
        <f t="shared" si="5"/>
        <v>2189</v>
      </c>
      <c r="AE82" s="3">
        <f t="shared" si="6"/>
        <v>-926</v>
      </c>
      <c r="AF82" s="3">
        <f t="shared" si="7"/>
        <v>1.4200000000000017</v>
      </c>
      <c r="AH82" s="3">
        <f t="shared" si="11"/>
        <v>-0.42157278686838889</v>
      </c>
      <c r="AI82" s="3">
        <f t="shared" si="12"/>
        <v>-0.17505666884218476</v>
      </c>
      <c r="AJ82" s="3">
        <f t="shared" si="13"/>
        <v>-4.2133582215732067E-2</v>
      </c>
      <c r="AK82" s="3">
        <f t="shared" si="14"/>
        <v>-0.81052848741270711</v>
      </c>
      <c r="AL82" s="3">
        <f t="shared" si="15"/>
        <v>-0.19062060866925956</v>
      </c>
      <c r="AM82" s="3">
        <f t="shared" si="16"/>
        <v>-0.23516481650680907</v>
      </c>
      <c r="AO82" s="4">
        <f t="shared" si="17"/>
        <v>0</v>
      </c>
      <c r="AP82" s="4">
        <f t="shared" si="17"/>
        <v>0</v>
      </c>
      <c r="AQ82" s="4">
        <f t="shared" si="17"/>
        <v>0</v>
      </c>
      <c r="AR82" s="4">
        <f t="shared" si="17"/>
        <v>-0.81052848741270711</v>
      </c>
      <c r="AS82" s="4">
        <f t="shared" si="17"/>
        <v>0</v>
      </c>
      <c r="AT82" s="4">
        <f t="shared" si="17"/>
        <v>0</v>
      </c>
      <c r="AU82" s="4" t="str">
        <f t="shared" si="10"/>
        <v>0</v>
      </c>
      <c r="AW82" s="6">
        <f t="shared" si="24"/>
        <v>0</v>
      </c>
      <c r="AX82" s="6">
        <f t="shared" si="25"/>
        <v>0</v>
      </c>
      <c r="AY82" s="3">
        <f t="shared" si="18"/>
        <v>1.4200000000000017</v>
      </c>
      <c r="AZ82" s="3">
        <f t="shared" si="19"/>
        <v>0</v>
      </c>
      <c r="BA82" s="4">
        <f t="shared" si="20"/>
        <v>0</v>
      </c>
      <c r="BB82" s="3">
        <f t="shared" si="21"/>
        <v>46.200000000000045</v>
      </c>
      <c r="BE82" s="7">
        <v>45294</v>
      </c>
      <c r="BF82" s="5">
        <f t="shared" si="28"/>
        <v>5.5219683362672259E-2</v>
      </c>
      <c r="BG82" t="str">
        <f t="shared" si="26"/>
        <v xml:space="preserve"> </v>
      </c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>
      <c r="A83" s="7">
        <v>45295</v>
      </c>
      <c r="B83" s="3">
        <v>369362</v>
      </c>
      <c r="C83" s="3">
        <v>556097</v>
      </c>
      <c r="D83" s="3">
        <v>605228</v>
      </c>
      <c r="E83" s="3">
        <v>42376</v>
      </c>
      <c r="F83" s="3">
        <v>211617</v>
      </c>
      <c r="G83" s="3">
        <v>1784680</v>
      </c>
      <c r="H83" s="7">
        <v>45295</v>
      </c>
      <c r="I83" s="3" t="s">
        <v>54</v>
      </c>
      <c r="J83" s="3">
        <v>74.83</v>
      </c>
      <c r="K83" s="3">
        <v>75.819999999999993</v>
      </c>
      <c r="L83" s="3">
        <v>77.489999999999995</v>
      </c>
      <c r="M83" s="3">
        <v>78.290000000000006</v>
      </c>
      <c r="N83" s="3">
        <v>18261</v>
      </c>
      <c r="O83" s="3">
        <v>247085</v>
      </c>
      <c r="P83" s="3">
        <f t="shared" si="30"/>
        <v>-0.88942269313536426</v>
      </c>
      <c r="Q83" s="3">
        <f t="shared" si="30"/>
        <v>-0.91639134862766103</v>
      </c>
      <c r="R83" s="3">
        <f t="shared" si="30"/>
        <v>-0.8679813828569739</v>
      </c>
      <c r="S83" s="3">
        <f t="shared" si="30"/>
        <v>-0.55256513427568554</v>
      </c>
      <c r="T83" s="3">
        <f t="shared" si="30"/>
        <v>-0.91083860904093106</v>
      </c>
      <c r="U83" s="3">
        <f t="shared" si="30"/>
        <v>-0.91480422456057742</v>
      </c>
      <c r="V83" s="3">
        <f t="shared" si="23"/>
        <v>0</v>
      </c>
      <c r="Z83" s="3">
        <f t="shared" si="1"/>
        <v>72012</v>
      </c>
      <c r="AA83" s="3">
        <f t="shared" si="2"/>
        <v>188233</v>
      </c>
      <c r="AB83" s="3">
        <f t="shared" si="3"/>
        <v>168366</v>
      </c>
      <c r="AC83" s="3">
        <f t="shared" si="4"/>
        <v>5472</v>
      </c>
      <c r="AD83" s="3">
        <f t="shared" si="5"/>
        <v>49406</v>
      </c>
      <c r="AE83" s="3">
        <f t="shared" si="6"/>
        <v>483488</v>
      </c>
      <c r="AF83" s="3">
        <f t="shared" si="7"/>
        <v>-1.1800000000000068</v>
      </c>
      <c r="AH83" s="3">
        <f t="shared" si="11"/>
        <v>-0.56560818243313349</v>
      </c>
      <c r="AI83" s="3">
        <f t="shared" si="12"/>
        <v>-0.39580956728559963</v>
      </c>
      <c r="AJ83" s="3">
        <f t="shared" si="13"/>
        <v>-2.9680155242597522E-2</v>
      </c>
      <c r="AK83" s="3">
        <f t="shared" si="14"/>
        <v>-0.79219553178225655</v>
      </c>
      <c r="AL83" s="3">
        <f t="shared" si="15"/>
        <v>-0.28718982761093687</v>
      </c>
      <c r="AM83" s="3">
        <f t="shared" si="16"/>
        <v>-0.3469502226324595</v>
      </c>
      <c r="AO83" s="4">
        <f t="shared" si="17"/>
        <v>-0.56560818243313349</v>
      </c>
      <c r="AP83" s="4">
        <f t="shared" si="17"/>
        <v>0</v>
      </c>
      <c r="AQ83" s="4">
        <f t="shared" si="17"/>
        <v>0</v>
      </c>
      <c r="AR83" s="4">
        <f t="shared" si="17"/>
        <v>-0.79219553178225655</v>
      </c>
      <c r="AS83" s="4">
        <f t="shared" si="17"/>
        <v>0</v>
      </c>
      <c r="AT83" s="4">
        <f t="shared" si="17"/>
        <v>0</v>
      </c>
      <c r="AU83" s="4" t="str">
        <f t="shared" si="10"/>
        <v>profit</v>
      </c>
      <c r="AW83" s="6">
        <f t="shared" si="24"/>
        <v>0</v>
      </c>
      <c r="AX83" s="6">
        <f t="shared" si="25"/>
        <v>0</v>
      </c>
      <c r="AY83" s="3">
        <f t="shared" si="18"/>
        <v>-1.1800000000000068</v>
      </c>
      <c r="AZ83" s="3">
        <f t="shared" si="19"/>
        <v>0</v>
      </c>
      <c r="BA83" s="4">
        <f t="shared" si="20"/>
        <v>0</v>
      </c>
      <c r="BB83" s="3">
        <f t="shared" si="21"/>
        <v>46.200000000000045</v>
      </c>
      <c r="BE83" s="7">
        <v>45295</v>
      </c>
      <c r="BF83" s="5">
        <f t="shared" si="28"/>
        <v>5.5219683362672259E-2</v>
      </c>
      <c r="BG83" t="str">
        <f t="shared" si="26"/>
        <v xml:space="preserve"> </v>
      </c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>
      <c r="A84" s="7">
        <v>45296</v>
      </c>
      <c r="B84" s="3">
        <v>402190</v>
      </c>
      <c r="C84" s="3">
        <v>664611</v>
      </c>
      <c r="D84" s="3">
        <v>610537</v>
      </c>
      <c r="E84" s="3">
        <v>38484</v>
      </c>
      <c r="F84" s="3">
        <v>227201</v>
      </c>
      <c r="G84" s="3">
        <v>1943024</v>
      </c>
      <c r="H84" s="7">
        <v>45296</v>
      </c>
      <c r="I84" s="3" t="s">
        <v>54</v>
      </c>
      <c r="J84" s="3">
        <v>75.209999999999994</v>
      </c>
      <c r="K84" s="3">
        <v>76.349999999999994</v>
      </c>
      <c r="L84" s="3">
        <v>75.849999999999994</v>
      </c>
      <c r="M84" s="3">
        <v>76.77</v>
      </c>
      <c r="N84" s="3">
        <v>12276</v>
      </c>
      <c r="O84" s="3">
        <v>246559</v>
      </c>
      <c r="P84" s="3">
        <f t="shared" si="30"/>
        <v>-0.8639816197851401</v>
      </c>
      <c r="Q84" s="3">
        <f t="shared" si="30"/>
        <v>-0.87902863607059911</v>
      </c>
      <c r="R84" s="3">
        <f t="shared" si="30"/>
        <v>-0.83876942051466852</v>
      </c>
      <c r="S84" s="3">
        <f t="shared" si="30"/>
        <v>-0.45317282213478671</v>
      </c>
      <c r="T84" s="3">
        <f t="shared" si="30"/>
        <v>-0.87824921375049025</v>
      </c>
      <c r="U84" s="3">
        <f t="shared" si="30"/>
        <v>-0.88395710190475885</v>
      </c>
      <c r="V84" s="3">
        <f t="shared" si="23"/>
        <v>0</v>
      </c>
      <c r="Z84" s="3">
        <f t="shared" si="1"/>
        <v>32828</v>
      </c>
      <c r="AA84" s="3">
        <f t="shared" si="2"/>
        <v>108514</v>
      </c>
      <c r="AB84" s="3">
        <f t="shared" si="3"/>
        <v>5309</v>
      </c>
      <c r="AC84" s="3">
        <f t="shared" si="4"/>
        <v>-3892</v>
      </c>
      <c r="AD84" s="3">
        <f t="shared" si="5"/>
        <v>15584</v>
      </c>
      <c r="AE84" s="3">
        <f t="shared" si="6"/>
        <v>158344</v>
      </c>
      <c r="AF84" s="3">
        <f t="shared" si="7"/>
        <v>0.37999999999999545</v>
      </c>
      <c r="AH84" s="3">
        <f t="shared" si="11"/>
        <v>-0.60846976199240543</v>
      </c>
      <c r="AI84" s="3">
        <f t="shared" si="12"/>
        <v>-0.63370269732232143</v>
      </c>
      <c r="AJ84" s="3">
        <f t="shared" si="13"/>
        <v>-0.19332976389439024</v>
      </c>
      <c r="AK84" s="3">
        <f t="shared" si="14"/>
        <v>-0.75138384552188098</v>
      </c>
      <c r="AL84" s="3">
        <f t="shared" si="15"/>
        <v>-0.45456893039792073</v>
      </c>
      <c r="AM84" s="3">
        <f t="shared" si="16"/>
        <v>-0.49801014069326827</v>
      </c>
      <c r="AO84" s="4">
        <f t="shared" si="17"/>
        <v>-0.60846976199240543</v>
      </c>
      <c r="AP84" s="4">
        <f t="shared" si="17"/>
        <v>-0.63370269732232143</v>
      </c>
      <c r="AQ84" s="4">
        <f t="shared" si="17"/>
        <v>0</v>
      </c>
      <c r="AR84" s="4">
        <f t="shared" si="17"/>
        <v>-0.75138384552188098</v>
      </c>
      <c r="AS84" s="4">
        <f t="shared" si="17"/>
        <v>0</v>
      </c>
      <c r="AT84" s="4">
        <f t="shared" si="17"/>
        <v>0</v>
      </c>
      <c r="AU84" s="4" t="str">
        <f t="shared" si="10"/>
        <v>loss</v>
      </c>
      <c r="AW84" s="6">
        <f t="shared" si="24"/>
        <v>0</v>
      </c>
      <c r="AX84" s="6">
        <f t="shared" si="25"/>
        <v>0</v>
      </c>
      <c r="AY84" s="3">
        <f t="shared" si="18"/>
        <v>0.37999999999999545</v>
      </c>
      <c r="AZ84" s="3">
        <f t="shared" si="19"/>
        <v>0</v>
      </c>
      <c r="BA84" s="4">
        <f t="shared" si="20"/>
        <v>0</v>
      </c>
      <c r="BB84" s="3">
        <f t="shared" si="21"/>
        <v>46.200000000000045</v>
      </c>
      <c r="BE84" s="7">
        <v>45296</v>
      </c>
      <c r="BF84" s="5">
        <f t="shared" si="28"/>
        <v>5.5219683362672259E-2</v>
      </c>
      <c r="BG84" t="str">
        <f t="shared" si="26"/>
        <v xml:space="preserve"> </v>
      </c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>
      <c r="A85" s="7">
        <v>45299</v>
      </c>
      <c r="B85" s="3">
        <v>502787</v>
      </c>
      <c r="C85" s="3">
        <v>751932</v>
      </c>
      <c r="D85" s="3">
        <v>859129</v>
      </c>
      <c r="E85" s="3">
        <v>36061</v>
      </c>
      <c r="F85" s="3">
        <v>273815</v>
      </c>
      <c r="G85" s="3">
        <v>2423724</v>
      </c>
      <c r="H85" s="7">
        <v>45299</v>
      </c>
      <c r="I85" s="3" t="s">
        <v>54</v>
      </c>
      <c r="J85" s="3">
        <v>71.930000000000007</v>
      </c>
      <c r="K85" s="3">
        <v>72.42</v>
      </c>
      <c r="L85" s="3">
        <v>75.989999999999995</v>
      </c>
      <c r="M85" s="3">
        <v>76.2</v>
      </c>
      <c r="N85" s="3">
        <v>21593</v>
      </c>
      <c r="O85" s="3">
        <v>247220</v>
      </c>
      <c r="P85" s="3">
        <f t="shared" ref="P85:U100" si="31">CORREL(B71:B85,$J71:$J85)</f>
        <v>-0.7984392192978258</v>
      </c>
      <c r="Q85" s="3">
        <f t="shared" si="31"/>
        <v>-0.83023947254731356</v>
      </c>
      <c r="R85" s="3">
        <f t="shared" si="31"/>
        <v>-0.71735020730612209</v>
      </c>
      <c r="S85" s="3">
        <f t="shared" si="31"/>
        <v>-0.43533937810403583</v>
      </c>
      <c r="T85" s="3">
        <f t="shared" si="31"/>
        <v>-0.80433995760434707</v>
      </c>
      <c r="U85" s="3">
        <f t="shared" si="31"/>
        <v>-0.8111461811960784</v>
      </c>
      <c r="V85" s="3">
        <f t="shared" si="23"/>
        <v>0</v>
      </c>
      <c r="Z85" s="3">
        <f t="shared" si="1"/>
        <v>100597</v>
      </c>
      <c r="AA85" s="3">
        <f t="shared" si="2"/>
        <v>87321</v>
      </c>
      <c r="AB85" s="3">
        <f t="shared" si="3"/>
        <v>248592</v>
      </c>
      <c r="AC85" s="3">
        <f t="shared" si="4"/>
        <v>-2423</v>
      </c>
      <c r="AD85" s="3">
        <f t="shared" si="5"/>
        <v>46614</v>
      </c>
      <c r="AE85" s="3">
        <f t="shared" si="6"/>
        <v>480700</v>
      </c>
      <c r="AF85" s="3">
        <f t="shared" si="7"/>
        <v>-3.2799999999999869</v>
      </c>
      <c r="AH85" s="3">
        <f t="shared" si="11"/>
        <v>-0.58808826255291424</v>
      </c>
      <c r="AI85" s="3">
        <f t="shared" si="12"/>
        <v>-0.59365652852501138</v>
      </c>
      <c r="AJ85" s="3">
        <f t="shared" si="13"/>
        <v>-0.15657996498799803</v>
      </c>
      <c r="AK85" s="3">
        <f t="shared" si="14"/>
        <v>-0.68480188053504198</v>
      </c>
      <c r="AL85" s="3">
        <f t="shared" si="15"/>
        <v>-0.43160769417845057</v>
      </c>
      <c r="AM85" s="3">
        <f t="shared" si="16"/>
        <v>-0.47749053563034988</v>
      </c>
      <c r="AO85" s="4">
        <f t="shared" si="17"/>
        <v>-0.58808826255291424</v>
      </c>
      <c r="AP85" s="4">
        <f t="shared" si="17"/>
        <v>-0.59365652852501138</v>
      </c>
      <c r="AQ85" s="4">
        <f t="shared" si="17"/>
        <v>0</v>
      </c>
      <c r="AR85" s="4">
        <f t="shared" si="17"/>
        <v>-0.68480188053504198</v>
      </c>
      <c r="AS85" s="4">
        <f t="shared" si="17"/>
        <v>0</v>
      </c>
      <c r="AT85" s="4">
        <f t="shared" si="17"/>
        <v>0</v>
      </c>
      <c r="AU85" s="4" t="str">
        <f t="shared" si="10"/>
        <v>profit</v>
      </c>
      <c r="AW85" s="6">
        <f t="shared" si="24"/>
        <v>0</v>
      </c>
      <c r="AX85" s="6">
        <f t="shared" si="25"/>
        <v>0</v>
      </c>
      <c r="AY85" s="3">
        <f t="shared" si="18"/>
        <v>-3.2799999999999869</v>
      </c>
      <c r="AZ85" s="3">
        <f t="shared" si="19"/>
        <v>0</v>
      </c>
      <c r="BA85" s="4">
        <f t="shared" si="20"/>
        <v>0</v>
      </c>
      <c r="BB85" s="3">
        <f t="shared" si="21"/>
        <v>46.200000000000045</v>
      </c>
      <c r="BE85" s="7">
        <v>45299</v>
      </c>
      <c r="BF85" s="5">
        <f t="shared" si="28"/>
        <v>5.5219683362672259E-2</v>
      </c>
      <c r="BG85" t="str">
        <f t="shared" si="26"/>
        <v xml:space="preserve"> </v>
      </c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>
      <c r="A86" s="7">
        <v>45300</v>
      </c>
      <c r="B86" s="3">
        <v>604902</v>
      </c>
      <c r="C86" s="3">
        <v>830941</v>
      </c>
      <c r="D86" s="3">
        <v>1085543</v>
      </c>
      <c r="E86" s="3">
        <v>41570</v>
      </c>
      <c r="F86" s="3">
        <v>318589</v>
      </c>
      <c r="G86" s="3">
        <v>2881544</v>
      </c>
      <c r="H86" s="7">
        <v>45300</v>
      </c>
      <c r="I86" s="3" t="s">
        <v>54</v>
      </c>
      <c r="J86" s="3">
        <v>71.12</v>
      </c>
      <c r="K86" s="3">
        <v>71.94</v>
      </c>
      <c r="L86" s="3">
        <v>71.989999999999995</v>
      </c>
      <c r="M86" s="3">
        <v>72.849999999999994</v>
      </c>
      <c r="N86" s="3">
        <v>18152</v>
      </c>
      <c r="O86" s="3">
        <v>247917</v>
      </c>
      <c r="P86" s="3">
        <f t="shared" si="31"/>
        <v>-0.68937816869018531</v>
      </c>
      <c r="Q86" s="3">
        <f t="shared" si="31"/>
        <v>-0.75605126096715658</v>
      </c>
      <c r="R86" s="3">
        <f t="shared" si="31"/>
        <v>-0.64492600640191555</v>
      </c>
      <c r="S86" s="3">
        <f t="shared" si="31"/>
        <v>-0.54815779169176948</v>
      </c>
      <c r="T86" s="3">
        <f t="shared" si="31"/>
        <v>-0.70754700278151372</v>
      </c>
      <c r="U86" s="3">
        <f t="shared" si="31"/>
        <v>-0.71226022012303669</v>
      </c>
      <c r="V86" s="3">
        <f t="shared" si="23"/>
        <v>0</v>
      </c>
      <c r="Z86" s="3">
        <f t="shared" si="1"/>
        <v>102115</v>
      </c>
      <c r="AA86" s="3">
        <f t="shared" si="2"/>
        <v>79009</v>
      </c>
      <c r="AB86" s="3">
        <f t="shared" si="3"/>
        <v>226414</v>
      </c>
      <c r="AC86" s="3">
        <f t="shared" si="4"/>
        <v>5509</v>
      </c>
      <c r="AD86" s="3">
        <f t="shared" si="5"/>
        <v>44774</v>
      </c>
      <c r="AE86" s="3">
        <f t="shared" si="6"/>
        <v>457820</v>
      </c>
      <c r="AF86" s="3">
        <f t="shared" si="7"/>
        <v>-0.81000000000000227</v>
      </c>
      <c r="AH86" s="3">
        <f t="shared" si="11"/>
        <v>-0.63292815738544328</v>
      </c>
      <c r="AI86" s="3">
        <f t="shared" si="12"/>
        <v>-0.50875100590334277</v>
      </c>
      <c r="AJ86" s="3">
        <f t="shared" si="13"/>
        <v>-0.26918128233699057</v>
      </c>
      <c r="AK86" s="3">
        <f t="shared" si="14"/>
        <v>-0.32006104576071814</v>
      </c>
      <c r="AL86" s="3">
        <f t="shared" si="15"/>
        <v>-0.43999876591909781</v>
      </c>
      <c r="AM86" s="3">
        <f t="shared" si="16"/>
        <v>-0.48930385953599154</v>
      </c>
      <c r="AO86" s="4">
        <f t="shared" si="17"/>
        <v>-0.63292815738544328</v>
      </c>
      <c r="AP86" s="4">
        <f t="shared" si="17"/>
        <v>0</v>
      </c>
      <c r="AQ86" s="4">
        <f t="shared" si="17"/>
        <v>0</v>
      </c>
      <c r="AR86" s="4">
        <f t="shared" si="17"/>
        <v>0</v>
      </c>
      <c r="AS86" s="4">
        <f t="shared" si="17"/>
        <v>0</v>
      </c>
      <c r="AT86" s="4">
        <f t="shared" si="17"/>
        <v>0</v>
      </c>
      <c r="AU86" s="4" t="str">
        <f t="shared" si="10"/>
        <v>profit</v>
      </c>
      <c r="AW86" s="6">
        <f t="shared" si="24"/>
        <v>0</v>
      </c>
      <c r="AX86" s="6">
        <f t="shared" si="25"/>
        <v>0</v>
      </c>
      <c r="AY86" s="3">
        <f t="shared" si="18"/>
        <v>-0.81000000000000227</v>
      </c>
      <c r="AZ86" s="3">
        <f t="shared" si="19"/>
        <v>0</v>
      </c>
      <c r="BA86" s="4">
        <f t="shared" si="20"/>
        <v>0</v>
      </c>
      <c r="BB86" s="3">
        <f t="shared" si="21"/>
        <v>46.200000000000045</v>
      </c>
      <c r="BE86" s="7">
        <v>45300</v>
      </c>
      <c r="BF86" s="5">
        <f t="shared" si="28"/>
        <v>5.5219683362672259E-2</v>
      </c>
      <c r="BG86" t="str">
        <f t="shared" si="26"/>
        <v xml:space="preserve"> </v>
      </c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>
      <c r="A87" s="7">
        <v>45301</v>
      </c>
      <c r="B87" s="3">
        <v>622247</v>
      </c>
      <c r="C87" s="3">
        <v>874634</v>
      </c>
      <c r="D87" s="3">
        <v>1171568</v>
      </c>
      <c r="E87" s="3">
        <v>44557</v>
      </c>
      <c r="F87" s="3">
        <v>334799</v>
      </c>
      <c r="G87" s="3">
        <v>3047805</v>
      </c>
      <c r="H87" s="7">
        <v>45301</v>
      </c>
      <c r="I87" s="3" t="s">
        <v>54</v>
      </c>
      <c r="J87" s="3">
        <v>69.25</v>
      </c>
      <c r="K87" s="3">
        <v>69.989999999999995</v>
      </c>
      <c r="L87" s="3">
        <v>71.819999999999993</v>
      </c>
      <c r="M87" s="3">
        <v>72.8</v>
      </c>
      <c r="N87" s="3">
        <v>23712</v>
      </c>
      <c r="O87" s="3">
        <v>252367</v>
      </c>
      <c r="P87" s="3">
        <f t="shared" si="31"/>
        <v>-0.83692322075378844</v>
      </c>
      <c r="Q87" s="3">
        <f t="shared" si="31"/>
        <v>-0.87345810130065848</v>
      </c>
      <c r="R87" s="3">
        <f t="shared" si="31"/>
        <v>-0.76946182648086425</v>
      </c>
      <c r="S87" s="3">
        <f t="shared" si="31"/>
        <v>-0.66385616189829944</v>
      </c>
      <c r="T87" s="3">
        <f t="shared" si="31"/>
        <v>-0.83114748550341744</v>
      </c>
      <c r="U87" s="3">
        <f t="shared" si="31"/>
        <v>-0.83505018166785705</v>
      </c>
      <c r="V87" s="3">
        <f t="shared" si="23"/>
        <v>0</v>
      </c>
      <c r="Z87" s="3">
        <f t="shared" si="1"/>
        <v>17345</v>
      </c>
      <c r="AA87" s="3">
        <f t="shared" si="2"/>
        <v>43693</v>
      </c>
      <c r="AB87" s="3">
        <f t="shared" si="3"/>
        <v>86025</v>
      </c>
      <c r="AC87" s="3">
        <f t="shared" si="4"/>
        <v>2987</v>
      </c>
      <c r="AD87" s="3">
        <f t="shared" si="5"/>
        <v>16210</v>
      </c>
      <c r="AE87" s="3">
        <f t="shared" si="6"/>
        <v>166261</v>
      </c>
      <c r="AF87" s="3">
        <f t="shared" si="7"/>
        <v>-1.8700000000000045</v>
      </c>
      <c r="AH87" s="3">
        <f t="shared" si="11"/>
        <v>-0.52692639423178289</v>
      </c>
      <c r="AI87" s="3">
        <f t="shared" si="12"/>
        <v>-0.48402250275867531</v>
      </c>
      <c r="AJ87" s="3">
        <f t="shared" si="13"/>
        <v>-0.16730317406499345</v>
      </c>
      <c r="AK87" s="3">
        <f t="shared" si="14"/>
        <v>-0.27346480845911297</v>
      </c>
      <c r="AL87" s="3">
        <f t="shared" si="15"/>
        <v>-0.34474069555977721</v>
      </c>
      <c r="AM87" s="3">
        <f t="shared" si="16"/>
        <v>-0.3964569066584045</v>
      </c>
      <c r="AO87" s="4">
        <f t="shared" si="17"/>
        <v>0</v>
      </c>
      <c r="AP87" s="4">
        <f t="shared" si="17"/>
        <v>0</v>
      </c>
      <c r="AQ87" s="4">
        <f t="shared" si="17"/>
        <v>0</v>
      </c>
      <c r="AR87" s="4">
        <f t="shared" si="17"/>
        <v>0</v>
      </c>
      <c r="AS87" s="4">
        <f t="shared" si="17"/>
        <v>0</v>
      </c>
      <c r="AT87" s="4">
        <f t="shared" si="17"/>
        <v>0</v>
      </c>
      <c r="AU87" s="4" t="str">
        <f t="shared" si="10"/>
        <v>0</v>
      </c>
      <c r="AW87" s="6">
        <f t="shared" si="24"/>
        <v>0</v>
      </c>
      <c r="AX87" s="6">
        <f t="shared" si="25"/>
        <v>0</v>
      </c>
      <c r="AY87" s="3">
        <f t="shared" si="18"/>
        <v>-1.8700000000000045</v>
      </c>
      <c r="AZ87" s="3">
        <f t="shared" si="19"/>
        <v>0</v>
      </c>
      <c r="BA87" s="4">
        <f t="shared" si="20"/>
        <v>0</v>
      </c>
      <c r="BB87" s="3">
        <f t="shared" si="21"/>
        <v>46.200000000000045</v>
      </c>
      <c r="BE87" s="7">
        <v>45301</v>
      </c>
      <c r="BF87" s="5">
        <f t="shared" si="28"/>
        <v>5.5219683362672259E-2</v>
      </c>
      <c r="BG87" t="str">
        <f t="shared" si="26"/>
        <v xml:space="preserve"> </v>
      </c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>
      <c r="A88" s="7">
        <v>45302</v>
      </c>
      <c r="B88" s="3">
        <v>623965</v>
      </c>
      <c r="C88" s="3">
        <v>881272</v>
      </c>
      <c r="D88" s="3">
        <v>1118681</v>
      </c>
      <c r="E88" s="3">
        <v>42967</v>
      </c>
      <c r="F88" s="3">
        <v>329793</v>
      </c>
      <c r="G88" s="3">
        <v>2996677</v>
      </c>
      <c r="H88" s="7">
        <v>45302</v>
      </c>
      <c r="I88" s="3" t="s">
        <v>54</v>
      </c>
      <c r="J88" s="3">
        <v>66.98</v>
      </c>
      <c r="K88" s="3">
        <v>67.92</v>
      </c>
      <c r="L88" s="3">
        <v>70.08</v>
      </c>
      <c r="M88" s="3">
        <v>70.31</v>
      </c>
      <c r="N88" s="3">
        <v>30136</v>
      </c>
      <c r="O88" s="3">
        <v>256467</v>
      </c>
      <c r="P88" s="3">
        <f t="shared" si="31"/>
        <v>-0.91111835084555393</v>
      </c>
      <c r="Q88" s="3">
        <f t="shared" si="31"/>
        <v>-0.90117872618549466</v>
      </c>
      <c r="R88" s="3">
        <f t="shared" si="31"/>
        <v>-0.84615900230146202</v>
      </c>
      <c r="S88" s="3">
        <f t="shared" si="31"/>
        <v>-0.7525378057351727</v>
      </c>
      <c r="T88" s="3">
        <f t="shared" si="31"/>
        <v>-0.88689739718335658</v>
      </c>
      <c r="U88" s="3">
        <f t="shared" si="31"/>
        <v>-0.89043018294698795</v>
      </c>
      <c r="V88" s="3">
        <f t="shared" si="23"/>
        <v>0</v>
      </c>
      <c r="Z88" s="3">
        <f t="shared" si="1"/>
        <v>1718</v>
      </c>
      <c r="AA88" s="3">
        <f t="shared" si="2"/>
        <v>6638</v>
      </c>
      <c r="AB88" s="3">
        <f t="shared" si="3"/>
        <v>-52887</v>
      </c>
      <c r="AC88" s="3">
        <f t="shared" si="4"/>
        <v>-1590</v>
      </c>
      <c r="AD88" s="3">
        <f t="shared" si="5"/>
        <v>-5006</v>
      </c>
      <c r="AE88" s="3">
        <f t="shared" si="6"/>
        <v>-51128</v>
      </c>
      <c r="AF88" s="3">
        <f t="shared" si="7"/>
        <v>-2.269999999999996</v>
      </c>
      <c r="AH88" s="3">
        <f t="shared" si="11"/>
        <v>-0.3457395757923678</v>
      </c>
      <c r="AI88" s="3">
        <f t="shared" si="12"/>
        <v>-0.3020362085498926</v>
      </c>
      <c r="AJ88" s="3">
        <f t="shared" si="13"/>
        <v>-0.19376179786303324</v>
      </c>
      <c r="AK88" s="3">
        <f t="shared" si="14"/>
        <v>-0.30750456989418284</v>
      </c>
      <c r="AL88" s="3">
        <f t="shared" si="15"/>
        <v>-0.23520684645300577</v>
      </c>
      <c r="AM88" s="3">
        <f t="shared" si="16"/>
        <v>-0.28588465246430833</v>
      </c>
      <c r="AO88" s="4">
        <f t="shared" si="17"/>
        <v>0</v>
      </c>
      <c r="AP88" s="4">
        <f t="shared" si="17"/>
        <v>0</v>
      </c>
      <c r="AQ88" s="4">
        <f t="shared" si="17"/>
        <v>0</v>
      </c>
      <c r="AR88" s="4">
        <f t="shared" si="17"/>
        <v>0</v>
      </c>
      <c r="AS88" s="4">
        <f t="shared" si="17"/>
        <v>0</v>
      </c>
      <c r="AT88" s="4">
        <f t="shared" si="17"/>
        <v>0</v>
      </c>
      <c r="AU88" s="4" t="str">
        <f t="shared" si="10"/>
        <v>0</v>
      </c>
      <c r="AW88" s="6">
        <f t="shared" si="24"/>
        <v>0</v>
      </c>
      <c r="AX88" s="6">
        <f t="shared" si="25"/>
        <v>0</v>
      </c>
      <c r="AY88" s="3">
        <f t="shared" si="18"/>
        <v>-2.269999999999996</v>
      </c>
      <c r="AZ88" s="3">
        <f t="shared" si="19"/>
        <v>0</v>
      </c>
      <c r="BA88" s="4">
        <f t="shared" si="20"/>
        <v>0</v>
      </c>
      <c r="BB88" s="3">
        <f t="shared" si="21"/>
        <v>46.200000000000045</v>
      </c>
      <c r="BE88" s="7">
        <v>45302</v>
      </c>
      <c r="BF88" s="5">
        <f t="shared" si="28"/>
        <v>5.5219683362672259E-2</v>
      </c>
      <c r="BG88" t="str">
        <f t="shared" si="26"/>
        <v xml:space="preserve"> </v>
      </c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>
      <c r="A89" s="7">
        <v>45303</v>
      </c>
      <c r="B89" s="3">
        <v>610749</v>
      </c>
      <c r="C89" s="3">
        <v>860082</v>
      </c>
      <c r="D89" s="3">
        <v>1034005</v>
      </c>
      <c r="E89" s="3">
        <v>42656</v>
      </c>
      <c r="F89" s="3">
        <v>317916</v>
      </c>
      <c r="G89" s="3">
        <v>2865408</v>
      </c>
      <c r="H89" s="7">
        <v>45303</v>
      </c>
      <c r="I89" s="3" t="s">
        <v>54</v>
      </c>
      <c r="J89" s="3">
        <v>64.73</v>
      </c>
      <c r="K89" s="3">
        <v>65.81</v>
      </c>
      <c r="L89" s="3">
        <v>68.05</v>
      </c>
      <c r="M89" s="3">
        <v>69.45</v>
      </c>
      <c r="N89" s="3">
        <v>30253</v>
      </c>
      <c r="O89" s="3">
        <v>260801</v>
      </c>
      <c r="P89" s="3">
        <f t="shared" si="31"/>
        <v>-0.92741678994920618</v>
      </c>
      <c r="Q89" s="3">
        <f t="shared" si="31"/>
        <v>-0.91067280213543711</v>
      </c>
      <c r="R89" s="3">
        <f t="shared" si="31"/>
        <v>-0.87572419091888221</v>
      </c>
      <c r="S89" s="3">
        <f t="shared" si="31"/>
        <v>-0.81150679387202918</v>
      </c>
      <c r="T89" s="3">
        <f t="shared" si="31"/>
        <v>-0.90676175768951517</v>
      </c>
      <c r="U89" s="3">
        <f t="shared" si="31"/>
        <v>-0.90911580920253698</v>
      </c>
      <c r="V89" s="3">
        <f t="shared" si="23"/>
        <v>0</v>
      </c>
      <c r="Z89" s="3">
        <f t="shared" ref="Z89:Z152" si="32">B89-B88</f>
        <v>-13216</v>
      </c>
      <c r="AA89" s="3">
        <f t="shared" ref="AA89:AA152" si="33">C89-C88</f>
        <v>-21190</v>
      </c>
      <c r="AB89" s="3">
        <f t="shared" ref="AB89:AB152" si="34">D89-D88</f>
        <v>-84676</v>
      </c>
      <c r="AC89" s="3">
        <f t="shared" ref="AC89:AC152" si="35">E89-E88</f>
        <v>-311</v>
      </c>
      <c r="AD89" s="3">
        <f t="shared" ref="AD89:AD152" si="36">F89-F88</f>
        <v>-11877</v>
      </c>
      <c r="AE89" s="3">
        <f t="shared" ref="AE89:AE152" si="37">G89-G88</f>
        <v>-131269</v>
      </c>
      <c r="AF89" s="3">
        <f t="shared" ref="AF89:AF152" si="38">J89-J88</f>
        <v>-2.25</v>
      </c>
      <c r="AH89" s="3">
        <f t="shared" si="11"/>
        <v>-0.28275189333775108</v>
      </c>
      <c r="AI89" s="3">
        <f t="shared" si="12"/>
        <v>-0.25243537581432418</v>
      </c>
      <c r="AJ89" s="3">
        <f t="shared" si="13"/>
        <v>-0.1202899053073434</v>
      </c>
      <c r="AK89" s="3">
        <f t="shared" si="14"/>
        <v>-0.18073288508289051</v>
      </c>
      <c r="AL89" s="3">
        <f t="shared" si="15"/>
        <v>-0.16283560427227528</v>
      </c>
      <c r="AM89" s="3">
        <f t="shared" si="16"/>
        <v>-0.20881133746816086</v>
      </c>
      <c r="AO89" s="4">
        <f t="shared" si="17"/>
        <v>0</v>
      </c>
      <c r="AP89" s="4">
        <f t="shared" si="17"/>
        <v>0</v>
      </c>
      <c r="AQ89" s="4">
        <f t="shared" si="17"/>
        <v>0</v>
      </c>
      <c r="AR89" s="4">
        <f t="shared" si="17"/>
        <v>0</v>
      </c>
      <c r="AS89" s="4">
        <f t="shared" si="17"/>
        <v>0</v>
      </c>
      <c r="AT89" s="4">
        <f t="shared" si="17"/>
        <v>0</v>
      </c>
      <c r="AU89" s="4" t="str">
        <f t="shared" si="10"/>
        <v>0</v>
      </c>
      <c r="AW89" s="6">
        <f t="shared" si="24"/>
        <v>0</v>
      </c>
      <c r="AX89" s="6">
        <f t="shared" si="25"/>
        <v>0</v>
      </c>
      <c r="AY89" s="3">
        <f t="shared" si="18"/>
        <v>-2.25</v>
      </c>
      <c r="AZ89" s="3">
        <f t="shared" si="19"/>
        <v>0</v>
      </c>
      <c r="BA89" s="4">
        <f t="shared" si="20"/>
        <v>0</v>
      </c>
      <c r="BB89" s="3">
        <f t="shared" si="21"/>
        <v>46.200000000000045</v>
      </c>
      <c r="BE89" s="7">
        <v>45303</v>
      </c>
      <c r="BF89" s="5">
        <f t="shared" si="28"/>
        <v>5.5219683362672259E-2</v>
      </c>
      <c r="BG89" t="str">
        <f t="shared" si="26"/>
        <v xml:space="preserve"> </v>
      </c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>
      <c r="A90" s="7">
        <v>45306</v>
      </c>
      <c r="B90" s="3">
        <v>482886</v>
      </c>
      <c r="C90" s="3">
        <v>753702</v>
      </c>
      <c r="D90" s="3">
        <v>801310</v>
      </c>
      <c r="E90" s="3">
        <v>42007</v>
      </c>
      <c r="F90" s="3">
        <v>260074</v>
      </c>
      <c r="G90" s="3">
        <v>2339979</v>
      </c>
      <c r="H90" s="7">
        <v>45306</v>
      </c>
      <c r="I90" s="3" t="s">
        <v>54</v>
      </c>
      <c r="J90" s="3">
        <v>64.61</v>
      </c>
      <c r="K90" s="3">
        <v>67.25</v>
      </c>
      <c r="L90" s="3">
        <v>66</v>
      </c>
      <c r="M90" s="3">
        <v>67.52</v>
      </c>
      <c r="N90" s="3">
        <v>25102</v>
      </c>
      <c r="O90" s="3">
        <v>259218</v>
      </c>
      <c r="P90" s="3">
        <f t="shared" si="31"/>
        <v>-0.8736267291358456</v>
      </c>
      <c r="Q90" s="3">
        <f t="shared" si="31"/>
        <v>-0.88556429074659126</v>
      </c>
      <c r="R90" s="3">
        <f t="shared" si="31"/>
        <v>-0.81998912219079423</v>
      </c>
      <c r="S90" s="3">
        <f t="shared" si="31"/>
        <v>-0.82832640462808471</v>
      </c>
      <c r="T90" s="3">
        <f t="shared" si="31"/>
        <v>-0.85587358781385847</v>
      </c>
      <c r="U90" s="3">
        <f t="shared" si="31"/>
        <v>-0.86456432791354676</v>
      </c>
      <c r="V90" s="3">
        <f t="shared" si="23"/>
        <v>0</v>
      </c>
      <c r="Z90" s="3">
        <f t="shared" si="32"/>
        <v>-127863</v>
      </c>
      <c r="AA90" s="3">
        <f t="shared" si="33"/>
        <v>-106380</v>
      </c>
      <c r="AB90" s="3">
        <f t="shared" si="34"/>
        <v>-232695</v>
      </c>
      <c r="AC90" s="3">
        <f t="shared" si="35"/>
        <v>-649</v>
      </c>
      <c r="AD90" s="3">
        <f t="shared" si="36"/>
        <v>-57842</v>
      </c>
      <c r="AE90" s="3">
        <f t="shared" si="37"/>
        <v>-525429</v>
      </c>
      <c r="AF90" s="3">
        <f t="shared" si="38"/>
        <v>-0.12000000000000455</v>
      </c>
      <c r="AH90" s="3">
        <f t="shared" si="11"/>
        <v>-0.1626779161702212</v>
      </c>
      <c r="AI90" s="3">
        <f t="shared" si="12"/>
        <v>-9.705001604453152E-2</v>
      </c>
      <c r="AJ90" s="3">
        <f t="shared" si="13"/>
        <v>2.3929862850200614E-2</v>
      </c>
      <c r="AK90" s="3">
        <f t="shared" si="14"/>
        <v>-0.16296710612344695</v>
      </c>
      <c r="AL90" s="3">
        <f t="shared" si="15"/>
        <v>-5.7563504559872093E-3</v>
      </c>
      <c r="AM90" s="3">
        <f t="shared" si="16"/>
        <v>-4.9025544720455658E-2</v>
      </c>
      <c r="AO90" s="4">
        <f t="shared" ref="AO90:AT132" si="39">IF(ABS(AH90)&gt;$AQ$28,AH90,0)</f>
        <v>0</v>
      </c>
      <c r="AP90" s="4">
        <f t="shared" si="39"/>
        <v>0</v>
      </c>
      <c r="AQ90" s="4">
        <f t="shared" si="39"/>
        <v>0</v>
      </c>
      <c r="AR90" s="4">
        <f t="shared" si="39"/>
        <v>0</v>
      </c>
      <c r="AS90" s="4">
        <f t="shared" si="39"/>
        <v>0</v>
      </c>
      <c r="AT90" s="4">
        <f t="shared" si="39"/>
        <v>0</v>
      </c>
      <c r="AU90" s="4" t="str">
        <f t="shared" si="10"/>
        <v>0</v>
      </c>
      <c r="AW90" s="6">
        <f t="shared" si="24"/>
        <v>0</v>
      </c>
      <c r="AX90" s="6">
        <f t="shared" si="25"/>
        <v>0</v>
      </c>
      <c r="AY90" s="3">
        <f t="shared" si="18"/>
        <v>-0.12000000000000455</v>
      </c>
      <c r="AZ90" s="3">
        <f t="shared" si="19"/>
        <v>0</v>
      </c>
      <c r="BA90" s="4">
        <f t="shared" si="20"/>
        <v>0</v>
      </c>
      <c r="BB90" s="3">
        <f t="shared" si="21"/>
        <v>46.200000000000045</v>
      </c>
      <c r="BE90" s="7">
        <v>45306</v>
      </c>
      <c r="BF90" s="5">
        <f t="shared" si="28"/>
        <v>5.5219683362672259E-2</v>
      </c>
      <c r="BG90" t="str">
        <f t="shared" si="26"/>
        <v xml:space="preserve"> </v>
      </c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>
      <c r="A91" s="7">
        <v>45307</v>
      </c>
      <c r="B91" s="3">
        <v>593449</v>
      </c>
      <c r="C91" s="3">
        <v>866625</v>
      </c>
      <c r="D91" s="3">
        <v>958332</v>
      </c>
      <c r="E91" s="3">
        <v>44645</v>
      </c>
      <c r="F91" s="3">
        <v>306603</v>
      </c>
      <c r="G91" s="3">
        <v>2769654</v>
      </c>
      <c r="H91" s="7">
        <v>45307</v>
      </c>
      <c r="I91" s="3" t="s">
        <v>54</v>
      </c>
      <c r="J91" s="3">
        <v>65.02</v>
      </c>
      <c r="K91" s="3">
        <v>65.59</v>
      </c>
      <c r="L91" s="3">
        <v>66.98</v>
      </c>
      <c r="M91" s="3">
        <v>67.400000000000006</v>
      </c>
      <c r="N91" s="3">
        <v>26136</v>
      </c>
      <c r="O91" s="3">
        <v>260611</v>
      </c>
      <c r="P91" s="3">
        <f t="shared" si="31"/>
        <v>-0.88063561906619714</v>
      </c>
      <c r="Q91" s="3">
        <f t="shared" si="31"/>
        <v>-0.89177281209792802</v>
      </c>
      <c r="R91" s="3">
        <f t="shared" si="31"/>
        <v>-0.82117992454230748</v>
      </c>
      <c r="S91" s="3">
        <f t="shared" si="31"/>
        <v>-0.85555332198385203</v>
      </c>
      <c r="T91" s="3">
        <f t="shared" si="31"/>
        <v>-0.86092232951860614</v>
      </c>
      <c r="U91" s="3">
        <f t="shared" si="31"/>
        <v>-0.86924783492425872</v>
      </c>
      <c r="V91" s="3">
        <f t="shared" si="23"/>
        <v>0</v>
      </c>
      <c r="Z91" s="3">
        <f t="shared" si="32"/>
        <v>110563</v>
      </c>
      <c r="AA91" s="3">
        <f t="shared" si="33"/>
        <v>112923</v>
      </c>
      <c r="AB91" s="3">
        <f t="shared" si="34"/>
        <v>157022</v>
      </c>
      <c r="AC91" s="3">
        <f t="shared" si="35"/>
        <v>2638</v>
      </c>
      <c r="AD91" s="3">
        <f t="shared" si="36"/>
        <v>46529</v>
      </c>
      <c r="AE91" s="3">
        <f t="shared" si="37"/>
        <v>429675</v>
      </c>
      <c r="AF91" s="3">
        <f t="shared" si="38"/>
        <v>0.40999999999999659</v>
      </c>
      <c r="AH91" s="3">
        <f t="shared" si="11"/>
        <v>-0.21044294853996576</v>
      </c>
      <c r="AI91" s="3">
        <f t="shared" si="12"/>
        <v>-0.15586042597118224</v>
      </c>
      <c r="AJ91" s="3">
        <f t="shared" si="13"/>
        <v>-0.14618295320846972</v>
      </c>
      <c r="AK91" s="3">
        <f t="shared" si="14"/>
        <v>-0.17508865843764237</v>
      </c>
      <c r="AL91" s="3">
        <f t="shared" si="15"/>
        <v>-0.14620732595711566</v>
      </c>
      <c r="AM91" s="3">
        <f t="shared" si="16"/>
        <v>-0.17035891141010373</v>
      </c>
      <c r="AO91" s="4">
        <f t="shared" si="39"/>
        <v>0</v>
      </c>
      <c r="AP91" s="4">
        <f t="shared" si="39"/>
        <v>0</v>
      </c>
      <c r="AQ91" s="4">
        <f t="shared" si="39"/>
        <v>0</v>
      </c>
      <c r="AR91" s="4">
        <f t="shared" si="39"/>
        <v>0</v>
      </c>
      <c r="AS91" s="4">
        <f t="shared" si="39"/>
        <v>0</v>
      </c>
      <c r="AT91" s="4">
        <f t="shared" si="39"/>
        <v>0</v>
      </c>
      <c r="AU91" s="4" t="str">
        <f t="shared" si="10"/>
        <v>0</v>
      </c>
      <c r="AW91" s="6">
        <f t="shared" si="24"/>
        <v>0</v>
      </c>
      <c r="AX91" s="6">
        <f t="shared" si="25"/>
        <v>0</v>
      </c>
      <c r="AY91" s="3">
        <f t="shared" si="18"/>
        <v>0.40999999999999659</v>
      </c>
      <c r="AZ91" s="3">
        <f t="shared" si="19"/>
        <v>0</v>
      </c>
      <c r="BA91" s="4">
        <f t="shared" si="20"/>
        <v>0</v>
      </c>
      <c r="BB91" s="3">
        <f t="shared" si="21"/>
        <v>46.200000000000045</v>
      </c>
      <c r="BE91" s="7">
        <v>45307</v>
      </c>
      <c r="BF91" s="5">
        <f t="shared" si="28"/>
        <v>5.5219683362672259E-2</v>
      </c>
      <c r="BG91" t="str">
        <f t="shared" si="26"/>
        <v xml:space="preserve"> </v>
      </c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>
      <c r="A92" s="7">
        <v>45308</v>
      </c>
      <c r="B92" s="3">
        <v>560210</v>
      </c>
      <c r="C92" s="3">
        <v>857289</v>
      </c>
      <c r="D92" s="3">
        <v>900889</v>
      </c>
      <c r="E92" s="3">
        <v>39361</v>
      </c>
      <c r="F92" s="3">
        <v>294462</v>
      </c>
      <c r="G92" s="3">
        <v>2652211</v>
      </c>
      <c r="H92" s="7">
        <v>45308</v>
      </c>
      <c r="I92" s="3" t="s">
        <v>54</v>
      </c>
      <c r="J92" s="3">
        <v>62.86</v>
      </c>
      <c r="K92" s="3">
        <v>63.15</v>
      </c>
      <c r="L92" s="3">
        <v>65.39</v>
      </c>
      <c r="M92" s="3">
        <v>66.12</v>
      </c>
      <c r="N92" s="3">
        <v>29878</v>
      </c>
      <c r="O92" s="3">
        <v>261762</v>
      </c>
      <c r="P92" s="3">
        <f t="shared" si="31"/>
        <v>-0.85585543519598051</v>
      </c>
      <c r="Q92" s="3">
        <f t="shared" si="31"/>
        <v>-0.87875461686474932</v>
      </c>
      <c r="R92" s="3">
        <f t="shared" si="31"/>
        <v>-0.77947111900894162</v>
      </c>
      <c r="S92" s="3">
        <f t="shared" si="31"/>
        <v>-0.78664793003773348</v>
      </c>
      <c r="T92" s="3">
        <f t="shared" si="31"/>
        <v>-0.83335807760037428</v>
      </c>
      <c r="U92" s="3">
        <f t="shared" si="31"/>
        <v>-0.842621825368849</v>
      </c>
      <c r="V92" s="3">
        <f t="shared" si="23"/>
        <v>0</v>
      </c>
      <c r="Z92" s="3">
        <f t="shared" si="32"/>
        <v>-33239</v>
      </c>
      <c r="AA92" s="3">
        <f t="shared" si="33"/>
        <v>-9336</v>
      </c>
      <c r="AB92" s="3">
        <f t="shared" si="34"/>
        <v>-57443</v>
      </c>
      <c r="AC92" s="3">
        <f t="shared" si="35"/>
        <v>-5284</v>
      </c>
      <c r="AD92" s="3">
        <f t="shared" si="36"/>
        <v>-12141</v>
      </c>
      <c r="AE92" s="3">
        <f t="shared" si="37"/>
        <v>-117443</v>
      </c>
      <c r="AF92" s="3">
        <f t="shared" si="38"/>
        <v>-2.1599999999999966</v>
      </c>
      <c r="AH92" s="3">
        <f t="shared" si="11"/>
        <v>-0.10528970439400337</v>
      </c>
      <c r="AI92" s="3">
        <f t="shared" si="12"/>
        <v>-5.2492309687698954E-2</v>
      </c>
      <c r="AJ92" s="3">
        <f t="shared" si="13"/>
        <v>-0.24426632764757231</v>
      </c>
      <c r="AK92" s="3">
        <f t="shared" si="14"/>
        <v>0.19842327598900539</v>
      </c>
      <c r="AL92" s="3">
        <f t="shared" si="15"/>
        <v>-0.14044804070347652</v>
      </c>
      <c r="AM92" s="3">
        <f t="shared" si="16"/>
        <v>-0.16170428764786807</v>
      </c>
      <c r="AO92" s="4">
        <f t="shared" si="39"/>
        <v>0</v>
      </c>
      <c r="AP92" s="4">
        <f t="shared" si="39"/>
        <v>0</v>
      </c>
      <c r="AQ92" s="4">
        <f t="shared" si="39"/>
        <v>0</v>
      </c>
      <c r="AR92" s="4">
        <f t="shared" si="39"/>
        <v>0</v>
      </c>
      <c r="AS92" s="4">
        <f t="shared" si="39"/>
        <v>0</v>
      </c>
      <c r="AT92" s="4">
        <f t="shared" si="39"/>
        <v>0</v>
      </c>
      <c r="AU92" s="4" t="str">
        <f t="shared" si="10"/>
        <v>0</v>
      </c>
      <c r="AW92" s="6">
        <f t="shared" si="24"/>
        <v>0</v>
      </c>
      <c r="AX92" s="6">
        <f t="shared" si="25"/>
        <v>0</v>
      </c>
      <c r="AY92" s="3">
        <f t="shared" si="18"/>
        <v>-2.1599999999999966</v>
      </c>
      <c r="AZ92" s="3">
        <f t="shared" si="19"/>
        <v>0</v>
      </c>
      <c r="BA92" s="4">
        <f t="shared" si="20"/>
        <v>0</v>
      </c>
      <c r="BB92" s="3">
        <f t="shared" si="21"/>
        <v>46.200000000000045</v>
      </c>
      <c r="BE92" s="7">
        <v>45308</v>
      </c>
      <c r="BF92" s="5">
        <f t="shared" si="28"/>
        <v>5.5219683362672259E-2</v>
      </c>
      <c r="BG92" t="str">
        <f t="shared" si="26"/>
        <v xml:space="preserve"> </v>
      </c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>
      <c r="A93" s="7">
        <v>45309</v>
      </c>
      <c r="B93" s="3">
        <v>525629</v>
      </c>
      <c r="C93" s="3">
        <v>858304</v>
      </c>
      <c r="D93" s="3">
        <v>871040</v>
      </c>
      <c r="E93" s="3">
        <v>39857</v>
      </c>
      <c r="F93" s="3">
        <v>288267</v>
      </c>
      <c r="G93" s="3">
        <v>2583096</v>
      </c>
      <c r="H93" s="7">
        <v>45309</v>
      </c>
      <c r="I93" s="3" t="s">
        <v>54</v>
      </c>
      <c r="J93" s="3">
        <v>62.46</v>
      </c>
      <c r="K93" s="3">
        <v>63.01</v>
      </c>
      <c r="L93" s="3">
        <v>63.11</v>
      </c>
      <c r="M93" s="3">
        <v>64.13</v>
      </c>
      <c r="N93" s="3">
        <v>22395</v>
      </c>
      <c r="O93" s="3">
        <v>263531</v>
      </c>
      <c r="P93" s="3">
        <f t="shared" si="31"/>
        <v>-0.81285674828733501</v>
      </c>
      <c r="Q93" s="3">
        <f t="shared" si="31"/>
        <v>-0.86398547682750115</v>
      </c>
      <c r="R93" s="3">
        <f t="shared" si="31"/>
        <v>-0.73391584451405567</v>
      </c>
      <c r="S93" s="3">
        <f t="shared" si="31"/>
        <v>-0.71679307692233107</v>
      </c>
      <c r="T93" s="3">
        <f t="shared" si="31"/>
        <v>-0.80019240899358413</v>
      </c>
      <c r="U93" s="3">
        <f t="shared" si="31"/>
        <v>-0.8096692508270944</v>
      </c>
      <c r="V93" s="3">
        <f t="shared" si="23"/>
        <v>0</v>
      </c>
      <c r="Z93" s="3">
        <f t="shared" si="32"/>
        <v>-34581</v>
      </c>
      <c r="AA93" s="3">
        <f t="shared" si="33"/>
        <v>1015</v>
      </c>
      <c r="AB93" s="3">
        <f t="shared" si="34"/>
        <v>-29849</v>
      </c>
      <c r="AC93" s="3">
        <f t="shared" si="35"/>
        <v>496</v>
      </c>
      <c r="AD93" s="3">
        <f t="shared" si="36"/>
        <v>-6195</v>
      </c>
      <c r="AE93" s="3">
        <f t="shared" si="37"/>
        <v>-69115</v>
      </c>
      <c r="AF93" s="3">
        <f t="shared" si="38"/>
        <v>-0.39999999999999858</v>
      </c>
      <c r="AH93" s="3">
        <f t="shared" si="11"/>
        <v>-1.6165327717667089E-2</v>
      </c>
      <c r="AI93" s="3">
        <f t="shared" si="12"/>
        <v>0.14968779983615174</v>
      </c>
      <c r="AJ93" s="3">
        <f t="shared" si="13"/>
        <v>-0.12408096117760116</v>
      </c>
      <c r="AK93" s="3">
        <f t="shared" si="14"/>
        <v>0.23660164936131112</v>
      </c>
      <c r="AL93" s="3">
        <f t="shared" si="15"/>
        <v>-1.9073124684763184E-2</v>
      </c>
      <c r="AM93" s="3">
        <f t="shared" si="16"/>
        <v>-2.2864519353903295E-2</v>
      </c>
      <c r="AO93" s="4">
        <f t="shared" si="39"/>
        <v>0</v>
      </c>
      <c r="AP93" s="4">
        <f t="shared" si="39"/>
        <v>0</v>
      </c>
      <c r="AQ93" s="4">
        <f t="shared" si="39"/>
        <v>0</v>
      </c>
      <c r="AR93" s="4">
        <f t="shared" si="39"/>
        <v>0</v>
      </c>
      <c r="AS93" s="4">
        <f t="shared" si="39"/>
        <v>0</v>
      </c>
      <c r="AT93" s="4">
        <f t="shared" si="39"/>
        <v>0</v>
      </c>
      <c r="AU93" s="4" t="str">
        <f t="shared" si="10"/>
        <v>0</v>
      </c>
      <c r="AW93" s="6">
        <f t="shared" si="24"/>
        <v>0</v>
      </c>
      <c r="AX93" s="6">
        <f t="shared" si="25"/>
        <v>0</v>
      </c>
      <c r="AY93" s="3">
        <f t="shared" si="18"/>
        <v>-0.39999999999999858</v>
      </c>
      <c r="AZ93" s="3">
        <f t="shared" si="19"/>
        <v>0</v>
      </c>
      <c r="BA93" s="4">
        <f t="shared" si="20"/>
        <v>0</v>
      </c>
      <c r="BB93" s="3">
        <f t="shared" si="21"/>
        <v>46.200000000000045</v>
      </c>
      <c r="BE93" s="7">
        <v>45309</v>
      </c>
      <c r="BF93" s="5">
        <f t="shared" si="28"/>
        <v>5.5219683362672259E-2</v>
      </c>
      <c r="BG93" t="str">
        <f t="shared" si="26"/>
        <v xml:space="preserve"> </v>
      </c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>
      <c r="A94" s="7">
        <v>45310</v>
      </c>
      <c r="B94" s="3">
        <v>458545</v>
      </c>
      <c r="C94" s="3">
        <v>723689</v>
      </c>
      <c r="D94" s="3">
        <v>790051</v>
      </c>
      <c r="E94" s="3">
        <v>39258</v>
      </c>
      <c r="F94" s="3">
        <v>253874</v>
      </c>
      <c r="G94" s="3">
        <v>2265417</v>
      </c>
      <c r="H94" s="7">
        <v>45310</v>
      </c>
      <c r="I94" s="3" t="s">
        <v>54</v>
      </c>
      <c r="J94" s="3">
        <v>62.93</v>
      </c>
      <c r="K94" s="3">
        <v>63.65</v>
      </c>
      <c r="L94" s="3">
        <v>63.37</v>
      </c>
      <c r="M94" s="3">
        <v>64.349999999999994</v>
      </c>
      <c r="N94" s="3">
        <v>20192</v>
      </c>
      <c r="O94" s="3">
        <v>264703</v>
      </c>
      <c r="P94" s="3">
        <f t="shared" si="31"/>
        <v>-0.72494446745082719</v>
      </c>
      <c r="Q94" s="3">
        <f t="shared" si="31"/>
        <v>-0.80132911183187794</v>
      </c>
      <c r="R94" s="3">
        <f t="shared" si="31"/>
        <v>-0.64318635536240798</v>
      </c>
      <c r="S94" s="3">
        <f t="shared" si="31"/>
        <v>-0.60894896455225878</v>
      </c>
      <c r="T94" s="3">
        <f t="shared" si="31"/>
        <v>-0.71374533822942876</v>
      </c>
      <c r="U94" s="3">
        <f t="shared" si="31"/>
        <v>-0.72863569112004556</v>
      </c>
      <c r="V94" s="3">
        <f t="shared" si="23"/>
        <v>0</v>
      </c>
      <c r="Z94" s="3">
        <f t="shared" si="32"/>
        <v>-67084</v>
      </c>
      <c r="AA94" s="3">
        <f t="shared" si="33"/>
        <v>-134615</v>
      </c>
      <c r="AB94" s="3">
        <f t="shared" si="34"/>
        <v>-80989</v>
      </c>
      <c r="AC94" s="3">
        <f t="shared" si="35"/>
        <v>-599</v>
      </c>
      <c r="AD94" s="3">
        <f t="shared" si="36"/>
        <v>-34393</v>
      </c>
      <c r="AE94" s="3">
        <f t="shared" si="37"/>
        <v>-317679</v>
      </c>
      <c r="AF94" s="3">
        <f t="shared" si="38"/>
        <v>0.46999999999999886</v>
      </c>
      <c r="AH94" s="3">
        <f t="shared" si="11"/>
        <v>-7.7230463739247093E-2</v>
      </c>
      <c r="AI94" s="3">
        <f t="shared" si="12"/>
        <v>0.11751409920922316</v>
      </c>
      <c r="AJ94" s="3">
        <f t="shared" si="13"/>
        <v>-0.16490107740598189</v>
      </c>
      <c r="AK94" s="3">
        <f t="shared" si="14"/>
        <v>0.26093350679297211</v>
      </c>
      <c r="AL94" s="3">
        <f t="shared" si="15"/>
        <v>-6.7136788090405672E-2</v>
      </c>
      <c r="AM94" s="3">
        <f t="shared" si="16"/>
        <v>-7.4716951153824804E-2</v>
      </c>
      <c r="AO94" s="4">
        <f t="shared" si="39"/>
        <v>0</v>
      </c>
      <c r="AP94" s="4">
        <f t="shared" si="39"/>
        <v>0</v>
      </c>
      <c r="AQ94" s="4">
        <f t="shared" si="39"/>
        <v>0</v>
      </c>
      <c r="AR94" s="4">
        <f t="shared" si="39"/>
        <v>0</v>
      </c>
      <c r="AS94" s="4">
        <f t="shared" si="39"/>
        <v>0</v>
      </c>
      <c r="AT94" s="4">
        <f t="shared" si="39"/>
        <v>0</v>
      </c>
      <c r="AU94" s="4" t="str">
        <f t="shared" si="10"/>
        <v>0</v>
      </c>
      <c r="AW94" s="6">
        <f t="shared" si="24"/>
        <v>0</v>
      </c>
      <c r="AX94" s="6">
        <f t="shared" si="25"/>
        <v>0</v>
      </c>
      <c r="AY94" s="3">
        <f t="shared" si="18"/>
        <v>0.46999999999999886</v>
      </c>
      <c r="AZ94" s="3">
        <f t="shared" si="19"/>
        <v>0</v>
      </c>
      <c r="BA94" s="4">
        <f t="shared" si="20"/>
        <v>0</v>
      </c>
      <c r="BB94" s="3">
        <f t="shared" si="21"/>
        <v>46.200000000000045</v>
      </c>
      <c r="BE94" s="7">
        <v>45310</v>
      </c>
      <c r="BF94" s="5">
        <f t="shared" si="28"/>
        <v>5.5219683362672259E-2</v>
      </c>
      <c r="BG94" t="str">
        <f t="shared" si="26"/>
        <v xml:space="preserve"> </v>
      </c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>
      <c r="A95" s="7">
        <v>45313</v>
      </c>
      <c r="B95" s="3">
        <v>368510</v>
      </c>
      <c r="C95" s="3">
        <v>443337</v>
      </c>
      <c r="D95" s="3">
        <v>585484</v>
      </c>
      <c r="E95" s="3">
        <v>27097</v>
      </c>
      <c r="F95" s="3">
        <v>187751</v>
      </c>
      <c r="G95" s="3">
        <v>1612180</v>
      </c>
      <c r="H95" s="7">
        <v>45313</v>
      </c>
      <c r="I95" s="3" t="s">
        <v>54</v>
      </c>
      <c r="J95" s="3">
        <v>60.86</v>
      </c>
      <c r="K95" s="3">
        <v>62.04</v>
      </c>
      <c r="L95" s="3">
        <v>63.15</v>
      </c>
      <c r="M95" s="3">
        <v>63.15</v>
      </c>
      <c r="N95" s="3">
        <v>25424</v>
      </c>
      <c r="O95" s="3">
        <v>265672</v>
      </c>
      <c r="P95" s="3">
        <f t="shared" si="31"/>
        <v>-0.46594147153489313</v>
      </c>
      <c r="Q95" s="3">
        <f t="shared" si="31"/>
        <v>-0.47229421302984442</v>
      </c>
      <c r="R95" s="3">
        <f t="shared" si="31"/>
        <v>-0.40996779163899627</v>
      </c>
      <c r="S95" s="3">
        <f t="shared" si="31"/>
        <v>2.5054048867824613E-2</v>
      </c>
      <c r="T95" s="3">
        <f t="shared" si="31"/>
        <v>-0.42029149877023853</v>
      </c>
      <c r="U95" s="3">
        <f t="shared" si="31"/>
        <v>-0.44564068107896049</v>
      </c>
      <c r="V95" s="3">
        <f t="shared" si="23"/>
        <v>0</v>
      </c>
      <c r="Z95" s="3">
        <f t="shared" si="32"/>
        <v>-90035</v>
      </c>
      <c r="AA95" s="3">
        <f t="shared" si="33"/>
        <v>-280352</v>
      </c>
      <c r="AB95" s="3">
        <f t="shared" si="34"/>
        <v>-204567</v>
      </c>
      <c r="AC95" s="3">
        <f t="shared" si="35"/>
        <v>-12161</v>
      </c>
      <c r="AD95" s="3">
        <f t="shared" si="36"/>
        <v>-66123</v>
      </c>
      <c r="AE95" s="3">
        <f t="shared" si="37"/>
        <v>-653237</v>
      </c>
      <c r="AF95" s="3">
        <f t="shared" si="38"/>
        <v>-2.0700000000000003</v>
      </c>
      <c r="AH95" s="3">
        <f t="shared" si="11"/>
        <v>-0.25420965492159714</v>
      </c>
      <c r="AI95" s="3">
        <f t="shared" si="12"/>
        <v>-0.33026727697982011</v>
      </c>
      <c r="AJ95" s="3">
        <f t="shared" si="13"/>
        <v>-0.2409074403258403</v>
      </c>
      <c r="AK95" s="3">
        <f t="shared" si="14"/>
        <v>0.42676103817336764</v>
      </c>
      <c r="AL95" s="3">
        <f t="shared" si="15"/>
        <v>-0.2636085087106691</v>
      </c>
      <c r="AM95" s="3">
        <f t="shared" si="16"/>
        <v>-0.26862287754017045</v>
      </c>
      <c r="AO95" s="4">
        <f t="shared" si="39"/>
        <v>0</v>
      </c>
      <c r="AP95" s="4">
        <f t="shared" si="39"/>
        <v>0</v>
      </c>
      <c r="AQ95" s="4">
        <f t="shared" si="39"/>
        <v>0</v>
      </c>
      <c r="AR95" s="4">
        <f t="shared" si="39"/>
        <v>0</v>
      </c>
      <c r="AS95" s="4">
        <f t="shared" si="39"/>
        <v>0</v>
      </c>
      <c r="AT95" s="4">
        <f t="shared" si="39"/>
        <v>0</v>
      </c>
      <c r="AU95" s="4" t="str">
        <f t="shared" si="10"/>
        <v>0</v>
      </c>
      <c r="AW95" s="6">
        <f t="shared" si="24"/>
        <v>0</v>
      </c>
      <c r="AX95" s="6">
        <f t="shared" si="25"/>
        <v>0</v>
      </c>
      <c r="AY95" s="3">
        <f t="shared" si="18"/>
        <v>-2.0700000000000003</v>
      </c>
      <c r="AZ95" s="3">
        <f t="shared" si="19"/>
        <v>0</v>
      </c>
      <c r="BA95" s="4">
        <f t="shared" si="20"/>
        <v>0</v>
      </c>
      <c r="BB95" s="3">
        <f t="shared" si="21"/>
        <v>46.200000000000045</v>
      </c>
      <c r="BE95" s="7">
        <v>45313</v>
      </c>
      <c r="BF95" s="5">
        <f t="shared" si="28"/>
        <v>5.5219683362672259E-2</v>
      </c>
      <c r="BG95" t="str">
        <f t="shared" si="26"/>
        <v xml:space="preserve"> </v>
      </c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>
      <c r="A96" s="7">
        <v>45314</v>
      </c>
      <c r="B96" s="3">
        <v>367761</v>
      </c>
      <c r="C96" s="3">
        <v>489078</v>
      </c>
      <c r="D96" s="3">
        <v>645461</v>
      </c>
      <c r="E96" s="3">
        <v>24943</v>
      </c>
      <c r="F96" s="3">
        <v>203982</v>
      </c>
      <c r="G96" s="3">
        <v>1731225</v>
      </c>
      <c r="H96" s="7">
        <v>45314</v>
      </c>
      <c r="I96" s="3" t="s">
        <v>54</v>
      </c>
      <c r="J96" s="3">
        <v>61.6</v>
      </c>
      <c r="K96" s="3">
        <v>63.05</v>
      </c>
      <c r="L96" s="3">
        <v>62.11</v>
      </c>
      <c r="M96" s="3">
        <v>63.8</v>
      </c>
      <c r="N96" s="3">
        <v>24453</v>
      </c>
      <c r="O96" s="3">
        <v>264950</v>
      </c>
      <c r="P96" s="3">
        <f t="shared" si="31"/>
        <v>-0.24102435999828883</v>
      </c>
      <c r="Q96" s="3">
        <f t="shared" si="31"/>
        <v>-0.22448204184920201</v>
      </c>
      <c r="R96" s="3">
        <f t="shared" si="31"/>
        <v>-0.22223676690923155</v>
      </c>
      <c r="S96" s="3">
        <f t="shared" si="31"/>
        <v>0.29948336996506936</v>
      </c>
      <c r="T96" s="3">
        <f t="shared" si="31"/>
        <v>-0.19665747387488419</v>
      </c>
      <c r="U96" s="3">
        <f t="shared" si="31"/>
        <v>-0.22357395377059258</v>
      </c>
      <c r="V96" s="3">
        <f t="shared" si="23"/>
        <v>0</v>
      </c>
      <c r="Z96" s="3">
        <f t="shared" si="32"/>
        <v>-749</v>
      </c>
      <c r="AA96" s="3">
        <f t="shared" si="33"/>
        <v>45741</v>
      </c>
      <c r="AB96" s="3">
        <f t="shared" si="34"/>
        <v>59977</v>
      </c>
      <c r="AC96" s="3">
        <f t="shared" si="35"/>
        <v>-2154</v>
      </c>
      <c r="AD96" s="3">
        <f t="shared" si="36"/>
        <v>16231</v>
      </c>
      <c r="AE96" s="3">
        <f t="shared" si="37"/>
        <v>119045</v>
      </c>
      <c r="AF96" s="3">
        <f t="shared" si="38"/>
        <v>0.74000000000000199</v>
      </c>
      <c r="AH96" s="3">
        <f t="shared" si="11"/>
        <v>8.0810930240795539E-2</v>
      </c>
      <c r="AI96" s="3">
        <f t="shared" si="12"/>
        <v>0.11951541117765217</v>
      </c>
      <c r="AJ96" s="3">
        <f t="shared" si="13"/>
        <v>0.18518942716734715</v>
      </c>
      <c r="AK96" s="3">
        <f t="shared" si="14"/>
        <v>0.42944026339449759</v>
      </c>
      <c r="AL96" s="3">
        <f t="shared" si="15"/>
        <v>0.13316917071246973</v>
      </c>
      <c r="AM96" s="3">
        <f t="shared" si="16"/>
        <v>0.14862025320299685</v>
      </c>
      <c r="AO96" s="4">
        <f t="shared" si="39"/>
        <v>0</v>
      </c>
      <c r="AP96" s="4">
        <f t="shared" si="39"/>
        <v>0</v>
      </c>
      <c r="AQ96" s="4">
        <f t="shared" si="39"/>
        <v>0</v>
      </c>
      <c r="AR96" s="4">
        <f t="shared" si="39"/>
        <v>0</v>
      </c>
      <c r="AS96" s="4">
        <f t="shared" si="39"/>
        <v>0</v>
      </c>
      <c r="AT96" s="4">
        <f t="shared" si="39"/>
        <v>0</v>
      </c>
      <c r="AU96" s="4" t="str">
        <f t="shared" si="10"/>
        <v>0</v>
      </c>
      <c r="AW96" s="6">
        <f t="shared" si="24"/>
        <v>0</v>
      </c>
      <c r="AX96" s="6">
        <f t="shared" si="25"/>
        <v>0</v>
      </c>
      <c r="AY96" s="3">
        <f t="shared" si="18"/>
        <v>0.74000000000000199</v>
      </c>
      <c r="AZ96" s="3">
        <f t="shared" si="19"/>
        <v>0</v>
      </c>
      <c r="BA96" s="4">
        <f t="shared" si="20"/>
        <v>0</v>
      </c>
      <c r="BB96" s="3">
        <f t="shared" si="21"/>
        <v>46.200000000000045</v>
      </c>
      <c r="BE96" s="7">
        <v>45314</v>
      </c>
      <c r="BF96" s="5">
        <f t="shared" si="28"/>
        <v>5.5219683362672259E-2</v>
      </c>
      <c r="BG96" t="str">
        <f t="shared" si="26"/>
        <v xml:space="preserve"> </v>
      </c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>
      <c r="A97" s="7">
        <v>45315</v>
      </c>
      <c r="B97" s="3">
        <v>371227</v>
      </c>
      <c r="C97" s="3">
        <v>454435</v>
      </c>
      <c r="D97" s="3">
        <v>599895</v>
      </c>
      <c r="E97" s="3">
        <v>29764</v>
      </c>
      <c r="F97" s="3">
        <v>196534</v>
      </c>
      <c r="G97" s="3">
        <v>1651855</v>
      </c>
      <c r="H97" s="7">
        <v>45315</v>
      </c>
      <c r="I97" s="3" t="s">
        <v>54</v>
      </c>
      <c r="J97" s="3">
        <v>63.11</v>
      </c>
      <c r="K97" s="3">
        <v>65.819999999999993</v>
      </c>
      <c r="L97" s="3">
        <v>63.36</v>
      </c>
      <c r="M97" s="3">
        <v>66.11</v>
      </c>
      <c r="N97" s="3">
        <v>26517</v>
      </c>
      <c r="O97" s="3">
        <v>263929</v>
      </c>
      <c r="P97" s="3">
        <f t="shared" si="31"/>
        <v>4.4338741907074111E-2</v>
      </c>
      <c r="Q97" s="3">
        <f t="shared" si="31"/>
        <v>0.12144405859695087</v>
      </c>
      <c r="R97" s="3">
        <f t="shared" si="31"/>
        <v>6.7345035102147566E-2</v>
      </c>
      <c r="S97" s="3">
        <f t="shared" si="31"/>
        <v>0.42333114630687263</v>
      </c>
      <c r="T97" s="3">
        <f t="shared" si="31"/>
        <v>0.11741889316188912</v>
      </c>
      <c r="U97" s="3">
        <f t="shared" si="31"/>
        <v>9.1062752890422829E-2</v>
      </c>
      <c r="V97" s="3">
        <f t="shared" si="23"/>
        <v>0</v>
      </c>
      <c r="Z97" s="3">
        <f t="shared" si="32"/>
        <v>3466</v>
      </c>
      <c r="AA97" s="3">
        <f t="shared" si="33"/>
        <v>-34643</v>
      </c>
      <c r="AB97" s="3">
        <f t="shared" si="34"/>
        <v>-45566</v>
      </c>
      <c r="AC97" s="3">
        <f t="shared" si="35"/>
        <v>4821</v>
      </c>
      <c r="AD97" s="3">
        <f t="shared" si="36"/>
        <v>-7448</v>
      </c>
      <c r="AE97" s="3">
        <f t="shared" si="37"/>
        <v>-79370</v>
      </c>
      <c r="AF97" s="3">
        <f t="shared" si="38"/>
        <v>1.509999999999998</v>
      </c>
      <c r="AH97" s="3">
        <f t="shared" si="11"/>
        <v>9.0862390909425009E-2</v>
      </c>
      <c r="AI97" s="3">
        <f t="shared" si="12"/>
        <v>0.19732637944315023</v>
      </c>
      <c r="AJ97" s="3">
        <f t="shared" si="13"/>
        <v>0.27799157100598582</v>
      </c>
      <c r="AK97" s="3">
        <f t="shared" si="14"/>
        <v>0.36874760341031237</v>
      </c>
      <c r="AL97" s="3">
        <f t="shared" si="15"/>
        <v>0.21775048969240715</v>
      </c>
      <c r="AM97" s="3">
        <f t="shared" si="16"/>
        <v>0.22012703219941376</v>
      </c>
      <c r="AO97" s="4">
        <f t="shared" si="39"/>
        <v>0</v>
      </c>
      <c r="AP97" s="4">
        <f t="shared" si="39"/>
        <v>0</v>
      </c>
      <c r="AQ97" s="4">
        <f t="shared" si="39"/>
        <v>0</v>
      </c>
      <c r="AR97" s="4">
        <f t="shared" si="39"/>
        <v>0</v>
      </c>
      <c r="AS97" s="4">
        <f t="shared" si="39"/>
        <v>0</v>
      </c>
      <c r="AT97" s="4">
        <f t="shared" si="39"/>
        <v>0</v>
      </c>
      <c r="AU97" s="4" t="str">
        <f t="shared" si="10"/>
        <v>0</v>
      </c>
      <c r="AW97" s="6">
        <f t="shared" si="24"/>
        <v>0</v>
      </c>
      <c r="AX97" s="6">
        <f t="shared" si="25"/>
        <v>0</v>
      </c>
      <c r="AY97" s="3">
        <f t="shared" si="18"/>
        <v>1.509999999999998</v>
      </c>
      <c r="AZ97" s="3">
        <f t="shared" si="19"/>
        <v>0</v>
      </c>
      <c r="BA97" s="4">
        <f t="shared" si="20"/>
        <v>0</v>
      </c>
      <c r="BB97" s="3">
        <f t="shared" si="21"/>
        <v>46.200000000000045</v>
      </c>
      <c r="BE97" s="7">
        <v>45315</v>
      </c>
      <c r="BF97" s="5">
        <f t="shared" si="28"/>
        <v>5.5219683362672259E-2</v>
      </c>
      <c r="BG97" t="str">
        <f t="shared" si="26"/>
        <v xml:space="preserve"> </v>
      </c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>
      <c r="A98" s="7">
        <v>45316</v>
      </c>
      <c r="B98" s="3">
        <v>395574</v>
      </c>
      <c r="C98" s="3">
        <v>544720</v>
      </c>
      <c r="D98" s="3">
        <v>732264</v>
      </c>
      <c r="E98" s="3">
        <v>25618</v>
      </c>
      <c r="F98" s="3">
        <v>224153</v>
      </c>
      <c r="G98" s="3">
        <v>1922329</v>
      </c>
      <c r="H98" s="7">
        <v>45316</v>
      </c>
      <c r="I98" s="3" t="s">
        <v>54</v>
      </c>
      <c r="J98" s="3">
        <v>62.88</v>
      </c>
      <c r="K98" s="3">
        <v>63.21</v>
      </c>
      <c r="L98" s="3">
        <v>66.150000000000006</v>
      </c>
      <c r="M98" s="3">
        <v>66.430000000000007</v>
      </c>
      <c r="N98" s="3">
        <v>31173</v>
      </c>
      <c r="O98" s="3">
        <v>268418</v>
      </c>
      <c r="P98" s="3">
        <f t="shared" si="31"/>
        <v>0.29377186304898029</v>
      </c>
      <c r="Q98" s="3">
        <f t="shared" si="31"/>
        <v>0.34303780572097803</v>
      </c>
      <c r="R98" s="3">
        <f t="shared" si="31"/>
        <v>0.29073396067793661</v>
      </c>
      <c r="S98" s="3">
        <f t="shared" si="31"/>
        <v>0.42596875577169818</v>
      </c>
      <c r="T98" s="3">
        <f t="shared" si="31"/>
        <v>0.34164671985645712</v>
      </c>
      <c r="U98" s="3">
        <f t="shared" si="31"/>
        <v>0.323319471285343</v>
      </c>
      <c r="V98" s="3">
        <f t="shared" si="23"/>
        <v>0</v>
      </c>
      <c r="Z98" s="3">
        <f t="shared" si="32"/>
        <v>24347</v>
      </c>
      <c r="AA98" s="3">
        <f t="shared" si="33"/>
        <v>90285</v>
      </c>
      <c r="AB98" s="3">
        <f t="shared" si="34"/>
        <v>132369</v>
      </c>
      <c r="AC98" s="3">
        <f t="shared" si="35"/>
        <v>-4146</v>
      </c>
      <c r="AD98" s="3">
        <f t="shared" si="36"/>
        <v>27619</v>
      </c>
      <c r="AE98" s="3">
        <f t="shared" si="37"/>
        <v>270474</v>
      </c>
      <c r="AF98" s="3">
        <f t="shared" si="38"/>
        <v>-0.22999999999999687</v>
      </c>
      <c r="AH98" s="3">
        <f t="shared" si="11"/>
        <v>0.21188347808926142</v>
      </c>
      <c r="AI98" s="3">
        <f t="shared" si="12"/>
        <v>0.24828385753976359</v>
      </c>
      <c r="AJ98" s="3">
        <f t="shared" si="13"/>
        <v>0.37444680321982687</v>
      </c>
      <c r="AK98" s="3">
        <f t="shared" si="14"/>
        <v>0.63498236404828945</v>
      </c>
      <c r="AL98" s="3">
        <f t="shared" si="15"/>
        <v>0.30116045663660501</v>
      </c>
      <c r="AM98" s="3">
        <f t="shared" si="16"/>
        <v>0.31136646022585496</v>
      </c>
      <c r="AO98" s="4">
        <f t="shared" si="39"/>
        <v>0</v>
      </c>
      <c r="AP98" s="4">
        <f t="shared" si="39"/>
        <v>0</v>
      </c>
      <c r="AQ98" s="4">
        <f t="shared" si="39"/>
        <v>0</v>
      </c>
      <c r="AR98" s="4">
        <f t="shared" si="39"/>
        <v>0.63498236404828945</v>
      </c>
      <c r="AS98" s="4">
        <f t="shared" si="39"/>
        <v>0</v>
      </c>
      <c r="AT98" s="4">
        <f t="shared" si="39"/>
        <v>0</v>
      </c>
      <c r="AU98" s="4" t="str">
        <f t="shared" ref="AU98:AU161" si="40">IF(OR(AND(AY98 &gt; 0, AO98 &gt; 0), AND(AY98 &lt; 0, AO98 &lt; 0)), "profit", IF(AND(AY98 &lt;&gt; 0, AO98 &lt;&gt; 0), "loss", "0"))</f>
        <v>0</v>
      </c>
      <c r="AW98" s="6">
        <f t="shared" si="24"/>
        <v>0</v>
      </c>
      <c r="AX98" s="6">
        <f t="shared" si="25"/>
        <v>0</v>
      </c>
      <c r="AY98" s="3">
        <f t="shared" si="18"/>
        <v>-0.22999999999999687</v>
      </c>
      <c r="AZ98" s="3">
        <f t="shared" si="19"/>
        <v>0</v>
      </c>
      <c r="BA98" s="4">
        <f t="shared" si="20"/>
        <v>0</v>
      </c>
      <c r="BB98" s="3">
        <f t="shared" si="21"/>
        <v>46.200000000000045</v>
      </c>
      <c r="BE98" s="7">
        <v>45316</v>
      </c>
      <c r="BF98" s="5">
        <f t="shared" si="28"/>
        <v>5.5219683362672259E-2</v>
      </c>
      <c r="BG98" t="str">
        <f t="shared" si="26"/>
        <v xml:space="preserve"> </v>
      </c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>
      <c r="A99" s="7">
        <v>45317</v>
      </c>
      <c r="B99" s="3">
        <v>407840</v>
      </c>
      <c r="C99" s="3">
        <v>520152</v>
      </c>
      <c r="D99" s="3">
        <v>629096</v>
      </c>
      <c r="E99" s="3">
        <v>28369</v>
      </c>
      <c r="F99" s="3">
        <v>211742</v>
      </c>
      <c r="G99" s="3">
        <v>1797197</v>
      </c>
      <c r="H99" s="7">
        <v>45317</v>
      </c>
      <c r="I99" s="3" t="s">
        <v>54</v>
      </c>
      <c r="J99" s="3">
        <v>62</v>
      </c>
      <c r="K99" s="3">
        <v>63.58</v>
      </c>
      <c r="L99" s="3">
        <v>63.15</v>
      </c>
      <c r="M99" s="3">
        <v>65.150000000000006</v>
      </c>
      <c r="N99" s="3">
        <v>25932</v>
      </c>
      <c r="O99" s="3">
        <v>269839</v>
      </c>
      <c r="P99" s="3">
        <f t="shared" si="31"/>
        <v>0.625912962115728</v>
      </c>
      <c r="Q99" s="3">
        <f t="shared" si="31"/>
        <v>0.54672145915588388</v>
      </c>
      <c r="R99" s="3">
        <f t="shared" si="31"/>
        <v>0.69494563010155275</v>
      </c>
      <c r="S99" s="3">
        <f t="shared" si="31"/>
        <v>0.53525159927357691</v>
      </c>
      <c r="T99" s="3">
        <f t="shared" si="31"/>
        <v>0.64619519754980692</v>
      </c>
      <c r="U99" s="3">
        <f t="shared" si="31"/>
        <v>0.63899981001305572</v>
      </c>
      <c r="V99" s="3">
        <f t="shared" si="23"/>
        <v>0.625912962115728</v>
      </c>
      <c r="Z99" s="3">
        <f t="shared" si="32"/>
        <v>12266</v>
      </c>
      <c r="AA99" s="3">
        <f t="shared" si="33"/>
        <v>-24568</v>
      </c>
      <c r="AB99" s="3">
        <f t="shared" si="34"/>
        <v>-103168</v>
      </c>
      <c r="AC99" s="3">
        <f t="shared" si="35"/>
        <v>2751</v>
      </c>
      <c r="AD99" s="3">
        <f t="shared" si="36"/>
        <v>-12411</v>
      </c>
      <c r="AE99" s="3">
        <f t="shared" si="37"/>
        <v>-125132</v>
      </c>
      <c r="AF99" s="3">
        <f t="shared" si="38"/>
        <v>-0.88000000000000256</v>
      </c>
      <c r="AH99" s="3">
        <f t="shared" ref="AH99:AH162" si="41">CORREL(Z89:Z98,$AF89:$AF98)</f>
        <v>0.30111090872516932</v>
      </c>
      <c r="AI99" s="3">
        <f t="shared" ref="AI99:AI162" si="42">CORREL(AA89:AA98,$AF89:$AF98)</f>
        <v>0.33692058637775807</v>
      </c>
      <c r="AJ99" s="3">
        <f t="shared" ref="AJ99:AJ162" si="43">CORREL(AB89:AB98,$AF89:$AF98)</f>
        <v>0.38826269497859306</v>
      </c>
      <c r="AK99" s="3">
        <f t="shared" ref="AK99:AK162" si="44">CORREL(AC89:AC98,$AF89:$AF98)</f>
        <v>0.66936658050990994</v>
      </c>
      <c r="AL99" s="3">
        <f t="shared" ref="AL99:AL162" si="45">CORREL(AD89:AD98,$AF89:$AF98)</f>
        <v>0.36203749209741093</v>
      </c>
      <c r="AM99" s="3">
        <f t="shared" ref="AM99:AM162" si="46">CORREL(AE89:AE98,$AF89:$AF98)</f>
        <v>0.37327367673240214</v>
      </c>
      <c r="AO99" s="4">
        <f t="shared" si="39"/>
        <v>0</v>
      </c>
      <c r="AP99" s="4">
        <f t="shared" si="39"/>
        <v>0</v>
      </c>
      <c r="AQ99" s="4">
        <f t="shared" si="39"/>
        <v>0</v>
      </c>
      <c r="AR99" s="4">
        <f t="shared" si="39"/>
        <v>0.66936658050990994</v>
      </c>
      <c r="AS99" s="4">
        <f t="shared" si="39"/>
        <v>0</v>
      </c>
      <c r="AT99" s="4">
        <f t="shared" si="39"/>
        <v>0</v>
      </c>
      <c r="AU99" s="4" t="str">
        <f t="shared" si="40"/>
        <v>0</v>
      </c>
      <c r="AW99" s="6">
        <f t="shared" si="24"/>
        <v>0</v>
      </c>
      <c r="AX99" s="6">
        <f t="shared" si="25"/>
        <v>0</v>
      </c>
      <c r="AY99" s="3">
        <f t="shared" ref="AY99:AY162" si="47">AF99</f>
        <v>-0.88000000000000256</v>
      </c>
      <c r="AZ99" s="3">
        <f t="shared" ref="AZ99:AZ162" si="48">AY99*AX99*$AZ$2</f>
        <v>0</v>
      </c>
      <c r="BA99" s="4">
        <f t="shared" ref="BA99:BA162" si="49">AZ99/(J99*AZ$2)</f>
        <v>0</v>
      </c>
      <c r="BB99" s="3">
        <f t="shared" ref="BB99:BB162" si="50">BB98+AZ99</f>
        <v>46.200000000000045</v>
      </c>
      <c r="BE99" s="7">
        <v>45317</v>
      </c>
      <c r="BF99" s="5">
        <f t="shared" si="28"/>
        <v>5.5219683362672259E-2</v>
      </c>
      <c r="BG99" t="str">
        <f t="shared" si="26"/>
        <v xml:space="preserve"> </v>
      </c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>
      <c r="A100" s="7">
        <v>45320</v>
      </c>
      <c r="B100" s="3">
        <v>418656</v>
      </c>
      <c r="C100" s="3">
        <v>588739</v>
      </c>
      <c r="D100" s="3">
        <v>701359</v>
      </c>
      <c r="E100" s="3">
        <v>34535</v>
      </c>
      <c r="F100" s="3">
        <v>229828</v>
      </c>
      <c r="G100" s="3">
        <v>1973116</v>
      </c>
      <c r="H100" s="7">
        <v>45320</v>
      </c>
      <c r="I100" s="3" t="s">
        <v>54</v>
      </c>
      <c r="J100" s="3">
        <v>61.57</v>
      </c>
      <c r="K100" s="3">
        <v>61.78</v>
      </c>
      <c r="L100" s="3">
        <v>63.6</v>
      </c>
      <c r="M100" s="3">
        <v>64.13</v>
      </c>
      <c r="N100" s="3">
        <v>28387</v>
      </c>
      <c r="O100" s="3">
        <v>269994</v>
      </c>
      <c r="P100" s="3">
        <f t="shared" si="31"/>
        <v>0.76576852507190096</v>
      </c>
      <c r="Q100" s="3">
        <f t="shared" si="31"/>
        <v>0.63824466075092479</v>
      </c>
      <c r="R100" s="3">
        <f t="shared" si="31"/>
        <v>0.84381327486617341</v>
      </c>
      <c r="S100" s="3">
        <f t="shared" si="31"/>
        <v>0.66000000829918581</v>
      </c>
      <c r="T100" s="3">
        <f t="shared" si="31"/>
        <v>0.76818698347541103</v>
      </c>
      <c r="U100" s="3">
        <f t="shared" si="31"/>
        <v>0.76646001023082366</v>
      </c>
      <c r="V100" s="3">
        <f t="shared" ref="V100:V163" si="51">IF(P100&gt;0.5,P100,0)</f>
        <v>0.76576852507190096</v>
      </c>
      <c r="Z100" s="3">
        <f t="shared" si="32"/>
        <v>10816</v>
      </c>
      <c r="AA100" s="3">
        <f t="shared" si="33"/>
        <v>68587</v>
      </c>
      <c r="AB100" s="3">
        <f t="shared" si="34"/>
        <v>72263</v>
      </c>
      <c r="AC100" s="3">
        <f t="shared" si="35"/>
        <v>6166</v>
      </c>
      <c r="AD100" s="3">
        <f t="shared" si="36"/>
        <v>18086</v>
      </c>
      <c r="AE100" s="3">
        <f t="shared" si="37"/>
        <v>175919</v>
      </c>
      <c r="AF100" s="3">
        <f t="shared" si="38"/>
        <v>-0.42999999999999972</v>
      </c>
      <c r="AH100" s="3">
        <f t="shared" si="41"/>
        <v>0.33150220311730444</v>
      </c>
      <c r="AI100" s="3">
        <f t="shared" si="42"/>
        <v>0.39535920169440791</v>
      </c>
      <c r="AJ100" s="3">
        <f t="shared" si="43"/>
        <v>0.396433968642674</v>
      </c>
      <c r="AK100" s="3">
        <f t="shared" si="44"/>
        <v>0.725492855389132</v>
      </c>
      <c r="AL100" s="3">
        <f t="shared" si="45"/>
        <v>0.40401470049901878</v>
      </c>
      <c r="AM100" s="3">
        <f t="shared" si="46"/>
        <v>0.41037578208997189</v>
      </c>
      <c r="AO100" s="4">
        <f t="shared" si="39"/>
        <v>0</v>
      </c>
      <c r="AP100" s="4">
        <f t="shared" si="39"/>
        <v>0</v>
      </c>
      <c r="AQ100" s="4">
        <f t="shared" si="39"/>
        <v>0</v>
      </c>
      <c r="AR100" s="4">
        <f t="shared" si="39"/>
        <v>0.725492855389132</v>
      </c>
      <c r="AS100" s="4">
        <f t="shared" si="39"/>
        <v>0</v>
      </c>
      <c r="AT100" s="4">
        <f t="shared" si="39"/>
        <v>0</v>
      </c>
      <c r="AU100" s="4" t="str">
        <f t="shared" si="40"/>
        <v>0</v>
      </c>
      <c r="AW100" s="6">
        <f t="shared" ref="AW100:AW163" si="52">IF(ABS(AQ100)&gt;0,AQ100,0)</f>
        <v>0</v>
      </c>
      <c r="AX100" s="6">
        <f t="shared" ref="AX100:AX163" si="53">IF(AW100=0,0,IF(AW100&lt;0,-1,1))</f>
        <v>0</v>
      </c>
      <c r="AY100" s="3">
        <f t="shared" si="47"/>
        <v>-0.42999999999999972</v>
      </c>
      <c r="AZ100" s="3">
        <f t="shared" si="48"/>
        <v>0</v>
      </c>
      <c r="BA100" s="4">
        <f t="shared" si="49"/>
        <v>0</v>
      </c>
      <c r="BB100" s="3">
        <f t="shared" si="50"/>
        <v>46.200000000000045</v>
      </c>
      <c r="BE100" s="7">
        <v>45320</v>
      </c>
      <c r="BF100" s="5">
        <f t="shared" si="28"/>
        <v>5.5219683362672259E-2</v>
      </c>
      <c r="BG100" t="str">
        <f t="shared" ref="BG100:BG163" si="54">IF(BA100=0," ", BA100)</f>
        <v xml:space="preserve"> </v>
      </c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>
      <c r="A101" s="7">
        <v>45321</v>
      </c>
      <c r="B101" s="3">
        <v>432112</v>
      </c>
      <c r="C101" s="3">
        <v>635728</v>
      </c>
      <c r="D101" s="3">
        <v>733010</v>
      </c>
      <c r="E101" s="3">
        <v>39752</v>
      </c>
      <c r="F101" s="3">
        <v>240888</v>
      </c>
      <c r="G101" s="3">
        <v>2081490</v>
      </c>
      <c r="H101" s="7">
        <v>45321</v>
      </c>
      <c r="I101" s="3" t="s">
        <v>54</v>
      </c>
      <c r="J101" s="3">
        <v>61.23</v>
      </c>
      <c r="K101" s="3">
        <v>63.51</v>
      </c>
      <c r="L101" s="3">
        <v>61.71</v>
      </c>
      <c r="M101" s="3">
        <v>64.02</v>
      </c>
      <c r="N101" s="3">
        <v>29131</v>
      </c>
      <c r="O101" s="3">
        <v>272609</v>
      </c>
      <c r="P101" s="3">
        <f t="shared" ref="P101:U116" si="55">CORREL(B87:B101,$J87:$J101)</f>
        <v>0.79171832457334068</v>
      </c>
      <c r="Q101" s="3">
        <f t="shared" si="55"/>
        <v>0.68004456924876955</v>
      </c>
      <c r="R101" s="3">
        <f t="shared" si="55"/>
        <v>0.86870512853493109</v>
      </c>
      <c r="S101" s="3">
        <f t="shared" si="55"/>
        <v>0.65384386214861379</v>
      </c>
      <c r="T101" s="3">
        <f t="shared" si="55"/>
        <v>0.79382158622017618</v>
      </c>
      <c r="U101" s="3">
        <f t="shared" si="55"/>
        <v>0.79604752870177242</v>
      </c>
      <c r="V101" s="3">
        <f t="shared" si="51"/>
        <v>0.79171832457334068</v>
      </c>
      <c r="Z101" s="3">
        <f t="shared" si="32"/>
        <v>13456</v>
      </c>
      <c r="AA101" s="3">
        <f t="shared" si="33"/>
        <v>46989</v>
      </c>
      <c r="AB101" s="3">
        <f t="shared" si="34"/>
        <v>31651</v>
      </c>
      <c r="AC101" s="3">
        <f t="shared" si="35"/>
        <v>5217</v>
      </c>
      <c r="AD101" s="3">
        <f t="shared" si="36"/>
        <v>11060</v>
      </c>
      <c r="AE101" s="3">
        <f t="shared" si="37"/>
        <v>108374</v>
      </c>
      <c r="AF101" s="3">
        <f t="shared" si="38"/>
        <v>-0.34000000000000341</v>
      </c>
      <c r="AH101" s="3">
        <f t="shared" si="41"/>
        <v>0.42699143127639416</v>
      </c>
      <c r="AI101" s="3">
        <f t="shared" si="42"/>
        <v>0.39224013308373373</v>
      </c>
      <c r="AJ101" s="3">
        <f t="shared" si="43"/>
        <v>0.46823009877796345</v>
      </c>
      <c r="AK101" s="3">
        <f t="shared" si="44"/>
        <v>0.6319642356494739</v>
      </c>
      <c r="AL101" s="3">
        <f t="shared" si="45"/>
        <v>0.45969860228943332</v>
      </c>
      <c r="AM101" s="3">
        <f t="shared" si="46"/>
        <v>0.45643543549997934</v>
      </c>
      <c r="AO101" s="4">
        <f t="shared" si="39"/>
        <v>0</v>
      </c>
      <c r="AP101" s="4">
        <f t="shared" si="39"/>
        <v>0</v>
      </c>
      <c r="AQ101" s="4">
        <f t="shared" si="39"/>
        <v>0</v>
      </c>
      <c r="AR101" s="4">
        <f t="shared" si="39"/>
        <v>0.6319642356494739</v>
      </c>
      <c r="AS101" s="4">
        <f t="shared" si="39"/>
        <v>0</v>
      </c>
      <c r="AT101" s="4">
        <f t="shared" si="39"/>
        <v>0</v>
      </c>
      <c r="AU101" s="4" t="str">
        <f t="shared" si="40"/>
        <v>0</v>
      </c>
      <c r="AW101" s="6">
        <f t="shared" si="52"/>
        <v>0</v>
      </c>
      <c r="AX101" s="6">
        <f t="shared" si="53"/>
        <v>0</v>
      </c>
      <c r="AY101" s="3">
        <f t="shared" si="47"/>
        <v>-0.34000000000000341</v>
      </c>
      <c r="AZ101" s="3">
        <f t="shared" si="48"/>
        <v>0</v>
      </c>
      <c r="BA101" s="4">
        <f t="shared" si="49"/>
        <v>0</v>
      </c>
      <c r="BB101" s="3">
        <f t="shared" si="50"/>
        <v>46.200000000000045</v>
      </c>
      <c r="BE101" s="7">
        <v>45321</v>
      </c>
      <c r="BF101" s="5">
        <f t="shared" si="28"/>
        <v>5.5219683362672259E-2</v>
      </c>
      <c r="BG101" t="str">
        <f t="shared" si="54"/>
        <v xml:space="preserve"> </v>
      </c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>
      <c r="A102" s="7">
        <v>45322</v>
      </c>
      <c r="B102" s="3">
        <v>445855</v>
      </c>
      <c r="C102" s="3">
        <v>635735</v>
      </c>
      <c r="D102" s="3">
        <v>745278</v>
      </c>
      <c r="E102" s="3">
        <v>37564</v>
      </c>
      <c r="F102" s="3">
        <v>243648</v>
      </c>
      <c r="G102" s="3">
        <v>2108081</v>
      </c>
      <c r="H102" s="7">
        <v>45322</v>
      </c>
      <c r="I102" s="3" t="s">
        <v>54</v>
      </c>
      <c r="J102" s="3">
        <v>62.94</v>
      </c>
      <c r="K102" s="3">
        <v>64.16</v>
      </c>
      <c r="L102" s="3">
        <v>63.98</v>
      </c>
      <c r="M102" s="3">
        <v>65.150000000000006</v>
      </c>
      <c r="N102" s="3">
        <v>23711</v>
      </c>
      <c r="O102" s="3">
        <v>272614</v>
      </c>
      <c r="P102" s="3">
        <f t="shared" si="55"/>
        <v>0.78266565366900276</v>
      </c>
      <c r="Q102" s="3">
        <f t="shared" si="55"/>
        <v>0.68855252042756787</v>
      </c>
      <c r="R102" s="3">
        <f t="shared" si="55"/>
        <v>0.82254257694347765</v>
      </c>
      <c r="S102" s="3">
        <f t="shared" si="55"/>
        <v>0.63557183375470017</v>
      </c>
      <c r="T102" s="3">
        <f t="shared" si="55"/>
        <v>0.7689215524183779</v>
      </c>
      <c r="U102" s="3">
        <f t="shared" si="55"/>
        <v>0.77267474839792494</v>
      </c>
      <c r="V102" s="3">
        <f t="shared" si="51"/>
        <v>0.78266565366900276</v>
      </c>
      <c r="Z102" s="3">
        <f t="shared" si="32"/>
        <v>13743</v>
      </c>
      <c r="AA102" s="3">
        <f t="shared" si="33"/>
        <v>7</v>
      </c>
      <c r="AB102" s="3">
        <f t="shared" si="34"/>
        <v>12268</v>
      </c>
      <c r="AC102" s="3">
        <f t="shared" si="35"/>
        <v>-2188</v>
      </c>
      <c r="AD102" s="3">
        <f t="shared" si="36"/>
        <v>2760</v>
      </c>
      <c r="AE102" s="3">
        <f t="shared" si="37"/>
        <v>26591</v>
      </c>
      <c r="AF102" s="3">
        <f t="shared" si="38"/>
        <v>1.7100000000000009</v>
      </c>
      <c r="AH102" s="3">
        <f t="shared" si="41"/>
        <v>0.39808111397027784</v>
      </c>
      <c r="AI102" s="3">
        <f t="shared" si="42"/>
        <v>0.33761958900252459</v>
      </c>
      <c r="AJ102" s="3">
        <f t="shared" si="43"/>
        <v>0.42216926503794938</v>
      </c>
      <c r="AK102" s="3">
        <f t="shared" si="44"/>
        <v>0.57886639698282982</v>
      </c>
      <c r="AL102" s="3">
        <f t="shared" si="45"/>
        <v>0.4109192196439006</v>
      </c>
      <c r="AM102" s="3">
        <f t="shared" si="46"/>
        <v>0.40583098516052768</v>
      </c>
      <c r="AO102" s="4">
        <f t="shared" si="39"/>
        <v>0</v>
      </c>
      <c r="AP102" s="4">
        <f t="shared" si="39"/>
        <v>0</v>
      </c>
      <c r="AQ102" s="4">
        <f t="shared" si="39"/>
        <v>0</v>
      </c>
      <c r="AR102" s="4">
        <f t="shared" si="39"/>
        <v>0.57886639698282982</v>
      </c>
      <c r="AS102" s="4">
        <f t="shared" si="39"/>
        <v>0</v>
      </c>
      <c r="AT102" s="4">
        <f t="shared" si="39"/>
        <v>0</v>
      </c>
      <c r="AU102" s="4" t="str">
        <f t="shared" si="40"/>
        <v>0</v>
      </c>
      <c r="AW102" s="6">
        <f t="shared" si="52"/>
        <v>0</v>
      </c>
      <c r="AX102" s="6">
        <f t="shared" si="53"/>
        <v>0</v>
      </c>
      <c r="AY102" s="3">
        <f t="shared" si="47"/>
        <v>1.7100000000000009</v>
      </c>
      <c r="AZ102" s="3">
        <f t="shared" si="48"/>
        <v>0</v>
      </c>
      <c r="BA102" s="4">
        <f t="shared" si="49"/>
        <v>0</v>
      </c>
      <c r="BB102" s="3">
        <f t="shared" si="50"/>
        <v>46.200000000000045</v>
      </c>
      <c r="BE102" s="7">
        <v>45322</v>
      </c>
      <c r="BF102" s="5">
        <f t="shared" si="28"/>
        <v>5.5219683362672259E-2</v>
      </c>
      <c r="BG102" t="str">
        <f t="shared" si="54"/>
        <v xml:space="preserve"> </v>
      </c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>
      <c r="A103" s="7">
        <v>45323</v>
      </c>
      <c r="B103" s="3">
        <v>433042</v>
      </c>
      <c r="C103" s="3">
        <v>561318</v>
      </c>
      <c r="D103" s="3">
        <v>695258</v>
      </c>
      <c r="E103" s="3">
        <v>35457</v>
      </c>
      <c r="F103" s="3">
        <v>227605</v>
      </c>
      <c r="G103" s="3">
        <v>1952681</v>
      </c>
      <c r="H103" s="7">
        <v>45323</v>
      </c>
      <c r="I103" s="3" t="s">
        <v>54</v>
      </c>
      <c r="J103" s="3">
        <v>62.08</v>
      </c>
      <c r="K103" s="3">
        <v>62.19</v>
      </c>
      <c r="L103" s="3">
        <v>64.16</v>
      </c>
      <c r="M103" s="3">
        <v>64.88</v>
      </c>
      <c r="N103" s="3">
        <v>27170</v>
      </c>
      <c r="O103" s="3">
        <v>275328</v>
      </c>
      <c r="P103" s="3">
        <f t="shared" si="55"/>
        <v>0.71562710039931254</v>
      </c>
      <c r="Q103" s="3">
        <f t="shared" si="55"/>
        <v>0.65744730570201815</v>
      </c>
      <c r="R103" s="3">
        <f t="shared" si="55"/>
        <v>0.72864726549899228</v>
      </c>
      <c r="S103" s="3">
        <f t="shared" si="55"/>
        <v>0.61400220829108942</v>
      </c>
      <c r="T103" s="3">
        <f t="shared" si="55"/>
        <v>0.69782383396166681</v>
      </c>
      <c r="U103" s="3">
        <f t="shared" si="55"/>
        <v>0.70479961464535923</v>
      </c>
      <c r="V103" s="3">
        <f t="shared" si="51"/>
        <v>0.71562710039931254</v>
      </c>
      <c r="Z103" s="3">
        <f t="shared" si="32"/>
        <v>-12813</v>
      </c>
      <c r="AA103" s="3">
        <f t="shared" si="33"/>
        <v>-74417</v>
      </c>
      <c r="AB103" s="3">
        <f t="shared" si="34"/>
        <v>-50020</v>
      </c>
      <c r="AC103" s="3">
        <f t="shared" si="35"/>
        <v>-2107</v>
      </c>
      <c r="AD103" s="3">
        <f t="shared" si="36"/>
        <v>-16043</v>
      </c>
      <c r="AE103" s="3">
        <f t="shared" si="37"/>
        <v>-155400</v>
      </c>
      <c r="AF103" s="3">
        <f t="shared" si="38"/>
        <v>-0.85999999999999943</v>
      </c>
      <c r="AH103" s="3">
        <f t="shared" si="41"/>
        <v>0.43227755271548424</v>
      </c>
      <c r="AI103" s="3">
        <f t="shared" si="42"/>
        <v>0.40267220270434373</v>
      </c>
      <c r="AJ103" s="3">
        <f t="shared" si="43"/>
        <v>0.41252107144569672</v>
      </c>
      <c r="AK103" s="3">
        <f t="shared" si="44"/>
        <v>0.37125531597354944</v>
      </c>
      <c r="AL103" s="3">
        <f t="shared" si="45"/>
        <v>0.42868772912654318</v>
      </c>
      <c r="AM103" s="3">
        <f t="shared" si="46"/>
        <v>0.43041049618679383</v>
      </c>
      <c r="AO103" s="4">
        <f t="shared" si="39"/>
        <v>0</v>
      </c>
      <c r="AP103" s="4">
        <f t="shared" si="39"/>
        <v>0</v>
      </c>
      <c r="AQ103" s="4">
        <f t="shared" si="39"/>
        <v>0</v>
      </c>
      <c r="AR103" s="4">
        <f t="shared" si="39"/>
        <v>0</v>
      </c>
      <c r="AS103" s="4">
        <f t="shared" si="39"/>
        <v>0</v>
      </c>
      <c r="AT103" s="4">
        <f t="shared" si="39"/>
        <v>0</v>
      </c>
      <c r="AU103" s="4" t="str">
        <f t="shared" si="40"/>
        <v>0</v>
      </c>
      <c r="AW103" s="6">
        <f t="shared" si="52"/>
        <v>0</v>
      </c>
      <c r="AX103" s="6">
        <f t="shared" si="53"/>
        <v>0</v>
      </c>
      <c r="AY103" s="3">
        <f t="shared" si="47"/>
        <v>-0.85999999999999943</v>
      </c>
      <c r="AZ103" s="3">
        <f t="shared" si="48"/>
        <v>0</v>
      </c>
      <c r="BA103" s="4">
        <f t="shared" si="49"/>
        <v>0</v>
      </c>
      <c r="BB103" s="3">
        <f t="shared" si="50"/>
        <v>46.200000000000045</v>
      </c>
      <c r="BE103" s="7">
        <v>45323</v>
      </c>
      <c r="BF103" s="5">
        <f t="shared" si="28"/>
        <v>5.5219683362672259E-2</v>
      </c>
      <c r="BG103" t="str">
        <f t="shared" si="54"/>
        <v xml:space="preserve"> </v>
      </c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>
      <c r="A104" s="7">
        <v>45324</v>
      </c>
      <c r="B104" s="3">
        <v>370643</v>
      </c>
      <c r="C104" s="3">
        <v>511035</v>
      </c>
      <c r="D104" s="3">
        <v>551079</v>
      </c>
      <c r="E104" s="3">
        <v>25425</v>
      </c>
      <c r="F104" s="3">
        <v>198015</v>
      </c>
      <c r="G104" s="3">
        <v>1656196</v>
      </c>
      <c r="H104" s="7">
        <v>45324</v>
      </c>
      <c r="I104" s="3" t="s">
        <v>54</v>
      </c>
      <c r="J104" s="3">
        <v>61.9</v>
      </c>
      <c r="K104" s="3">
        <v>63.4</v>
      </c>
      <c r="L104" s="3">
        <v>61.97</v>
      </c>
      <c r="M104" s="3">
        <v>64.38</v>
      </c>
      <c r="N104" s="3">
        <v>25593</v>
      </c>
      <c r="O104" s="3">
        <v>275630</v>
      </c>
      <c r="P104" s="3">
        <f t="shared" si="55"/>
        <v>0.64505242609370306</v>
      </c>
      <c r="Q104" s="3">
        <f t="shared" si="55"/>
        <v>0.60607357618355551</v>
      </c>
      <c r="R104" s="3">
        <f t="shared" si="55"/>
        <v>0.64676248337677222</v>
      </c>
      <c r="S104" s="3">
        <f t="shared" si="55"/>
        <v>0.57263367554998346</v>
      </c>
      <c r="T104" s="3">
        <f t="shared" si="55"/>
        <v>0.62716410297617742</v>
      </c>
      <c r="U104" s="3">
        <f t="shared" si="55"/>
        <v>0.63673490760371398</v>
      </c>
      <c r="V104" s="3">
        <f t="shared" si="51"/>
        <v>0.64505242609370306</v>
      </c>
      <c r="Z104" s="3">
        <f t="shared" si="32"/>
        <v>-62399</v>
      </c>
      <c r="AA104" s="3">
        <f t="shared" si="33"/>
        <v>-50283</v>
      </c>
      <c r="AB104" s="3">
        <f t="shared" si="34"/>
        <v>-144179</v>
      </c>
      <c r="AC104" s="3">
        <f t="shared" si="35"/>
        <v>-10032</v>
      </c>
      <c r="AD104" s="3">
        <f t="shared" si="36"/>
        <v>-29590</v>
      </c>
      <c r="AE104" s="3">
        <f t="shared" si="37"/>
        <v>-296485</v>
      </c>
      <c r="AF104" s="3">
        <f t="shared" si="38"/>
        <v>-0.17999999999999972</v>
      </c>
      <c r="AH104" s="3">
        <f t="shared" si="41"/>
        <v>0.41312673515925302</v>
      </c>
      <c r="AI104" s="3">
        <f t="shared" si="42"/>
        <v>0.4343106518040436</v>
      </c>
      <c r="AJ104" s="3">
        <f t="shared" si="43"/>
        <v>0.42303090701269686</v>
      </c>
      <c r="AK104" s="3">
        <f t="shared" si="44"/>
        <v>0.39254678585745911</v>
      </c>
      <c r="AL104" s="3">
        <f t="shared" si="45"/>
        <v>0.44461551646467085</v>
      </c>
      <c r="AM104" s="3">
        <f t="shared" si="46"/>
        <v>0.44468713556025141</v>
      </c>
      <c r="AO104" s="4">
        <f t="shared" si="39"/>
        <v>0</v>
      </c>
      <c r="AP104" s="4">
        <f t="shared" si="39"/>
        <v>0</v>
      </c>
      <c r="AQ104" s="4">
        <f t="shared" si="39"/>
        <v>0</v>
      </c>
      <c r="AR104" s="4">
        <f t="shared" si="39"/>
        <v>0</v>
      </c>
      <c r="AS104" s="4">
        <f t="shared" si="39"/>
        <v>0</v>
      </c>
      <c r="AT104" s="4">
        <f t="shared" si="39"/>
        <v>0</v>
      </c>
      <c r="AU104" s="4" t="str">
        <f t="shared" si="40"/>
        <v>0</v>
      </c>
      <c r="AW104" s="6">
        <f t="shared" si="52"/>
        <v>0</v>
      </c>
      <c r="AX104" s="6">
        <f t="shared" si="53"/>
        <v>0</v>
      </c>
      <c r="AY104" s="3">
        <f t="shared" si="47"/>
        <v>-0.17999999999999972</v>
      </c>
      <c r="AZ104" s="3">
        <f t="shared" si="48"/>
        <v>0</v>
      </c>
      <c r="BA104" s="4">
        <f t="shared" si="49"/>
        <v>0</v>
      </c>
      <c r="BB104" s="3">
        <f t="shared" si="50"/>
        <v>46.200000000000045</v>
      </c>
      <c r="BE104" s="7">
        <v>45324</v>
      </c>
      <c r="BF104" s="5">
        <f t="shared" si="28"/>
        <v>5.5219683362672259E-2</v>
      </c>
      <c r="BG104" t="str">
        <f t="shared" si="54"/>
        <v xml:space="preserve"> </v>
      </c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>
      <c r="A105" s="7">
        <v>45327</v>
      </c>
      <c r="B105" s="3">
        <v>355328</v>
      </c>
      <c r="C105" s="3">
        <v>393740</v>
      </c>
      <c r="D105" s="3">
        <v>538667</v>
      </c>
      <c r="E105" s="3">
        <v>26340</v>
      </c>
      <c r="F105" s="3">
        <v>182540</v>
      </c>
      <c r="G105" s="3">
        <v>1496615</v>
      </c>
      <c r="H105" s="7">
        <v>45327</v>
      </c>
      <c r="I105" s="3" t="s">
        <v>54</v>
      </c>
      <c r="J105" s="3">
        <v>62.07</v>
      </c>
      <c r="K105" s="3">
        <v>62.67</v>
      </c>
      <c r="L105" s="3">
        <v>63.8</v>
      </c>
      <c r="M105" s="3">
        <v>64.45</v>
      </c>
      <c r="N105" s="3">
        <v>22594</v>
      </c>
      <c r="O105" s="3">
        <v>277917</v>
      </c>
      <c r="P105" s="3">
        <f t="shared" si="55"/>
        <v>0.65393595195006449</v>
      </c>
      <c r="Q105" s="3">
        <f t="shared" si="55"/>
        <v>0.56839842555880793</v>
      </c>
      <c r="R105" s="3">
        <f t="shared" si="55"/>
        <v>0.63945034277506907</v>
      </c>
      <c r="S105" s="3">
        <f t="shared" si="55"/>
        <v>0.50479673588345231</v>
      </c>
      <c r="T105" s="3">
        <f t="shared" si="55"/>
        <v>0.6224925745511154</v>
      </c>
      <c r="U105" s="3">
        <f t="shared" si="55"/>
        <v>0.61880820693527983</v>
      </c>
      <c r="V105" s="3">
        <f t="shared" si="51"/>
        <v>0.65393595195006449</v>
      </c>
      <c r="Z105" s="3">
        <f t="shared" si="32"/>
        <v>-15315</v>
      </c>
      <c r="AA105" s="3">
        <f t="shared" si="33"/>
        <v>-117295</v>
      </c>
      <c r="AB105" s="3">
        <f t="shared" si="34"/>
        <v>-12412</v>
      </c>
      <c r="AC105" s="3">
        <f t="shared" si="35"/>
        <v>915</v>
      </c>
      <c r="AD105" s="3">
        <f t="shared" si="36"/>
        <v>-15475</v>
      </c>
      <c r="AE105" s="3">
        <f t="shared" si="37"/>
        <v>-159581</v>
      </c>
      <c r="AF105" s="3">
        <f t="shared" si="38"/>
        <v>0.17000000000000171</v>
      </c>
      <c r="AH105" s="3">
        <f t="shared" si="41"/>
        <v>0.52282578397099466</v>
      </c>
      <c r="AI105" s="3">
        <f t="shared" si="42"/>
        <v>0.51973783200498602</v>
      </c>
      <c r="AJ105" s="3">
        <f t="shared" si="43"/>
        <v>0.44475259603674727</v>
      </c>
      <c r="AK105" s="3">
        <f t="shared" si="44"/>
        <v>0.36059717725625984</v>
      </c>
      <c r="AL105" s="3">
        <f t="shared" si="45"/>
        <v>0.52119988147985641</v>
      </c>
      <c r="AM105" s="3">
        <f t="shared" si="46"/>
        <v>0.51238133704193167</v>
      </c>
      <c r="AO105" s="4">
        <f t="shared" si="39"/>
        <v>0</v>
      </c>
      <c r="AP105" s="4">
        <f t="shared" si="39"/>
        <v>0</v>
      </c>
      <c r="AQ105" s="4">
        <f t="shared" si="39"/>
        <v>0</v>
      </c>
      <c r="AR105" s="4">
        <f t="shared" si="39"/>
        <v>0</v>
      </c>
      <c r="AS105" s="4">
        <f t="shared" si="39"/>
        <v>0</v>
      </c>
      <c r="AT105" s="4">
        <f t="shared" si="39"/>
        <v>0</v>
      </c>
      <c r="AU105" s="4" t="str">
        <f t="shared" si="40"/>
        <v>0</v>
      </c>
      <c r="AW105" s="6">
        <f t="shared" si="52"/>
        <v>0</v>
      </c>
      <c r="AX105" s="6">
        <f t="shared" si="53"/>
        <v>0</v>
      </c>
      <c r="AY105" s="3">
        <f t="shared" si="47"/>
        <v>0.17000000000000171</v>
      </c>
      <c r="AZ105" s="3">
        <f t="shared" si="48"/>
        <v>0</v>
      </c>
      <c r="BA105" s="4">
        <f t="shared" si="49"/>
        <v>0</v>
      </c>
      <c r="BB105" s="3">
        <f t="shared" si="50"/>
        <v>46.200000000000045</v>
      </c>
      <c r="BE105" s="7">
        <v>45327</v>
      </c>
      <c r="BF105" s="5">
        <f t="shared" ref="BF105:BF168" si="56">BF104+BA105</f>
        <v>5.5219683362672259E-2</v>
      </c>
      <c r="BG105" t="str">
        <f t="shared" si="54"/>
        <v xml:space="preserve"> </v>
      </c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>
      <c r="A106" s="7">
        <v>45328</v>
      </c>
      <c r="B106" s="3">
        <v>367197</v>
      </c>
      <c r="C106" s="3">
        <v>396636</v>
      </c>
      <c r="D106" s="3">
        <v>545952</v>
      </c>
      <c r="E106" s="3">
        <v>33165</v>
      </c>
      <c r="F106" s="3">
        <v>184464</v>
      </c>
      <c r="G106" s="3">
        <v>1527413</v>
      </c>
      <c r="H106" s="7">
        <v>45328</v>
      </c>
      <c r="I106" s="3" t="s">
        <v>54</v>
      </c>
      <c r="J106" s="3">
        <v>62</v>
      </c>
      <c r="K106" s="3">
        <v>63.58</v>
      </c>
      <c r="L106" s="3">
        <v>62.79</v>
      </c>
      <c r="M106" s="3">
        <v>63.97</v>
      </c>
      <c r="N106" s="3">
        <v>22237</v>
      </c>
      <c r="O106" s="3">
        <v>278078</v>
      </c>
      <c r="P106" s="3">
        <f t="shared" si="55"/>
        <v>0.39658217504783111</v>
      </c>
      <c r="Q106" s="3">
        <f t="shared" si="55"/>
        <v>0.3799635365256574</v>
      </c>
      <c r="R106" s="3">
        <f t="shared" si="55"/>
        <v>0.42541336390678858</v>
      </c>
      <c r="S106" s="3">
        <f t="shared" si="55"/>
        <v>0.25978908303329645</v>
      </c>
      <c r="T106" s="3">
        <f t="shared" si="55"/>
        <v>0.41188050581080482</v>
      </c>
      <c r="U106" s="3">
        <f t="shared" si="55"/>
        <v>0.40456131950791363</v>
      </c>
      <c r="V106" s="3">
        <f t="shared" si="51"/>
        <v>0</v>
      </c>
      <c r="Z106" s="3">
        <f t="shared" si="32"/>
        <v>11869</v>
      </c>
      <c r="AA106" s="3">
        <f t="shared" si="33"/>
        <v>2896</v>
      </c>
      <c r="AB106" s="3">
        <f t="shared" si="34"/>
        <v>7285</v>
      </c>
      <c r="AC106" s="3">
        <f t="shared" si="35"/>
        <v>6825</v>
      </c>
      <c r="AD106" s="3">
        <f t="shared" si="36"/>
        <v>1924</v>
      </c>
      <c r="AE106" s="3">
        <f t="shared" si="37"/>
        <v>30798</v>
      </c>
      <c r="AF106" s="3">
        <f t="shared" si="38"/>
        <v>-7.0000000000000284E-2</v>
      </c>
      <c r="AH106" s="3">
        <f t="shared" si="41"/>
        <v>0.11674265624706238</v>
      </c>
      <c r="AI106" s="3">
        <f t="shared" si="42"/>
        <v>-7.1553268220970355E-3</v>
      </c>
      <c r="AJ106" s="3">
        <f t="shared" si="43"/>
        <v>0.12669615045586263</v>
      </c>
      <c r="AK106" s="3">
        <f t="shared" si="44"/>
        <v>-2.0066482974441507E-3</v>
      </c>
      <c r="AL106" s="3">
        <f t="shared" si="45"/>
        <v>0.10295641171545777</v>
      </c>
      <c r="AM106" s="3">
        <f t="shared" si="46"/>
        <v>8.3373013133633211E-2</v>
      </c>
      <c r="AO106" s="4">
        <f t="shared" si="39"/>
        <v>0</v>
      </c>
      <c r="AP106" s="4">
        <f t="shared" si="39"/>
        <v>0</v>
      </c>
      <c r="AQ106" s="4">
        <f t="shared" si="39"/>
        <v>0</v>
      </c>
      <c r="AR106" s="4">
        <f t="shared" si="39"/>
        <v>0</v>
      </c>
      <c r="AS106" s="4">
        <f t="shared" si="39"/>
        <v>0</v>
      </c>
      <c r="AT106" s="4">
        <f t="shared" si="39"/>
        <v>0</v>
      </c>
      <c r="AU106" s="4" t="str">
        <f t="shared" si="40"/>
        <v>0</v>
      </c>
      <c r="AW106" s="6">
        <f t="shared" si="52"/>
        <v>0</v>
      </c>
      <c r="AX106" s="6">
        <f t="shared" si="53"/>
        <v>0</v>
      </c>
      <c r="AY106" s="3">
        <f t="shared" si="47"/>
        <v>-7.0000000000000284E-2</v>
      </c>
      <c r="AZ106" s="3">
        <f t="shared" si="48"/>
        <v>0</v>
      </c>
      <c r="BA106" s="4">
        <f t="shared" si="49"/>
        <v>0</v>
      </c>
      <c r="BB106" s="3">
        <f t="shared" si="50"/>
        <v>46.200000000000045</v>
      </c>
      <c r="BE106" s="7">
        <v>45328</v>
      </c>
      <c r="BF106" s="5">
        <f t="shared" si="56"/>
        <v>5.5219683362672259E-2</v>
      </c>
      <c r="BG106" t="str">
        <f t="shared" si="54"/>
        <v xml:space="preserve"> </v>
      </c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>
      <c r="A107" s="7">
        <v>45329</v>
      </c>
      <c r="B107" s="3">
        <v>425227</v>
      </c>
      <c r="C107" s="3">
        <v>669615</v>
      </c>
      <c r="D107" s="3">
        <v>687035</v>
      </c>
      <c r="E107" s="3">
        <v>34852</v>
      </c>
      <c r="F107" s="3">
        <v>236116</v>
      </c>
      <c r="G107" s="3">
        <v>2052846</v>
      </c>
      <c r="H107" s="7">
        <v>45329</v>
      </c>
      <c r="I107" s="3" t="s">
        <v>54</v>
      </c>
      <c r="J107" s="3">
        <v>62.24</v>
      </c>
      <c r="K107" s="3">
        <v>62.41</v>
      </c>
      <c r="L107" s="3">
        <v>63.35</v>
      </c>
      <c r="M107" s="3">
        <v>63.7</v>
      </c>
      <c r="N107" s="3">
        <v>19327</v>
      </c>
      <c r="O107" s="3">
        <v>277076</v>
      </c>
      <c r="P107" s="3">
        <f t="shared" si="55"/>
        <v>0.29662085440549607</v>
      </c>
      <c r="Q107" s="3">
        <f t="shared" si="55"/>
        <v>0.28679726198462624</v>
      </c>
      <c r="R107" s="3">
        <f t="shared" si="55"/>
        <v>0.3418102482649818</v>
      </c>
      <c r="S107" s="3">
        <f t="shared" si="55"/>
        <v>0.19015411797945411</v>
      </c>
      <c r="T107" s="3">
        <f t="shared" si="55"/>
        <v>0.32445179561806259</v>
      </c>
      <c r="U107" s="3">
        <f t="shared" si="55"/>
        <v>0.31475247683658503</v>
      </c>
      <c r="V107" s="3">
        <f t="shared" si="51"/>
        <v>0</v>
      </c>
      <c r="Z107" s="3">
        <f t="shared" si="32"/>
        <v>58030</v>
      </c>
      <c r="AA107" s="3">
        <f t="shared" si="33"/>
        <v>272979</v>
      </c>
      <c r="AB107" s="3">
        <f t="shared" si="34"/>
        <v>141083</v>
      </c>
      <c r="AC107" s="3">
        <f t="shared" si="35"/>
        <v>1687</v>
      </c>
      <c r="AD107" s="3">
        <f t="shared" si="36"/>
        <v>51652</v>
      </c>
      <c r="AE107" s="3">
        <f t="shared" si="37"/>
        <v>525433</v>
      </c>
      <c r="AF107" s="3">
        <f t="shared" si="38"/>
        <v>0.24000000000000199</v>
      </c>
      <c r="AH107" s="3">
        <f t="shared" si="41"/>
        <v>0.10919763946418673</v>
      </c>
      <c r="AI107" s="3">
        <f t="shared" si="42"/>
        <v>-7.7642563424408617E-2</v>
      </c>
      <c r="AJ107" s="3">
        <f t="shared" si="43"/>
        <v>6.3203376548152654E-2</v>
      </c>
      <c r="AK107" s="3">
        <f t="shared" si="44"/>
        <v>1.4131367736773441E-2</v>
      </c>
      <c r="AL107" s="3">
        <f t="shared" si="45"/>
        <v>2.5953222122884492E-2</v>
      </c>
      <c r="AM107" s="3">
        <f t="shared" si="46"/>
        <v>1.9309466062646753E-2</v>
      </c>
      <c r="AO107" s="4">
        <f t="shared" si="39"/>
        <v>0</v>
      </c>
      <c r="AP107" s="4">
        <f t="shared" si="39"/>
        <v>0</v>
      </c>
      <c r="AQ107" s="4">
        <f t="shared" si="39"/>
        <v>0</v>
      </c>
      <c r="AR107" s="4">
        <f t="shared" si="39"/>
        <v>0</v>
      </c>
      <c r="AS107" s="4">
        <f t="shared" si="39"/>
        <v>0</v>
      </c>
      <c r="AT107" s="4">
        <f t="shared" si="39"/>
        <v>0</v>
      </c>
      <c r="AU107" s="4" t="str">
        <f t="shared" si="40"/>
        <v>0</v>
      </c>
      <c r="AW107" s="6">
        <f t="shared" si="52"/>
        <v>0</v>
      </c>
      <c r="AX107" s="6">
        <f t="shared" si="53"/>
        <v>0</v>
      </c>
      <c r="AY107" s="3">
        <f t="shared" si="47"/>
        <v>0.24000000000000199</v>
      </c>
      <c r="AZ107" s="3">
        <f t="shared" si="48"/>
        <v>0</v>
      </c>
      <c r="BA107" s="4">
        <f t="shared" si="49"/>
        <v>0</v>
      </c>
      <c r="BB107" s="3">
        <f t="shared" si="50"/>
        <v>46.200000000000045</v>
      </c>
      <c r="BE107" s="7">
        <v>45329</v>
      </c>
      <c r="BF107" s="5">
        <f t="shared" si="56"/>
        <v>5.5219683362672259E-2</v>
      </c>
      <c r="BG107" t="str">
        <f t="shared" si="54"/>
        <v xml:space="preserve"> </v>
      </c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>
      <c r="A108" s="7">
        <v>45330</v>
      </c>
      <c r="B108" s="3">
        <v>516668</v>
      </c>
      <c r="C108" s="3">
        <v>768079</v>
      </c>
      <c r="D108" s="3">
        <v>674508</v>
      </c>
      <c r="E108" s="3">
        <v>35205</v>
      </c>
      <c r="F108" s="3">
        <v>256443</v>
      </c>
      <c r="G108" s="3">
        <v>2250904</v>
      </c>
      <c r="H108" s="7">
        <v>45330</v>
      </c>
      <c r="I108" s="3" t="s">
        <v>54</v>
      </c>
      <c r="J108" s="3">
        <v>60.26</v>
      </c>
      <c r="K108" s="3">
        <v>60.78</v>
      </c>
      <c r="L108" s="3">
        <v>62.5</v>
      </c>
      <c r="M108" s="3">
        <v>62.5</v>
      </c>
      <c r="N108" s="3">
        <v>29403</v>
      </c>
      <c r="O108" s="3">
        <v>280639</v>
      </c>
      <c r="P108" s="3">
        <f t="shared" si="55"/>
        <v>-0.22582513386965905</v>
      </c>
      <c r="Q108" s="3">
        <f t="shared" si="55"/>
        <v>-0.12445707402792019</v>
      </c>
      <c r="R108" s="3">
        <f t="shared" si="55"/>
        <v>0.22329858934939925</v>
      </c>
      <c r="S108" s="3">
        <f t="shared" si="55"/>
        <v>1.382003451113877E-2</v>
      </c>
      <c r="T108" s="3">
        <f t="shared" si="55"/>
        <v>-1.9827891011500509E-2</v>
      </c>
      <c r="U108" s="3">
        <f t="shared" si="55"/>
        <v>-2.7550876547148641E-2</v>
      </c>
      <c r="V108" s="3">
        <f t="shared" si="51"/>
        <v>0</v>
      </c>
      <c r="Z108" s="3">
        <f t="shared" si="32"/>
        <v>91441</v>
      </c>
      <c r="AA108" s="3">
        <f t="shared" si="33"/>
        <v>98464</v>
      </c>
      <c r="AB108" s="3">
        <f t="shared" si="34"/>
        <v>-12527</v>
      </c>
      <c r="AC108" s="3">
        <f t="shared" si="35"/>
        <v>353</v>
      </c>
      <c r="AD108" s="3">
        <f t="shared" si="36"/>
        <v>20327</v>
      </c>
      <c r="AE108" s="3">
        <f t="shared" si="37"/>
        <v>198058</v>
      </c>
      <c r="AF108" s="3">
        <f t="shared" si="38"/>
        <v>-1.980000000000004</v>
      </c>
      <c r="AH108" s="3">
        <f t="shared" si="41"/>
        <v>0.17175498531873062</v>
      </c>
      <c r="AI108" s="3">
        <f t="shared" si="42"/>
        <v>0.12836529791545562</v>
      </c>
      <c r="AJ108" s="3">
        <f t="shared" si="43"/>
        <v>0.24097666741493454</v>
      </c>
      <c r="AK108" s="3">
        <f t="shared" si="44"/>
        <v>-0.15863990228372793</v>
      </c>
      <c r="AL108" s="3">
        <f t="shared" si="45"/>
        <v>0.18768853343763475</v>
      </c>
      <c r="AM108" s="3">
        <f t="shared" si="46"/>
        <v>0.18694892274740918</v>
      </c>
      <c r="AO108" s="4">
        <f t="shared" si="39"/>
        <v>0</v>
      </c>
      <c r="AP108" s="4">
        <f t="shared" si="39"/>
        <v>0</v>
      </c>
      <c r="AQ108" s="4">
        <f t="shared" si="39"/>
        <v>0</v>
      </c>
      <c r="AR108" s="4">
        <f t="shared" si="39"/>
        <v>0</v>
      </c>
      <c r="AS108" s="4">
        <f t="shared" si="39"/>
        <v>0</v>
      </c>
      <c r="AT108" s="4">
        <f t="shared" si="39"/>
        <v>0</v>
      </c>
      <c r="AU108" s="4" t="str">
        <f t="shared" si="40"/>
        <v>0</v>
      </c>
      <c r="AW108" s="6">
        <f t="shared" si="52"/>
        <v>0</v>
      </c>
      <c r="AX108" s="6">
        <f t="shared" si="53"/>
        <v>0</v>
      </c>
      <c r="AY108" s="3">
        <f t="shared" si="47"/>
        <v>-1.980000000000004</v>
      </c>
      <c r="AZ108" s="3">
        <f t="shared" si="48"/>
        <v>0</v>
      </c>
      <c r="BA108" s="4">
        <f t="shared" si="49"/>
        <v>0</v>
      </c>
      <c r="BB108" s="3">
        <f t="shared" si="50"/>
        <v>46.200000000000045</v>
      </c>
      <c r="BE108" s="7">
        <v>45330</v>
      </c>
      <c r="BF108" s="5">
        <f t="shared" si="56"/>
        <v>5.5219683362672259E-2</v>
      </c>
      <c r="BG108" t="str">
        <f t="shared" si="54"/>
        <v xml:space="preserve"> </v>
      </c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>
      <c r="A109" s="7">
        <v>45331</v>
      </c>
      <c r="B109" s="3">
        <v>387962</v>
      </c>
      <c r="C109" s="3">
        <v>670372</v>
      </c>
      <c r="D109" s="3">
        <v>549839</v>
      </c>
      <c r="E109" s="3">
        <v>37578</v>
      </c>
      <c r="F109" s="3">
        <v>220813</v>
      </c>
      <c r="G109" s="3">
        <v>1866563</v>
      </c>
      <c r="H109" s="7">
        <v>45331</v>
      </c>
      <c r="I109" s="3" t="s">
        <v>54</v>
      </c>
      <c r="J109" s="3">
        <v>58.2</v>
      </c>
      <c r="K109" s="3">
        <v>58.79</v>
      </c>
      <c r="L109" s="3">
        <v>60.68</v>
      </c>
      <c r="M109" s="3">
        <v>60.68</v>
      </c>
      <c r="N109" s="3">
        <v>31446</v>
      </c>
      <c r="O109" s="3">
        <v>284512</v>
      </c>
      <c r="P109" s="3">
        <f t="shared" si="55"/>
        <v>-0.14200807759855066</v>
      </c>
      <c r="Q109" s="3">
        <f t="shared" si="55"/>
        <v>-0.41128974011005648</v>
      </c>
      <c r="R109" s="3">
        <f t="shared" si="55"/>
        <v>0.31403602742584519</v>
      </c>
      <c r="S109" s="3">
        <f t="shared" si="55"/>
        <v>-0.32518458674475459</v>
      </c>
      <c r="T109" s="3">
        <f t="shared" si="55"/>
        <v>-0.14631167355889599</v>
      </c>
      <c r="U109" s="3">
        <f t="shared" si="55"/>
        <v>-0.14257169460455685</v>
      </c>
      <c r="V109" s="3">
        <f t="shared" si="51"/>
        <v>0</v>
      </c>
      <c r="Z109" s="3">
        <f t="shared" si="32"/>
        <v>-128706</v>
      </c>
      <c r="AA109" s="3">
        <f t="shared" si="33"/>
        <v>-97707</v>
      </c>
      <c r="AB109" s="3">
        <f t="shared" si="34"/>
        <v>-124669</v>
      </c>
      <c r="AC109" s="3">
        <f t="shared" si="35"/>
        <v>2373</v>
      </c>
      <c r="AD109" s="3">
        <f t="shared" si="36"/>
        <v>-35630</v>
      </c>
      <c r="AE109" s="3">
        <f t="shared" si="37"/>
        <v>-384341</v>
      </c>
      <c r="AF109" s="3">
        <f t="shared" si="38"/>
        <v>-2.0599999999999952</v>
      </c>
      <c r="AH109" s="3">
        <f t="shared" si="41"/>
        <v>-0.32100383748808053</v>
      </c>
      <c r="AI109" s="3">
        <f t="shared" si="42"/>
        <v>-4.4640728387379473E-2</v>
      </c>
      <c r="AJ109" s="3">
        <f t="shared" si="43"/>
        <v>0.25746836256758315</v>
      </c>
      <c r="AK109" s="3">
        <f t="shared" si="44"/>
        <v>-0.11918604276714094</v>
      </c>
      <c r="AL109" s="3">
        <f t="shared" si="45"/>
        <v>5.3405309158359327E-3</v>
      </c>
      <c r="AM109" s="3">
        <f t="shared" si="46"/>
        <v>1.0345142480811365E-2</v>
      </c>
      <c r="AO109" s="4">
        <f t="shared" si="39"/>
        <v>0</v>
      </c>
      <c r="AP109" s="4">
        <f t="shared" si="39"/>
        <v>0</v>
      </c>
      <c r="AQ109" s="4">
        <f t="shared" si="39"/>
        <v>0</v>
      </c>
      <c r="AR109" s="4">
        <f t="shared" si="39"/>
        <v>0</v>
      </c>
      <c r="AS109" s="4">
        <f t="shared" si="39"/>
        <v>0</v>
      </c>
      <c r="AT109" s="4">
        <f t="shared" si="39"/>
        <v>0</v>
      </c>
      <c r="AU109" s="4" t="str">
        <f t="shared" si="40"/>
        <v>0</v>
      </c>
      <c r="AW109" s="6">
        <f t="shared" si="52"/>
        <v>0</v>
      </c>
      <c r="AX109" s="6">
        <f t="shared" si="53"/>
        <v>0</v>
      </c>
      <c r="AY109" s="3">
        <f t="shared" si="47"/>
        <v>-2.0599999999999952</v>
      </c>
      <c r="AZ109" s="3">
        <f t="shared" si="48"/>
        <v>0</v>
      </c>
      <c r="BA109" s="4">
        <f t="shared" si="49"/>
        <v>0</v>
      </c>
      <c r="BB109" s="3">
        <f t="shared" si="50"/>
        <v>46.200000000000045</v>
      </c>
      <c r="BE109" s="7">
        <v>45331</v>
      </c>
      <c r="BF109" s="5">
        <f t="shared" si="56"/>
        <v>5.5219683362672259E-2</v>
      </c>
      <c r="BG109" t="str">
        <f t="shared" si="54"/>
        <v xml:space="preserve"> </v>
      </c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>
      <c r="A110" s="7">
        <v>45334</v>
      </c>
      <c r="B110" s="3">
        <v>403224</v>
      </c>
      <c r="C110" s="3">
        <v>706671</v>
      </c>
      <c r="D110" s="3">
        <v>671837</v>
      </c>
      <c r="E110" s="3">
        <v>34004</v>
      </c>
      <c r="F110" s="3">
        <v>238325</v>
      </c>
      <c r="G110" s="3">
        <v>2054061</v>
      </c>
      <c r="H110" s="7">
        <v>45334</v>
      </c>
      <c r="I110" s="3" t="s">
        <v>54</v>
      </c>
      <c r="J110" s="3">
        <v>56.59</v>
      </c>
      <c r="K110" s="3">
        <v>56.89</v>
      </c>
      <c r="L110" s="3">
        <v>58.64</v>
      </c>
      <c r="M110" s="3">
        <v>58.81</v>
      </c>
      <c r="N110" s="3">
        <v>27933</v>
      </c>
      <c r="O110" s="3">
        <v>286130</v>
      </c>
      <c r="P110" s="3">
        <f t="shared" si="55"/>
        <v>-0.1128826172200864</v>
      </c>
      <c r="Q110" s="3">
        <f t="shared" si="55"/>
        <v>-0.55973497463243127</v>
      </c>
      <c r="R110" s="3">
        <f t="shared" si="55"/>
        <v>0.12255998567540452</v>
      </c>
      <c r="S110" s="3">
        <f t="shared" si="55"/>
        <v>-0.33547105030166918</v>
      </c>
      <c r="T110" s="3">
        <f t="shared" si="55"/>
        <v>-0.31638971095766516</v>
      </c>
      <c r="U110" s="3">
        <f t="shared" si="55"/>
        <v>-0.29784975670936481</v>
      </c>
      <c r="V110" s="3">
        <f t="shared" si="51"/>
        <v>0</v>
      </c>
      <c r="Z110" s="3">
        <f t="shared" si="32"/>
        <v>15262</v>
      </c>
      <c r="AA110" s="3">
        <f t="shared" si="33"/>
        <v>36299</v>
      </c>
      <c r="AB110" s="3">
        <f t="shared" si="34"/>
        <v>121998</v>
      </c>
      <c r="AC110" s="3">
        <f t="shared" si="35"/>
        <v>-3574</v>
      </c>
      <c r="AD110" s="3">
        <f t="shared" si="36"/>
        <v>17512</v>
      </c>
      <c r="AE110" s="3">
        <f t="shared" si="37"/>
        <v>187498</v>
      </c>
      <c r="AF110" s="3">
        <f t="shared" si="38"/>
        <v>-1.6099999999999994</v>
      </c>
      <c r="AH110" s="3">
        <f t="shared" si="41"/>
        <v>0.20632492777004208</v>
      </c>
      <c r="AI110" s="3">
        <f t="shared" si="42"/>
        <v>0.11961782651403177</v>
      </c>
      <c r="AJ110" s="3">
        <f t="shared" si="43"/>
        <v>0.39520702528699631</v>
      </c>
      <c r="AK110" s="3">
        <f t="shared" si="44"/>
        <v>-0.13360850598626464</v>
      </c>
      <c r="AL110" s="3">
        <f t="shared" si="45"/>
        <v>0.22656661545292961</v>
      </c>
      <c r="AM110" s="3">
        <f t="shared" si="46"/>
        <v>0.24355214125699118</v>
      </c>
      <c r="AO110" s="4">
        <f t="shared" si="39"/>
        <v>0</v>
      </c>
      <c r="AP110" s="4">
        <f t="shared" si="39"/>
        <v>0</v>
      </c>
      <c r="AQ110" s="4">
        <f t="shared" si="39"/>
        <v>0</v>
      </c>
      <c r="AR110" s="4">
        <f t="shared" si="39"/>
        <v>0</v>
      </c>
      <c r="AS110" s="4">
        <f t="shared" si="39"/>
        <v>0</v>
      </c>
      <c r="AT110" s="4">
        <f t="shared" si="39"/>
        <v>0</v>
      </c>
      <c r="AU110" s="4" t="str">
        <f t="shared" si="40"/>
        <v>0</v>
      </c>
      <c r="AW110" s="6">
        <f t="shared" si="52"/>
        <v>0</v>
      </c>
      <c r="AX110" s="6">
        <f t="shared" si="53"/>
        <v>0</v>
      </c>
      <c r="AY110" s="3">
        <f t="shared" si="47"/>
        <v>-1.6099999999999994</v>
      </c>
      <c r="AZ110" s="3">
        <f t="shared" si="48"/>
        <v>0</v>
      </c>
      <c r="BA110" s="4">
        <f t="shared" si="49"/>
        <v>0</v>
      </c>
      <c r="BB110" s="3">
        <f t="shared" si="50"/>
        <v>46.200000000000045</v>
      </c>
      <c r="BE110" s="7">
        <v>45334</v>
      </c>
      <c r="BF110" s="5">
        <f t="shared" si="56"/>
        <v>5.5219683362672259E-2</v>
      </c>
      <c r="BG110" t="str">
        <f t="shared" si="54"/>
        <v xml:space="preserve"> </v>
      </c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>
      <c r="A111" s="7">
        <v>45335</v>
      </c>
      <c r="B111" s="3">
        <v>416552</v>
      </c>
      <c r="C111" s="3">
        <v>683960</v>
      </c>
      <c r="D111" s="3">
        <v>626048</v>
      </c>
      <c r="E111" s="3">
        <v>36004</v>
      </c>
      <c r="F111" s="3">
        <v>232446</v>
      </c>
      <c r="G111" s="3">
        <v>1995010</v>
      </c>
      <c r="H111" s="7">
        <v>45335</v>
      </c>
      <c r="I111" s="3" t="s">
        <v>54</v>
      </c>
      <c r="J111" s="3">
        <v>55.61</v>
      </c>
      <c r="K111" s="3">
        <v>56.43</v>
      </c>
      <c r="L111" s="3">
        <v>57.2</v>
      </c>
      <c r="M111" s="3">
        <v>58</v>
      </c>
      <c r="N111" s="3">
        <v>32485</v>
      </c>
      <c r="O111" s="3">
        <v>287140</v>
      </c>
      <c r="P111" s="3">
        <f t="shared" si="55"/>
        <v>-0.1124326186940442</v>
      </c>
      <c r="Q111" s="3">
        <f t="shared" si="55"/>
        <v>-0.57918841395413334</v>
      </c>
      <c r="R111" s="3">
        <f t="shared" si="55"/>
        <v>0.14062435283197344</v>
      </c>
      <c r="S111" s="3">
        <f t="shared" si="55"/>
        <v>-0.38346994067964085</v>
      </c>
      <c r="T111" s="3">
        <f t="shared" si="55"/>
        <v>-0.32689062047835538</v>
      </c>
      <c r="U111" s="3">
        <f t="shared" si="55"/>
        <v>-0.30757788709907635</v>
      </c>
      <c r="V111" s="3">
        <f t="shared" si="51"/>
        <v>0</v>
      </c>
      <c r="Z111" s="3">
        <f t="shared" si="32"/>
        <v>13328</v>
      </c>
      <c r="AA111" s="3">
        <f t="shared" si="33"/>
        <v>-22711</v>
      </c>
      <c r="AB111" s="3">
        <f t="shared" si="34"/>
        <v>-45789</v>
      </c>
      <c r="AC111" s="3">
        <f t="shared" si="35"/>
        <v>2000</v>
      </c>
      <c r="AD111" s="3">
        <f t="shared" si="36"/>
        <v>-5879</v>
      </c>
      <c r="AE111" s="3">
        <f t="shared" si="37"/>
        <v>-59051</v>
      </c>
      <c r="AF111" s="3">
        <f t="shared" si="38"/>
        <v>-0.98000000000000398</v>
      </c>
      <c r="AH111" s="3">
        <f t="shared" si="41"/>
        <v>0.16249513917640129</v>
      </c>
      <c r="AI111" s="3">
        <f t="shared" si="42"/>
        <v>9.1082323846091745E-2</v>
      </c>
      <c r="AJ111" s="3">
        <f t="shared" si="43"/>
        <v>0.1892462405127274</v>
      </c>
      <c r="AK111" s="3">
        <f t="shared" si="44"/>
        <v>-3.8194338283251646E-2</v>
      </c>
      <c r="AL111" s="3">
        <f t="shared" si="45"/>
        <v>0.14206850011475405</v>
      </c>
      <c r="AM111" s="3">
        <f t="shared" si="46"/>
        <v>0.15318226545481187</v>
      </c>
      <c r="AO111" s="4">
        <f t="shared" si="39"/>
        <v>0</v>
      </c>
      <c r="AP111" s="4">
        <f t="shared" si="39"/>
        <v>0</v>
      </c>
      <c r="AQ111" s="4">
        <f t="shared" si="39"/>
        <v>0</v>
      </c>
      <c r="AR111" s="4">
        <f t="shared" si="39"/>
        <v>0</v>
      </c>
      <c r="AS111" s="4">
        <f t="shared" si="39"/>
        <v>0</v>
      </c>
      <c r="AT111" s="4">
        <f t="shared" si="39"/>
        <v>0</v>
      </c>
      <c r="AU111" s="4" t="str">
        <f t="shared" si="40"/>
        <v>0</v>
      </c>
      <c r="AW111" s="6">
        <f t="shared" si="52"/>
        <v>0</v>
      </c>
      <c r="AX111" s="6">
        <f t="shared" si="53"/>
        <v>0</v>
      </c>
      <c r="AY111" s="3">
        <f t="shared" si="47"/>
        <v>-0.98000000000000398</v>
      </c>
      <c r="AZ111" s="3">
        <f t="shared" si="48"/>
        <v>0</v>
      </c>
      <c r="BA111" s="4">
        <f t="shared" si="49"/>
        <v>0</v>
      </c>
      <c r="BB111" s="3">
        <f t="shared" si="50"/>
        <v>46.200000000000045</v>
      </c>
      <c r="BE111" s="7">
        <v>45335</v>
      </c>
      <c r="BF111" s="5">
        <f t="shared" si="56"/>
        <v>5.5219683362672259E-2</v>
      </c>
      <c r="BG111" t="str">
        <f t="shared" si="54"/>
        <v xml:space="preserve"> </v>
      </c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>
      <c r="A112" s="7">
        <v>45336</v>
      </c>
      <c r="B112" s="3">
        <v>420640</v>
      </c>
      <c r="C112" s="3">
        <v>689220</v>
      </c>
      <c r="D112" s="3">
        <v>595985</v>
      </c>
      <c r="E112" s="3">
        <v>32661</v>
      </c>
      <c r="F112" s="3">
        <v>229704</v>
      </c>
      <c r="G112" s="3">
        <v>1968210</v>
      </c>
      <c r="H112" s="7">
        <v>45336</v>
      </c>
      <c r="I112" s="3" t="s">
        <v>54</v>
      </c>
      <c r="J112" s="3">
        <v>55.41</v>
      </c>
      <c r="K112" s="3">
        <v>56.63</v>
      </c>
      <c r="L112" s="3">
        <v>56.65</v>
      </c>
      <c r="M112" s="3">
        <v>57.58</v>
      </c>
      <c r="N112" s="3">
        <v>29361</v>
      </c>
      <c r="O112" s="3">
        <v>286484</v>
      </c>
      <c r="P112" s="3">
        <f t="shared" si="55"/>
        <v>-6.9397593738430269E-2</v>
      </c>
      <c r="Q112" s="3">
        <f t="shared" si="55"/>
        <v>-0.57020822474125732</v>
      </c>
      <c r="R112" s="3">
        <f t="shared" si="55"/>
        <v>0.25825266556017701</v>
      </c>
      <c r="S112" s="3">
        <f t="shared" si="55"/>
        <v>-0.2860419538892181</v>
      </c>
      <c r="T112" s="3">
        <f t="shared" si="55"/>
        <v>-0.2691719599574624</v>
      </c>
      <c r="U112" s="3">
        <f t="shared" si="55"/>
        <v>-0.2502129305071476</v>
      </c>
      <c r="V112" s="3">
        <f t="shared" si="51"/>
        <v>0</v>
      </c>
      <c r="Z112" s="3">
        <f t="shared" si="32"/>
        <v>4088</v>
      </c>
      <c r="AA112" s="3">
        <f t="shared" si="33"/>
        <v>5260</v>
      </c>
      <c r="AB112" s="3">
        <f t="shared" si="34"/>
        <v>-30063</v>
      </c>
      <c r="AC112" s="3">
        <f t="shared" si="35"/>
        <v>-3343</v>
      </c>
      <c r="AD112" s="3">
        <f t="shared" si="36"/>
        <v>-2742</v>
      </c>
      <c r="AE112" s="3">
        <f t="shared" si="37"/>
        <v>-26800</v>
      </c>
      <c r="AF112" s="3">
        <f t="shared" si="38"/>
        <v>-0.20000000000000284</v>
      </c>
      <c r="AH112" s="3">
        <f t="shared" si="41"/>
        <v>0.14651794749762403</v>
      </c>
      <c r="AI112" s="3">
        <f t="shared" si="42"/>
        <v>9.6167052379123652E-2</v>
      </c>
      <c r="AJ112" s="3">
        <f t="shared" si="43"/>
        <v>0.19853792644330753</v>
      </c>
      <c r="AK112" s="3">
        <f t="shared" si="44"/>
        <v>-8.3302492384015187E-2</v>
      </c>
      <c r="AL112" s="3">
        <f t="shared" si="45"/>
        <v>0.14411787941308501</v>
      </c>
      <c r="AM112" s="3">
        <f t="shared" si="46"/>
        <v>0.15520059404291431</v>
      </c>
      <c r="AO112" s="4">
        <f t="shared" si="39"/>
        <v>0</v>
      </c>
      <c r="AP112" s="4">
        <f t="shared" si="39"/>
        <v>0</v>
      </c>
      <c r="AQ112" s="4">
        <f t="shared" si="39"/>
        <v>0</v>
      </c>
      <c r="AR112" s="4">
        <f t="shared" si="39"/>
        <v>0</v>
      </c>
      <c r="AS112" s="4">
        <f t="shared" si="39"/>
        <v>0</v>
      </c>
      <c r="AT112" s="4">
        <f t="shared" si="39"/>
        <v>0</v>
      </c>
      <c r="AU112" s="4" t="str">
        <f t="shared" si="40"/>
        <v>0</v>
      </c>
      <c r="AW112" s="6">
        <f t="shared" si="52"/>
        <v>0</v>
      </c>
      <c r="AX112" s="6">
        <f t="shared" si="53"/>
        <v>0</v>
      </c>
      <c r="AY112" s="3">
        <f t="shared" si="47"/>
        <v>-0.20000000000000284</v>
      </c>
      <c r="AZ112" s="3">
        <f t="shared" si="48"/>
        <v>0</v>
      </c>
      <c r="BA112" s="4">
        <f t="shared" si="49"/>
        <v>0</v>
      </c>
      <c r="BB112" s="3">
        <f t="shared" si="50"/>
        <v>46.200000000000045</v>
      </c>
      <c r="BE112" s="7">
        <v>45336</v>
      </c>
      <c r="BF112" s="5">
        <f t="shared" si="56"/>
        <v>5.5219683362672259E-2</v>
      </c>
      <c r="BG112" t="str">
        <f t="shared" si="54"/>
        <v xml:space="preserve"> </v>
      </c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>
      <c r="A113" s="7">
        <v>45337</v>
      </c>
      <c r="B113" s="3">
        <v>408955</v>
      </c>
      <c r="C113" s="3">
        <v>682478</v>
      </c>
      <c r="D113" s="3">
        <v>639533</v>
      </c>
      <c r="E113" s="3">
        <v>33732</v>
      </c>
      <c r="F113" s="3">
        <v>234038</v>
      </c>
      <c r="G113" s="3">
        <v>1998736</v>
      </c>
      <c r="H113" s="7">
        <v>45337</v>
      </c>
      <c r="I113" s="3" t="s">
        <v>54</v>
      </c>
      <c r="J113" s="3">
        <v>56.13</v>
      </c>
      <c r="K113" s="3">
        <v>57.91</v>
      </c>
      <c r="L113" s="3">
        <v>56.44</v>
      </c>
      <c r="M113" s="3">
        <v>59.05</v>
      </c>
      <c r="N113" s="3">
        <v>31537</v>
      </c>
      <c r="O113" s="3">
        <v>285842</v>
      </c>
      <c r="P113" s="3">
        <f t="shared" si="55"/>
        <v>-2.2402070619438413E-2</v>
      </c>
      <c r="Q113" s="3">
        <f t="shared" si="55"/>
        <v>-0.57881155865762768</v>
      </c>
      <c r="R113" s="3">
        <f t="shared" si="55"/>
        <v>0.17655832624467427</v>
      </c>
      <c r="S113" s="3">
        <f t="shared" si="55"/>
        <v>-0.18587393554857384</v>
      </c>
      <c r="T113" s="3">
        <f t="shared" si="55"/>
        <v>-0.30356894149763181</v>
      </c>
      <c r="U113" s="3">
        <f t="shared" si="55"/>
        <v>-0.27985010299476498</v>
      </c>
      <c r="V113" s="3">
        <f t="shared" si="51"/>
        <v>0</v>
      </c>
      <c r="Z113" s="3">
        <f t="shared" si="32"/>
        <v>-11685</v>
      </c>
      <c r="AA113" s="3">
        <f t="shared" si="33"/>
        <v>-6742</v>
      </c>
      <c r="AB113" s="3">
        <f t="shared" si="34"/>
        <v>43548</v>
      </c>
      <c r="AC113" s="3">
        <f t="shared" si="35"/>
        <v>1071</v>
      </c>
      <c r="AD113" s="3">
        <f t="shared" si="36"/>
        <v>4334</v>
      </c>
      <c r="AE113" s="3">
        <f t="shared" si="37"/>
        <v>30526</v>
      </c>
      <c r="AF113" s="3">
        <f t="shared" si="38"/>
        <v>0.72000000000000597</v>
      </c>
      <c r="AH113" s="3">
        <f t="shared" si="41"/>
        <v>0.12383719865451816</v>
      </c>
      <c r="AI113" s="3">
        <f t="shared" si="42"/>
        <v>0.14159995932005634</v>
      </c>
      <c r="AJ113" s="3">
        <f t="shared" si="43"/>
        <v>0.17187053637614302</v>
      </c>
      <c r="AK113" s="3">
        <f t="shared" si="44"/>
        <v>-3.098846338759462E-2</v>
      </c>
      <c r="AL113" s="3">
        <f t="shared" si="45"/>
        <v>0.14389273704675234</v>
      </c>
      <c r="AM113" s="3">
        <f t="shared" si="46"/>
        <v>0.16109375127735939</v>
      </c>
      <c r="AO113" s="4">
        <f t="shared" si="39"/>
        <v>0</v>
      </c>
      <c r="AP113" s="4">
        <f t="shared" si="39"/>
        <v>0</v>
      </c>
      <c r="AQ113" s="4">
        <f t="shared" si="39"/>
        <v>0</v>
      </c>
      <c r="AR113" s="4">
        <f t="shared" si="39"/>
        <v>0</v>
      </c>
      <c r="AS113" s="4">
        <f t="shared" si="39"/>
        <v>0</v>
      </c>
      <c r="AT113" s="4">
        <f t="shared" si="39"/>
        <v>0</v>
      </c>
      <c r="AU113" s="4" t="str">
        <f t="shared" si="40"/>
        <v>0</v>
      </c>
      <c r="AW113" s="6">
        <f t="shared" si="52"/>
        <v>0</v>
      </c>
      <c r="AX113" s="6">
        <f t="shared" si="53"/>
        <v>0</v>
      </c>
      <c r="AY113" s="3">
        <f t="shared" si="47"/>
        <v>0.72000000000000597</v>
      </c>
      <c r="AZ113" s="3">
        <f t="shared" si="48"/>
        <v>0</v>
      </c>
      <c r="BA113" s="4">
        <f t="shared" si="49"/>
        <v>0</v>
      </c>
      <c r="BB113" s="3">
        <f t="shared" si="50"/>
        <v>46.200000000000045</v>
      </c>
      <c r="BE113" s="7">
        <v>45337</v>
      </c>
      <c r="BF113" s="5">
        <f t="shared" si="56"/>
        <v>5.5219683362672259E-2</v>
      </c>
      <c r="BG113" t="str">
        <f t="shared" si="54"/>
        <v xml:space="preserve"> </v>
      </c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>
      <c r="A114" s="7">
        <v>45338</v>
      </c>
      <c r="B114" s="3">
        <v>346069</v>
      </c>
      <c r="C114" s="3">
        <v>562290</v>
      </c>
      <c r="D114" s="3">
        <v>581027</v>
      </c>
      <c r="E114" s="3">
        <v>27219</v>
      </c>
      <c r="F114" s="3">
        <v>206454</v>
      </c>
      <c r="G114" s="3">
        <v>1723059</v>
      </c>
      <c r="H114" s="7">
        <v>45338</v>
      </c>
      <c r="I114" s="3" t="s">
        <v>54</v>
      </c>
      <c r="J114" s="3">
        <v>56.27</v>
      </c>
      <c r="K114" s="3">
        <v>57.17</v>
      </c>
      <c r="L114" s="3">
        <v>57.86</v>
      </c>
      <c r="M114" s="3">
        <v>58.21</v>
      </c>
      <c r="N114" s="3">
        <v>23354</v>
      </c>
      <c r="O114" s="3">
        <v>286053</v>
      </c>
      <c r="P114" s="3">
        <f t="shared" si="55"/>
        <v>0.12263154805121576</v>
      </c>
      <c r="Q114" s="3">
        <f t="shared" si="55"/>
        <v>-0.48663832224201115</v>
      </c>
      <c r="R114" s="3">
        <f t="shared" si="55"/>
        <v>0.24248923615709519</v>
      </c>
      <c r="S114" s="3">
        <f t="shared" si="55"/>
        <v>2.7667069593921147E-2</v>
      </c>
      <c r="T114" s="3">
        <f t="shared" si="55"/>
        <v>-0.18600524657239687</v>
      </c>
      <c r="U114" s="3">
        <f t="shared" si="55"/>
        <v>-0.15813655159304396</v>
      </c>
      <c r="V114" s="3">
        <f t="shared" si="51"/>
        <v>0</v>
      </c>
      <c r="Z114" s="3">
        <f t="shared" si="32"/>
        <v>-62886</v>
      </c>
      <c r="AA114" s="3">
        <f t="shared" si="33"/>
        <v>-120188</v>
      </c>
      <c r="AB114" s="3">
        <f t="shared" si="34"/>
        <v>-58506</v>
      </c>
      <c r="AC114" s="3">
        <f t="shared" si="35"/>
        <v>-6513</v>
      </c>
      <c r="AD114" s="3">
        <f t="shared" si="36"/>
        <v>-27584</v>
      </c>
      <c r="AE114" s="3">
        <f t="shared" si="37"/>
        <v>-275677</v>
      </c>
      <c r="AF114" s="3">
        <f t="shared" si="38"/>
        <v>0.14000000000000057</v>
      </c>
      <c r="AH114" s="3">
        <f t="shared" si="41"/>
        <v>8.2421896269664396E-2</v>
      </c>
      <c r="AI114" s="3">
        <f t="shared" si="42"/>
        <v>9.1717734482845953E-2</v>
      </c>
      <c r="AJ114" s="3">
        <f t="shared" si="43"/>
        <v>0.23326258054946494</v>
      </c>
      <c r="AK114" s="3">
        <f t="shared" si="44"/>
        <v>1.2548088796898334E-2</v>
      </c>
      <c r="AL114" s="3">
        <f t="shared" si="45"/>
        <v>0.14593031241440024</v>
      </c>
      <c r="AM114" s="3">
        <f t="shared" si="46"/>
        <v>0.15415286240555251</v>
      </c>
      <c r="AO114" s="4">
        <f t="shared" si="39"/>
        <v>0</v>
      </c>
      <c r="AP114" s="4">
        <f t="shared" si="39"/>
        <v>0</v>
      </c>
      <c r="AQ114" s="4">
        <f t="shared" si="39"/>
        <v>0</v>
      </c>
      <c r="AR114" s="4">
        <f t="shared" si="39"/>
        <v>0</v>
      </c>
      <c r="AS114" s="4">
        <f t="shared" si="39"/>
        <v>0</v>
      </c>
      <c r="AT114" s="4">
        <f t="shared" si="39"/>
        <v>0</v>
      </c>
      <c r="AU114" s="4" t="str">
        <f t="shared" si="40"/>
        <v>0</v>
      </c>
      <c r="AW114" s="6">
        <f t="shared" si="52"/>
        <v>0</v>
      </c>
      <c r="AX114" s="6">
        <f t="shared" si="53"/>
        <v>0</v>
      </c>
      <c r="AY114" s="3">
        <f t="shared" si="47"/>
        <v>0.14000000000000057</v>
      </c>
      <c r="AZ114" s="3">
        <f t="shared" si="48"/>
        <v>0</v>
      </c>
      <c r="BA114" s="4">
        <f t="shared" si="49"/>
        <v>0</v>
      </c>
      <c r="BB114" s="3">
        <f t="shared" si="50"/>
        <v>46.200000000000045</v>
      </c>
      <c r="BE114" s="7">
        <v>45338</v>
      </c>
      <c r="BF114" s="5">
        <f t="shared" si="56"/>
        <v>5.5219683362672259E-2</v>
      </c>
      <c r="BG114" t="str">
        <f t="shared" si="54"/>
        <v xml:space="preserve"> </v>
      </c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>
      <c r="A115" s="7">
        <v>45341</v>
      </c>
      <c r="B115" s="3">
        <v>367197</v>
      </c>
      <c r="C115" s="3">
        <v>549431</v>
      </c>
      <c r="D115" s="3">
        <v>570802</v>
      </c>
      <c r="E115" s="3">
        <v>28794</v>
      </c>
      <c r="F115" s="3">
        <v>205562</v>
      </c>
      <c r="G115" s="3">
        <v>1721787</v>
      </c>
      <c r="H115" s="7">
        <v>45341</v>
      </c>
      <c r="I115" s="3" t="s">
        <v>54</v>
      </c>
      <c r="J115" s="3">
        <v>52.9</v>
      </c>
      <c r="K115" s="3">
        <v>53.54</v>
      </c>
      <c r="L115" s="3">
        <v>57.11</v>
      </c>
      <c r="M115" s="3">
        <v>57.11</v>
      </c>
      <c r="N115" s="3">
        <v>37617</v>
      </c>
      <c r="O115" s="3">
        <v>290705</v>
      </c>
      <c r="P115" s="3">
        <f t="shared" si="55"/>
        <v>0.2229444752859932</v>
      </c>
      <c r="Q115" s="3">
        <f t="shared" si="55"/>
        <v>-0.33609504102492399</v>
      </c>
      <c r="R115" s="3">
        <f t="shared" si="55"/>
        <v>0.28501433386823366</v>
      </c>
      <c r="S115" s="3">
        <f t="shared" si="55"/>
        <v>0.15723824965081432</v>
      </c>
      <c r="T115" s="3">
        <f t="shared" si="55"/>
        <v>-6.1698579836059808E-2</v>
      </c>
      <c r="U115" s="3">
        <f t="shared" si="55"/>
        <v>-3.5003448161681439E-2</v>
      </c>
      <c r="V115" s="3">
        <f t="shared" si="51"/>
        <v>0</v>
      </c>
      <c r="Z115" s="3">
        <f t="shared" si="32"/>
        <v>21128</v>
      </c>
      <c r="AA115" s="3">
        <f t="shared" si="33"/>
        <v>-12859</v>
      </c>
      <c r="AB115" s="3">
        <f t="shared" si="34"/>
        <v>-10225</v>
      </c>
      <c r="AC115" s="3">
        <f t="shared" si="35"/>
        <v>1575</v>
      </c>
      <c r="AD115" s="3">
        <f t="shared" si="36"/>
        <v>-892</v>
      </c>
      <c r="AE115" s="3">
        <f t="shared" si="37"/>
        <v>-1272</v>
      </c>
      <c r="AF115" s="3">
        <f t="shared" si="38"/>
        <v>-3.3700000000000045</v>
      </c>
      <c r="AH115" s="3">
        <f t="shared" si="41"/>
        <v>4.5372790517110614E-2</v>
      </c>
      <c r="AI115" s="3">
        <f t="shared" si="42"/>
        <v>2.0264163561036077E-2</v>
      </c>
      <c r="AJ115" s="3">
        <f t="shared" si="43"/>
        <v>0.28137829911371282</v>
      </c>
      <c r="AK115" s="3">
        <f t="shared" si="44"/>
        <v>-5.0401495255218628E-3</v>
      </c>
      <c r="AL115" s="3">
        <f t="shared" si="45"/>
        <v>0.10852505042621247</v>
      </c>
      <c r="AM115" s="3">
        <f t="shared" si="46"/>
        <v>0.11803923985301464</v>
      </c>
      <c r="AO115" s="4">
        <f t="shared" si="39"/>
        <v>0</v>
      </c>
      <c r="AP115" s="4">
        <f t="shared" si="39"/>
        <v>0</v>
      </c>
      <c r="AQ115" s="4">
        <f t="shared" si="39"/>
        <v>0</v>
      </c>
      <c r="AR115" s="4">
        <f t="shared" si="39"/>
        <v>0</v>
      </c>
      <c r="AS115" s="4">
        <f t="shared" si="39"/>
        <v>0</v>
      </c>
      <c r="AT115" s="4">
        <f t="shared" si="39"/>
        <v>0</v>
      </c>
      <c r="AU115" s="4" t="str">
        <f t="shared" si="40"/>
        <v>0</v>
      </c>
      <c r="AW115" s="6">
        <f t="shared" si="52"/>
        <v>0</v>
      </c>
      <c r="AX115" s="6">
        <f t="shared" si="53"/>
        <v>0</v>
      </c>
      <c r="AY115" s="3">
        <f t="shared" si="47"/>
        <v>-3.3700000000000045</v>
      </c>
      <c r="AZ115" s="3">
        <f t="shared" si="48"/>
        <v>0</v>
      </c>
      <c r="BA115" s="4">
        <f t="shared" si="49"/>
        <v>0</v>
      </c>
      <c r="BB115" s="3">
        <f t="shared" si="50"/>
        <v>46.200000000000045</v>
      </c>
      <c r="BE115" s="7">
        <v>45341</v>
      </c>
      <c r="BF115" s="5">
        <f t="shared" si="56"/>
        <v>5.5219683362672259E-2</v>
      </c>
      <c r="BG115" t="str">
        <f t="shared" si="54"/>
        <v xml:space="preserve"> </v>
      </c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>
      <c r="A116" s="7">
        <v>45342</v>
      </c>
      <c r="B116" s="3">
        <v>383877</v>
      </c>
      <c r="C116" s="3">
        <v>587861</v>
      </c>
      <c r="D116" s="3">
        <v>588618</v>
      </c>
      <c r="E116" s="3">
        <v>32281</v>
      </c>
      <c r="F116" s="3">
        <v>214741</v>
      </c>
      <c r="G116" s="3">
        <v>1807378</v>
      </c>
      <c r="H116" s="7">
        <v>45342</v>
      </c>
      <c r="I116" s="3" t="s">
        <v>54</v>
      </c>
      <c r="J116" s="3">
        <v>51.72</v>
      </c>
      <c r="K116" s="3">
        <v>54.31</v>
      </c>
      <c r="L116" s="3">
        <v>53.5</v>
      </c>
      <c r="M116" s="3">
        <v>55.07</v>
      </c>
      <c r="N116" s="3">
        <v>35225</v>
      </c>
      <c r="O116" s="3">
        <v>288407</v>
      </c>
      <c r="P116" s="3">
        <f t="shared" si="55"/>
        <v>0.23285127392906355</v>
      </c>
      <c r="Q116" s="3">
        <f t="shared" si="55"/>
        <v>-0.28779206305107558</v>
      </c>
      <c r="R116" s="3">
        <f t="shared" si="55"/>
        <v>0.26264479290784781</v>
      </c>
      <c r="S116" s="3">
        <f t="shared" si="55"/>
        <v>9.2834607490319479E-2</v>
      </c>
      <c r="T116" s="3">
        <f t="shared" si="55"/>
        <v>-5.5761708042447233E-2</v>
      </c>
      <c r="U116" s="3">
        <f t="shared" si="55"/>
        <v>-2.4483311619352875E-2</v>
      </c>
      <c r="V116" s="3">
        <f t="shared" si="51"/>
        <v>0</v>
      </c>
      <c r="Z116" s="3">
        <f t="shared" si="32"/>
        <v>16680</v>
      </c>
      <c r="AA116" s="3">
        <f t="shared" si="33"/>
        <v>38430</v>
      </c>
      <c r="AB116" s="3">
        <f t="shared" si="34"/>
        <v>17816</v>
      </c>
      <c r="AC116" s="3">
        <f t="shared" si="35"/>
        <v>3487</v>
      </c>
      <c r="AD116" s="3">
        <f t="shared" si="36"/>
        <v>9179</v>
      </c>
      <c r="AE116" s="3">
        <f t="shared" si="37"/>
        <v>85591</v>
      </c>
      <c r="AF116" s="3">
        <f t="shared" si="38"/>
        <v>-1.1799999999999997</v>
      </c>
      <c r="AH116" s="3">
        <f t="shared" si="41"/>
        <v>-2.6311504102699283E-2</v>
      </c>
      <c r="AI116" s="3">
        <f t="shared" si="42"/>
        <v>0.15474022643768492</v>
      </c>
      <c r="AJ116" s="3">
        <f t="shared" si="43"/>
        <v>0.27027559356271125</v>
      </c>
      <c r="AK116" s="3">
        <f t="shared" si="44"/>
        <v>-9.9087640333377594E-2</v>
      </c>
      <c r="AL116" s="3">
        <f t="shared" si="45"/>
        <v>0.16269281578970626</v>
      </c>
      <c r="AM116" s="3">
        <f t="shared" si="46"/>
        <v>0.16145588886501924</v>
      </c>
      <c r="AO116" s="4">
        <f t="shared" si="39"/>
        <v>0</v>
      </c>
      <c r="AP116" s="4">
        <f t="shared" si="39"/>
        <v>0</v>
      </c>
      <c r="AQ116" s="4">
        <f t="shared" si="39"/>
        <v>0</v>
      </c>
      <c r="AR116" s="4">
        <f t="shared" si="39"/>
        <v>0</v>
      </c>
      <c r="AS116" s="4">
        <f t="shared" si="39"/>
        <v>0</v>
      </c>
      <c r="AT116" s="4">
        <f t="shared" si="39"/>
        <v>0</v>
      </c>
      <c r="AU116" s="4" t="str">
        <f t="shared" si="40"/>
        <v>0</v>
      </c>
      <c r="AW116" s="6">
        <f t="shared" si="52"/>
        <v>0</v>
      </c>
      <c r="AX116" s="6">
        <f t="shared" si="53"/>
        <v>0</v>
      </c>
      <c r="AY116" s="3">
        <f t="shared" si="47"/>
        <v>-1.1799999999999997</v>
      </c>
      <c r="AZ116" s="3">
        <f t="shared" si="48"/>
        <v>0</v>
      </c>
      <c r="BA116" s="4">
        <f t="shared" si="49"/>
        <v>0</v>
      </c>
      <c r="BB116" s="3">
        <f t="shared" si="50"/>
        <v>46.200000000000045</v>
      </c>
      <c r="BE116" s="7">
        <v>45342</v>
      </c>
      <c r="BF116" s="5">
        <f t="shared" si="56"/>
        <v>5.5219683362672259E-2</v>
      </c>
      <c r="BG116" t="str">
        <f t="shared" si="54"/>
        <v xml:space="preserve"> </v>
      </c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>
      <c r="A117" s="7">
        <v>45343</v>
      </c>
      <c r="B117" s="3">
        <v>361301</v>
      </c>
      <c r="C117" s="3">
        <v>528784</v>
      </c>
      <c r="D117" s="3">
        <v>532103</v>
      </c>
      <c r="E117" s="3">
        <v>28119</v>
      </c>
      <c r="F117" s="3">
        <v>199040</v>
      </c>
      <c r="G117" s="3">
        <v>1649348</v>
      </c>
      <c r="H117" s="7">
        <v>45343</v>
      </c>
      <c r="I117" s="3" t="s">
        <v>54</v>
      </c>
      <c r="J117" s="3">
        <v>53.27</v>
      </c>
      <c r="K117" s="3">
        <v>54.55</v>
      </c>
      <c r="L117" s="3">
        <v>54.05</v>
      </c>
      <c r="M117" s="3">
        <v>54.98</v>
      </c>
      <c r="N117" s="3">
        <v>23689</v>
      </c>
      <c r="O117" s="3">
        <v>288096</v>
      </c>
      <c r="P117" s="3">
        <f t="shared" ref="P117:U132" si="57">CORREL(B103:B117,$J103:$J117)</f>
        <v>0.22147383674018647</v>
      </c>
      <c r="Q117" s="3">
        <f t="shared" si="57"/>
        <v>-0.25354850187299849</v>
      </c>
      <c r="R117" s="3">
        <f t="shared" si="57"/>
        <v>0.20368707627073437</v>
      </c>
      <c r="S117" s="3">
        <f t="shared" si="57"/>
        <v>7.2046272071622716E-2</v>
      </c>
      <c r="T117" s="3">
        <f t="shared" si="57"/>
        <v>-7.5073234624555257E-2</v>
      </c>
      <c r="U117" s="3">
        <f t="shared" si="57"/>
        <v>-3.8155636566147115E-2</v>
      </c>
      <c r="V117" s="3">
        <f t="shared" si="51"/>
        <v>0</v>
      </c>
      <c r="Z117" s="3">
        <f t="shared" si="32"/>
        <v>-22576</v>
      </c>
      <c r="AA117" s="3">
        <f t="shared" si="33"/>
        <v>-59077</v>
      </c>
      <c r="AB117" s="3">
        <f t="shared" si="34"/>
        <v>-56515</v>
      </c>
      <c r="AC117" s="3">
        <f t="shared" si="35"/>
        <v>-4162</v>
      </c>
      <c r="AD117" s="3">
        <f t="shared" si="36"/>
        <v>-15701</v>
      </c>
      <c r="AE117" s="3">
        <f t="shared" si="37"/>
        <v>-158030</v>
      </c>
      <c r="AF117" s="3">
        <f t="shared" si="38"/>
        <v>1.5500000000000043</v>
      </c>
      <c r="AH117" s="3">
        <f t="shared" si="41"/>
        <v>-4.4989471554091179E-2</v>
      </c>
      <c r="AI117" s="3">
        <f t="shared" si="42"/>
        <v>0.1655346656948532</v>
      </c>
      <c r="AJ117" s="3">
        <f t="shared" si="43"/>
        <v>0.27031336850251858</v>
      </c>
      <c r="AK117" s="3">
        <f t="shared" si="44"/>
        <v>-0.30170227151464263</v>
      </c>
      <c r="AL117" s="3">
        <f t="shared" si="45"/>
        <v>0.16389307840284181</v>
      </c>
      <c r="AM117" s="3">
        <f t="shared" si="46"/>
        <v>0.15912744088144182</v>
      </c>
      <c r="AO117" s="4">
        <f t="shared" si="39"/>
        <v>0</v>
      </c>
      <c r="AP117" s="4">
        <f t="shared" si="39"/>
        <v>0</v>
      </c>
      <c r="AQ117" s="4">
        <f t="shared" si="39"/>
        <v>0</v>
      </c>
      <c r="AR117" s="4">
        <f t="shared" si="39"/>
        <v>0</v>
      </c>
      <c r="AS117" s="4">
        <f t="shared" si="39"/>
        <v>0</v>
      </c>
      <c r="AT117" s="4">
        <f t="shared" si="39"/>
        <v>0</v>
      </c>
      <c r="AU117" s="4" t="str">
        <f t="shared" si="40"/>
        <v>0</v>
      </c>
      <c r="AW117" s="6">
        <f t="shared" si="52"/>
        <v>0</v>
      </c>
      <c r="AX117" s="6">
        <f t="shared" si="53"/>
        <v>0</v>
      </c>
      <c r="AY117" s="3">
        <f t="shared" si="47"/>
        <v>1.5500000000000043</v>
      </c>
      <c r="AZ117" s="3">
        <f t="shared" si="48"/>
        <v>0</v>
      </c>
      <c r="BA117" s="4">
        <f t="shared" si="49"/>
        <v>0</v>
      </c>
      <c r="BB117" s="3">
        <f t="shared" si="50"/>
        <v>46.200000000000045</v>
      </c>
      <c r="BE117" s="7">
        <v>45343</v>
      </c>
      <c r="BF117" s="5">
        <f t="shared" si="56"/>
        <v>5.5219683362672259E-2</v>
      </c>
      <c r="BG117" t="str">
        <f t="shared" si="54"/>
        <v xml:space="preserve"> </v>
      </c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>
      <c r="A118" s="7">
        <v>45344</v>
      </c>
      <c r="B118" s="3">
        <v>320171</v>
      </c>
      <c r="C118" s="3">
        <v>491695</v>
      </c>
      <c r="D118" s="3">
        <v>490388</v>
      </c>
      <c r="E118" s="3">
        <v>26604</v>
      </c>
      <c r="F118" s="3">
        <v>185206</v>
      </c>
      <c r="G118" s="3">
        <v>1514064</v>
      </c>
      <c r="H118" s="7">
        <v>45344</v>
      </c>
      <c r="I118" s="3" t="s">
        <v>54</v>
      </c>
      <c r="J118" s="3">
        <v>52.37</v>
      </c>
      <c r="K118" s="3">
        <v>52.8</v>
      </c>
      <c r="L118" s="3">
        <v>54.31</v>
      </c>
      <c r="M118" s="3">
        <v>54.49</v>
      </c>
      <c r="N118" s="3">
        <v>31325</v>
      </c>
      <c r="O118" s="3">
        <v>289539</v>
      </c>
      <c r="P118" s="3">
        <f t="shared" si="57"/>
        <v>0.28331634467315808</v>
      </c>
      <c r="Q118" s="3">
        <f t="shared" si="57"/>
        <v>-0.13141170429342167</v>
      </c>
      <c r="R118" s="3">
        <f t="shared" si="57"/>
        <v>0.22449044900486886</v>
      </c>
      <c r="S118" s="3">
        <f t="shared" si="57"/>
        <v>0.1123049320156671</v>
      </c>
      <c r="T118" s="3">
        <f t="shared" si="57"/>
        <v>1.8676180142992684E-2</v>
      </c>
      <c r="U118" s="3">
        <f t="shared" si="57"/>
        <v>5.2654862753563077E-2</v>
      </c>
      <c r="V118" s="3">
        <f t="shared" si="51"/>
        <v>0</v>
      </c>
      <c r="Z118" s="3">
        <f t="shared" si="32"/>
        <v>-41130</v>
      </c>
      <c r="AA118" s="3">
        <f t="shared" si="33"/>
        <v>-37089</v>
      </c>
      <c r="AB118" s="3">
        <f t="shared" si="34"/>
        <v>-41715</v>
      </c>
      <c r="AC118" s="3">
        <f t="shared" si="35"/>
        <v>-1515</v>
      </c>
      <c r="AD118" s="3">
        <f t="shared" si="36"/>
        <v>-13834</v>
      </c>
      <c r="AE118" s="3">
        <f t="shared" si="37"/>
        <v>-135284</v>
      </c>
      <c r="AF118" s="3">
        <f t="shared" si="38"/>
        <v>-0.90000000000000568</v>
      </c>
      <c r="AH118" s="3">
        <f t="shared" si="41"/>
        <v>-0.20200874013350631</v>
      </c>
      <c r="AI118" s="3">
        <f t="shared" si="42"/>
        <v>-0.31432609822085178</v>
      </c>
      <c r="AJ118" s="3">
        <f t="shared" si="43"/>
        <v>-6.1076550006011469E-2</v>
      </c>
      <c r="AK118" s="3">
        <f t="shared" si="44"/>
        <v>-0.51428671596828746</v>
      </c>
      <c r="AL118" s="3">
        <f t="shared" si="45"/>
        <v>-0.22734604056281907</v>
      </c>
      <c r="AM118" s="3">
        <f t="shared" si="46"/>
        <v>-0.22472198158254697</v>
      </c>
      <c r="AO118" s="4">
        <f t="shared" si="39"/>
        <v>0</v>
      </c>
      <c r="AP118" s="4">
        <f t="shared" si="39"/>
        <v>0</v>
      </c>
      <c r="AQ118" s="4">
        <f t="shared" si="39"/>
        <v>0</v>
      </c>
      <c r="AR118" s="4">
        <f t="shared" si="39"/>
        <v>0</v>
      </c>
      <c r="AS118" s="4">
        <f t="shared" si="39"/>
        <v>0</v>
      </c>
      <c r="AT118" s="4">
        <f t="shared" si="39"/>
        <v>0</v>
      </c>
      <c r="AU118" s="4" t="str">
        <f t="shared" si="40"/>
        <v>0</v>
      </c>
      <c r="AW118" s="6">
        <f t="shared" si="52"/>
        <v>0</v>
      </c>
      <c r="AX118" s="6">
        <f t="shared" si="53"/>
        <v>0</v>
      </c>
      <c r="AY118" s="3">
        <f t="shared" si="47"/>
        <v>-0.90000000000000568</v>
      </c>
      <c r="AZ118" s="3">
        <f t="shared" si="48"/>
        <v>0</v>
      </c>
      <c r="BA118" s="4">
        <f t="shared" si="49"/>
        <v>0</v>
      </c>
      <c r="BB118" s="3">
        <f t="shared" si="50"/>
        <v>46.200000000000045</v>
      </c>
      <c r="BE118" s="7">
        <v>45344</v>
      </c>
      <c r="BF118" s="5">
        <f t="shared" si="56"/>
        <v>5.5219683362672259E-2</v>
      </c>
      <c r="BG118" t="str">
        <f t="shared" si="54"/>
        <v xml:space="preserve"> </v>
      </c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>
      <c r="A119" s="7">
        <v>45345</v>
      </c>
      <c r="B119" s="3">
        <v>326300</v>
      </c>
      <c r="C119" s="3">
        <v>484270</v>
      </c>
      <c r="D119" s="3">
        <v>488749</v>
      </c>
      <c r="E119" s="3">
        <v>27484</v>
      </c>
      <c r="F119" s="3">
        <v>184636</v>
      </c>
      <c r="G119" s="3">
        <v>1511439</v>
      </c>
      <c r="H119" s="7">
        <v>45345</v>
      </c>
      <c r="I119" s="3" t="s">
        <v>54</v>
      </c>
      <c r="J119" s="3">
        <v>51.08</v>
      </c>
      <c r="K119" s="3">
        <v>52.22</v>
      </c>
      <c r="L119" s="3">
        <v>52.8</v>
      </c>
      <c r="M119" s="3">
        <v>53.01</v>
      </c>
      <c r="N119" s="3">
        <v>31097</v>
      </c>
      <c r="O119" s="3">
        <v>289803</v>
      </c>
      <c r="P119" s="3">
        <f t="shared" si="57"/>
        <v>0.43424580289978687</v>
      </c>
      <c r="Q119" s="3">
        <f t="shared" si="57"/>
        <v>3.7234742717682422E-2</v>
      </c>
      <c r="R119" s="3">
        <f t="shared" si="57"/>
        <v>0.42279657214729183</v>
      </c>
      <c r="S119" s="3">
        <f t="shared" si="57"/>
        <v>0.38299806873861686</v>
      </c>
      <c r="T119" s="3">
        <f t="shared" si="57"/>
        <v>0.21796852046992587</v>
      </c>
      <c r="U119" s="3">
        <f t="shared" si="57"/>
        <v>0.24599187380395435</v>
      </c>
      <c r="V119" s="3">
        <f t="shared" si="51"/>
        <v>0</v>
      </c>
      <c r="Z119" s="3">
        <f t="shared" si="32"/>
        <v>6129</v>
      </c>
      <c r="AA119" s="3">
        <f t="shared" si="33"/>
        <v>-7425</v>
      </c>
      <c r="AB119" s="3">
        <f t="shared" si="34"/>
        <v>-1639</v>
      </c>
      <c r="AC119" s="3">
        <f t="shared" si="35"/>
        <v>880</v>
      </c>
      <c r="AD119" s="3">
        <f t="shared" si="36"/>
        <v>-570</v>
      </c>
      <c r="AE119" s="3">
        <f t="shared" si="37"/>
        <v>-2625</v>
      </c>
      <c r="AF119" s="3">
        <f t="shared" si="38"/>
        <v>-1.2899999999999991</v>
      </c>
      <c r="AH119" s="3">
        <f t="shared" si="41"/>
        <v>-5.6995474895089944E-2</v>
      </c>
      <c r="AI119" s="3">
        <f t="shared" si="42"/>
        <v>-0.20292798554438524</v>
      </c>
      <c r="AJ119" s="3">
        <f t="shared" si="43"/>
        <v>-5.5247150663383982E-2</v>
      </c>
      <c r="AK119" s="3">
        <f t="shared" si="44"/>
        <v>-0.5037370417238386</v>
      </c>
      <c r="AL119" s="3">
        <f t="shared" si="45"/>
        <v>-0.12027415114699597</v>
      </c>
      <c r="AM119" s="3">
        <f t="shared" si="46"/>
        <v>-0.1219472481220454</v>
      </c>
      <c r="AO119" s="4">
        <f t="shared" si="39"/>
        <v>0</v>
      </c>
      <c r="AP119" s="4">
        <f t="shared" si="39"/>
        <v>0</v>
      </c>
      <c r="AQ119" s="4">
        <f t="shared" si="39"/>
        <v>0</v>
      </c>
      <c r="AR119" s="4">
        <f t="shared" si="39"/>
        <v>0</v>
      </c>
      <c r="AS119" s="4">
        <f t="shared" si="39"/>
        <v>0</v>
      </c>
      <c r="AT119" s="4">
        <f t="shared" si="39"/>
        <v>0</v>
      </c>
      <c r="AU119" s="4" t="str">
        <f t="shared" si="40"/>
        <v>0</v>
      </c>
      <c r="AW119" s="6">
        <f t="shared" si="52"/>
        <v>0</v>
      </c>
      <c r="AX119" s="6">
        <f t="shared" si="53"/>
        <v>0</v>
      </c>
      <c r="AY119" s="3">
        <f t="shared" si="47"/>
        <v>-1.2899999999999991</v>
      </c>
      <c r="AZ119" s="3">
        <f t="shared" si="48"/>
        <v>0</v>
      </c>
      <c r="BA119" s="4">
        <f t="shared" si="49"/>
        <v>0</v>
      </c>
      <c r="BB119" s="3">
        <f t="shared" si="50"/>
        <v>46.200000000000045</v>
      </c>
      <c r="BE119" s="7">
        <v>45345</v>
      </c>
      <c r="BF119" s="5">
        <f t="shared" si="56"/>
        <v>5.5219683362672259E-2</v>
      </c>
      <c r="BG119" t="str">
        <f t="shared" si="54"/>
        <v xml:space="preserve"> </v>
      </c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>
      <c r="A120" s="7">
        <v>45348</v>
      </c>
      <c r="B120" s="3">
        <v>331934</v>
      </c>
      <c r="C120" s="3">
        <v>699006</v>
      </c>
      <c r="D120" s="3">
        <v>624485</v>
      </c>
      <c r="E120" s="3">
        <v>26591</v>
      </c>
      <c r="F120" s="3">
        <v>223033</v>
      </c>
      <c r="G120" s="3">
        <v>1905049</v>
      </c>
      <c r="H120" s="7">
        <v>45348</v>
      </c>
      <c r="I120" s="3" t="s">
        <v>54</v>
      </c>
      <c r="J120" s="3">
        <v>51.55</v>
      </c>
      <c r="K120" s="3">
        <v>53.97</v>
      </c>
      <c r="L120" s="3">
        <v>52.16</v>
      </c>
      <c r="M120" s="3">
        <v>54.55</v>
      </c>
      <c r="N120" s="3">
        <v>30666</v>
      </c>
      <c r="O120" s="3">
        <v>289628</v>
      </c>
      <c r="P120" s="3">
        <f t="shared" si="57"/>
        <v>0.60556999075192375</v>
      </c>
      <c r="Q120" s="3">
        <f t="shared" si="57"/>
        <v>0.19137527999604867</v>
      </c>
      <c r="R120" s="3">
        <f t="shared" si="57"/>
        <v>0.48602051288879172</v>
      </c>
      <c r="S120" s="3">
        <f t="shared" si="57"/>
        <v>0.68029758212672697</v>
      </c>
      <c r="T120" s="3">
        <f t="shared" si="57"/>
        <v>0.38661652102756455</v>
      </c>
      <c r="U120" s="3">
        <f t="shared" si="57"/>
        <v>0.41059282471407649</v>
      </c>
      <c r="V120" s="3">
        <f t="shared" si="51"/>
        <v>0.60556999075192375</v>
      </c>
      <c r="Z120" s="3">
        <f t="shared" si="32"/>
        <v>5634</v>
      </c>
      <c r="AA120" s="3">
        <f t="shared" si="33"/>
        <v>214736</v>
      </c>
      <c r="AB120" s="3">
        <f t="shared" si="34"/>
        <v>135736</v>
      </c>
      <c r="AC120" s="3">
        <f t="shared" si="35"/>
        <v>-893</v>
      </c>
      <c r="AD120" s="3">
        <f t="shared" si="36"/>
        <v>38397</v>
      </c>
      <c r="AE120" s="3">
        <f t="shared" si="37"/>
        <v>393610</v>
      </c>
      <c r="AF120" s="3">
        <f t="shared" si="38"/>
        <v>0.46999999999999886</v>
      </c>
      <c r="AH120" s="3">
        <f t="shared" si="41"/>
        <v>-0.57033623842781955</v>
      </c>
      <c r="AI120" s="3">
        <f t="shared" si="42"/>
        <v>-0.42484799172024912</v>
      </c>
      <c r="AJ120" s="3">
        <f t="shared" si="43"/>
        <v>-0.29214736163737548</v>
      </c>
      <c r="AK120" s="3">
        <f t="shared" si="44"/>
        <v>-0.46161079792754994</v>
      </c>
      <c r="AL120" s="3">
        <f t="shared" si="45"/>
        <v>-0.42283762804397412</v>
      </c>
      <c r="AM120" s="3">
        <f t="shared" si="46"/>
        <v>-0.45160174254466218</v>
      </c>
      <c r="AO120" s="4">
        <f t="shared" si="39"/>
        <v>-0.57033623842781955</v>
      </c>
      <c r="AP120" s="4">
        <f t="shared" si="39"/>
        <v>0</v>
      </c>
      <c r="AQ120" s="4">
        <f t="shared" si="39"/>
        <v>0</v>
      </c>
      <c r="AR120" s="4">
        <f t="shared" si="39"/>
        <v>0</v>
      </c>
      <c r="AS120" s="4">
        <f t="shared" si="39"/>
        <v>0</v>
      </c>
      <c r="AT120" s="4">
        <f t="shared" si="39"/>
        <v>0</v>
      </c>
      <c r="AU120" s="4" t="str">
        <f t="shared" si="40"/>
        <v>loss</v>
      </c>
      <c r="AW120" s="6">
        <f t="shared" si="52"/>
        <v>0</v>
      </c>
      <c r="AX120" s="6">
        <f t="shared" si="53"/>
        <v>0</v>
      </c>
      <c r="AY120" s="3">
        <f t="shared" si="47"/>
        <v>0.46999999999999886</v>
      </c>
      <c r="AZ120" s="3">
        <f t="shared" si="48"/>
        <v>0</v>
      </c>
      <c r="BA120" s="4">
        <f t="shared" si="49"/>
        <v>0</v>
      </c>
      <c r="BB120" s="3">
        <f t="shared" si="50"/>
        <v>46.200000000000045</v>
      </c>
      <c r="BE120" s="7">
        <v>45348</v>
      </c>
      <c r="BF120" s="5">
        <f t="shared" si="56"/>
        <v>5.5219683362672259E-2</v>
      </c>
      <c r="BG120" t="str">
        <f t="shared" si="54"/>
        <v xml:space="preserve"> </v>
      </c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>
      <c r="A121" s="7">
        <v>45349</v>
      </c>
      <c r="B121" s="3">
        <v>402977</v>
      </c>
      <c r="C121" s="3">
        <v>794053</v>
      </c>
      <c r="D121" s="3">
        <v>766251</v>
      </c>
      <c r="E121" s="3">
        <v>28440</v>
      </c>
      <c r="F121" s="3">
        <v>257241</v>
      </c>
      <c r="G121" s="3">
        <v>2248961</v>
      </c>
      <c r="H121" s="7">
        <v>45349</v>
      </c>
      <c r="I121" s="3" t="s">
        <v>54</v>
      </c>
      <c r="J121" s="3">
        <v>52.45</v>
      </c>
      <c r="K121" s="3">
        <v>55.68</v>
      </c>
      <c r="L121" s="3">
        <v>53.76</v>
      </c>
      <c r="M121" s="3">
        <v>56.26</v>
      </c>
      <c r="N121" s="3">
        <v>36340</v>
      </c>
      <c r="O121" s="3">
        <v>287829</v>
      </c>
      <c r="P121" s="3">
        <f t="shared" si="57"/>
        <v>0.70661953021610768</v>
      </c>
      <c r="Q121" s="3">
        <f t="shared" si="57"/>
        <v>0.45340002583422678</v>
      </c>
      <c r="R121" s="3">
        <f t="shared" si="57"/>
        <v>0.40500784147735569</v>
      </c>
      <c r="S121" s="3">
        <f t="shared" si="57"/>
        <v>0.72848609013407684</v>
      </c>
      <c r="T121" s="3">
        <f t="shared" si="57"/>
        <v>0.53297673360201048</v>
      </c>
      <c r="U121" s="3">
        <f t="shared" si="57"/>
        <v>0.54081938567922605</v>
      </c>
      <c r="V121" s="3">
        <f t="shared" si="51"/>
        <v>0.70661953021610768</v>
      </c>
      <c r="Z121" s="3">
        <f t="shared" si="32"/>
        <v>71043</v>
      </c>
      <c r="AA121" s="3">
        <f t="shared" si="33"/>
        <v>95047</v>
      </c>
      <c r="AB121" s="3">
        <f t="shared" si="34"/>
        <v>141766</v>
      </c>
      <c r="AC121" s="3">
        <f t="shared" si="35"/>
        <v>1849</v>
      </c>
      <c r="AD121" s="3">
        <f t="shared" si="36"/>
        <v>34208</v>
      </c>
      <c r="AE121" s="3">
        <f t="shared" si="37"/>
        <v>343912</v>
      </c>
      <c r="AF121" s="3">
        <f t="shared" si="38"/>
        <v>0.90000000000000568</v>
      </c>
      <c r="AH121" s="3">
        <f t="shared" si="41"/>
        <v>-0.47709196341124932</v>
      </c>
      <c r="AI121" s="3">
        <f t="shared" si="42"/>
        <v>4.304007083262161E-2</v>
      </c>
      <c r="AJ121" s="3">
        <f t="shared" si="43"/>
        <v>0.10845385535596921</v>
      </c>
      <c r="AK121" s="3">
        <f t="shared" si="44"/>
        <v>-0.54814972195264067</v>
      </c>
      <c r="AL121" s="3">
        <f t="shared" si="45"/>
        <v>-1.4136274768234074E-2</v>
      </c>
      <c r="AM121" s="3">
        <f t="shared" si="46"/>
        <v>-2.7413180789522346E-2</v>
      </c>
      <c r="AO121" s="4">
        <f t="shared" si="39"/>
        <v>0</v>
      </c>
      <c r="AP121" s="4">
        <f t="shared" si="39"/>
        <v>0</v>
      </c>
      <c r="AQ121" s="4">
        <f t="shared" si="39"/>
        <v>0</v>
      </c>
      <c r="AR121" s="4">
        <f t="shared" si="39"/>
        <v>0</v>
      </c>
      <c r="AS121" s="4">
        <f t="shared" si="39"/>
        <v>0</v>
      </c>
      <c r="AT121" s="4">
        <f t="shared" si="39"/>
        <v>0</v>
      </c>
      <c r="AU121" s="4" t="str">
        <f t="shared" si="40"/>
        <v>0</v>
      </c>
      <c r="AW121" s="6">
        <f t="shared" si="52"/>
        <v>0</v>
      </c>
      <c r="AX121" s="6">
        <f t="shared" si="53"/>
        <v>0</v>
      </c>
      <c r="AY121" s="3">
        <f t="shared" si="47"/>
        <v>0.90000000000000568</v>
      </c>
      <c r="AZ121" s="3">
        <f t="shared" si="48"/>
        <v>0</v>
      </c>
      <c r="BA121" s="4">
        <f t="shared" si="49"/>
        <v>0</v>
      </c>
      <c r="BB121" s="3">
        <f t="shared" si="50"/>
        <v>46.200000000000045</v>
      </c>
      <c r="BE121" s="7">
        <v>45349</v>
      </c>
      <c r="BF121" s="5">
        <f t="shared" si="56"/>
        <v>5.5219683362672259E-2</v>
      </c>
      <c r="BG121" t="str">
        <f t="shared" si="54"/>
        <v xml:space="preserve"> </v>
      </c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>
      <c r="A122" s="7">
        <v>45350</v>
      </c>
      <c r="B122" s="3">
        <v>397956</v>
      </c>
      <c r="C122" s="3">
        <v>785372</v>
      </c>
      <c r="D122" s="3">
        <v>762442</v>
      </c>
      <c r="E122" s="3">
        <v>30343</v>
      </c>
      <c r="F122" s="3">
        <v>256042</v>
      </c>
      <c r="G122" s="3">
        <v>2232155</v>
      </c>
      <c r="H122" s="7">
        <v>45350</v>
      </c>
      <c r="I122" s="3" t="s">
        <v>54</v>
      </c>
      <c r="J122" s="3">
        <v>55.45</v>
      </c>
      <c r="K122" s="3">
        <v>57.84</v>
      </c>
      <c r="L122" s="3">
        <v>56.2</v>
      </c>
      <c r="M122" s="3">
        <v>58.88</v>
      </c>
      <c r="N122" s="3">
        <v>46006</v>
      </c>
      <c r="O122" s="3">
        <v>283709</v>
      </c>
      <c r="P122" s="3">
        <f t="shared" si="57"/>
        <v>0.74450210807595829</v>
      </c>
      <c r="Q122" s="3">
        <f t="shared" si="57"/>
        <v>0.49381801220308047</v>
      </c>
      <c r="R122" s="3">
        <f t="shared" si="57"/>
        <v>0.30063119698242757</v>
      </c>
      <c r="S122" s="3">
        <f t="shared" si="57"/>
        <v>0.73396779019194347</v>
      </c>
      <c r="T122" s="3">
        <f t="shared" si="57"/>
        <v>0.52937290483728527</v>
      </c>
      <c r="U122" s="3">
        <f t="shared" si="57"/>
        <v>0.52560893126938513</v>
      </c>
      <c r="V122" s="3">
        <f t="shared" si="51"/>
        <v>0.74450210807595829</v>
      </c>
      <c r="Z122" s="3">
        <f t="shared" si="32"/>
        <v>-5021</v>
      </c>
      <c r="AA122" s="3">
        <f t="shared" si="33"/>
        <v>-8681</v>
      </c>
      <c r="AB122" s="3">
        <f t="shared" si="34"/>
        <v>-3809</v>
      </c>
      <c r="AC122" s="3">
        <f t="shared" si="35"/>
        <v>1903</v>
      </c>
      <c r="AD122" s="3">
        <f t="shared" si="36"/>
        <v>-1199</v>
      </c>
      <c r="AE122" s="3">
        <f t="shared" si="37"/>
        <v>-16806</v>
      </c>
      <c r="AF122" s="3">
        <f t="shared" si="38"/>
        <v>3</v>
      </c>
      <c r="AH122" s="3">
        <f t="shared" si="41"/>
        <v>-0.11162455777047918</v>
      </c>
      <c r="AI122" s="3">
        <f t="shared" si="42"/>
        <v>0.12645369896456926</v>
      </c>
      <c r="AJ122" s="3">
        <f t="shared" si="43"/>
        <v>0.24586484601436573</v>
      </c>
      <c r="AK122" s="3">
        <f t="shared" si="44"/>
        <v>-0.40535386950675995</v>
      </c>
      <c r="AL122" s="3">
        <f t="shared" si="45"/>
        <v>0.1407334798430224</v>
      </c>
      <c r="AM122" s="3">
        <f t="shared" si="46"/>
        <v>0.12928541330299684</v>
      </c>
      <c r="AO122" s="4">
        <f t="shared" si="39"/>
        <v>0</v>
      </c>
      <c r="AP122" s="4">
        <f t="shared" si="39"/>
        <v>0</v>
      </c>
      <c r="AQ122" s="4">
        <f t="shared" si="39"/>
        <v>0</v>
      </c>
      <c r="AR122" s="4">
        <f t="shared" si="39"/>
        <v>0</v>
      </c>
      <c r="AS122" s="4">
        <f t="shared" si="39"/>
        <v>0</v>
      </c>
      <c r="AT122" s="4">
        <f t="shared" si="39"/>
        <v>0</v>
      </c>
      <c r="AU122" s="4" t="str">
        <f t="shared" si="40"/>
        <v>0</v>
      </c>
      <c r="AW122" s="6">
        <f t="shared" si="52"/>
        <v>0</v>
      </c>
      <c r="AX122" s="6">
        <f t="shared" si="53"/>
        <v>0</v>
      </c>
      <c r="AY122" s="3">
        <f t="shared" si="47"/>
        <v>3</v>
      </c>
      <c r="AZ122" s="3">
        <f t="shared" si="48"/>
        <v>0</v>
      </c>
      <c r="BA122" s="4">
        <f t="shared" si="49"/>
        <v>0</v>
      </c>
      <c r="BB122" s="3">
        <f t="shared" si="50"/>
        <v>46.200000000000045</v>
      </c>
      <c r="BE122" s="7">
        <v>45350</v>
      </c>
      <c r="BF122" s="5">
        <f t="shared" si="56"/>
        <v>5.5219683362672259E-2</v>
      </c>
      <c r="BG122" t="str">
        <f t="shared" si="54"/>
        <v xml:space="preserve"> </v>
      </c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>
      <c r="A123" s="7">
        <v>45351</v>
      </c>
      <c r="B123" s="3">
        <v>368441</v>
      </c>
      <c r="C123" s="3">
        <v>642646</v>
      </c>
      <c r="D123" s="3">
        <v>570050</v>
      </c>
      <c r="E123" s="3">
        <v>25634</v>
      </c>
      <c r="F123" s="3">
        <v>215954</v>
      </c>
      <c r="G123" s="3">
        <v>1822725</v>
      </c>
      <c r="H123" s="7">
        <v>45351</v>
      </c>
      <c r="I123" s="3" t="s">
        <v>54</v>
      </c>
      <c r="J123" s="3">
        <v>55.25</v>
      </c>
      <c r="K123" s="3">
        <v>56</v>
      </c>
      <c r="L123" s="3">
        <v>57.53</v>
      </c>
      <c r="M123" s="3">
        <v>57.83</v>
      </c>
      <c r="N123" s="3">
        <v>33973</v>
      </c>
      <c r="O123" s="3">
        <v>281610</v>
      </c>
      <c r="P123" s="3">
        <f t="shared" si="57"/>
        <v>0.56120286749432469</v>
      </c>
      <c r="Q123" s="3">
        <f t="shared" si="57"/>
        <v>0.3944812572455984</v>
      </c>
      <c r="R123" s="3">
        <f t="shared" si="57"/>
        <v>0.2076704066075854</v>
      </c>
      <c r="S123" s="3">
        <f t="shared" si="57"/>
        <v>0.6220713281593836</v>
      </c>
      <c r="T123" s="3">
        <f t="shared" si="57"/>
        <v>0.39490961241300176</v>
      </c>
      <c r="U123" s="3">
        <f t="shared" si="57"/>
        <v>0.38207525048564744</v>
      </c>
      <c r="V123" s="3">
        <f t="shared" si="51"/>
        <v>0.56120286749432469</v>
      </c>
      <c r="Z123" s="3">
        <f t="shared" si="32"/>
        <v>-29515</v>
      </c>
      <c r="AA123" s="3">
        <f t="shared" si="33"/>
        <v>-142726</v>
      </c>
      <c r="AB123" s="3">
        <f t="shared" si="34"/>
        <v>-192392</v>
      </c>
      <c r="AC123" s="3">
        <f t="shared" si="35"/>
        <v>-4709</v>
      </c>
      <c r="AD123" s="3">
        <f t="shared" si="36"/>
        <v>-40088</v>
      </c>
      <c r="AE123" s="3">
        <f t="shared" si="37"/>
        <v>-409430</v>
      </c>
      <c r="AF123" s="3">
        <f t="shared" si="38"/>
        <v>-0.20000000000000284</v>
      </c>
      <c r="AH123" s="3">
        <f t="shared" si="41"/>
        <v>-0.10674805824910892</v>
      </c>
      <c r="AI123" s="3">
        <f t="shared" si="42"/>
        <v>6.019430560090798E-2</v>
      </c>
      <c r="AJ123" s="3">
        <f t="shared" si="43"/>
        <v>0.1467696738377777</v>
      </c>
      <c r="AK123" s="3">
        <f t="shared" si="44"/>
        <v>-0.17928878673434562</v>
      </c>
      <c r="AL123" s="3">
        <f t="shared" si="45"/>
        <v>7.6843345687207715E-2</v>
      </c>
      <c r="AM123" s="3">
        <f t="shared" si="46"/>
        <v>6.2975812874402584E-2</v>
      </c>
      <c r="AO123" s="4">
        <f t="shared" si="39"/>
        <v>0</v>
      </c>
      <c r="AP123" s="4">
        <f t="shared" si="39"/>
        <v>0</v>
      </c>
      <c r="AQ123" s="4">
        <f t="shared" si="39"/>
        <v>0</v>
      </c>
      <c r="AR123" s="4">
        <f t="shared" si="39"/>
        <v>0</v>
      </c>
      <c r="AS123" s="4">
        <f t="shared" si="39"/>
        <v>0</v>
      </c>
      <c r="AT123" s="4">
        <f t="shared" si="39"/>
        <v>0</v>
      </c>
      <c r="AU123" s="4" t="str">
        <f t="shared" si="40"/>
        <v>0</v>
      </c>
      <c r="AW123" s="6">
        <f t="shared" si="52"/>
        <v>0</v>
      </c>
      <c r="AX123" s="6">
        <f t="shared" si="53"/>
        <v>0</v>
      </c>
      <c r="AY123" s="3">
        <f t="shared" si="47"/>
        <v>-0.20000000000000284</v>
      </c>
      <c r="AZ123" s="3">
        <f t="shared" si="48"/>
        <v>0</v>
      </c>
      <c r="BA123" s="4">
        <f t="shared" si="49"/>
        <v>0</v>
      </c>
      <c r="BB123" s="3">
        <f t="shared" si="50"/>
        <v>46.200000000000045</v>
      </c>
      <c r="BE123" s="7">
        <v>45351</v>
      </c>
      <c r="BF123" s="5">
        <f t="shared" si="56"/>
        <v>5.5219683362672259E-2</v>
      </c>
      <c r="BG123" t="str">
        <f t="shared" si="54"/>
        <v xml:space="preserve"> </v>
      </c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>
      <c r="A124" s="7">
        <v>45352</v>
      </c>
      <c r="B124" s="3">
        <v>368198</v>
      </c>
      <c r="C124" s="3">
        <v>609849</v>
      </c>
      <c r="D124" s="3">
        <v>557505</v>
      </c>
      <c r="E124" s="3">
        <v>23485</v>
      </c>
      <c r="F124" s="3">
        <v>210730</v>
      </c>
      <c r="G124" s="3">
        <v>1769766</v>
      </c>
      <c r="H124" s="7">
        <v>45352</v>
      </c>
      <c r="I124" s="3" t="s">
        <v>54</v>
      </c>
      <c r="J124" s="3">
        <v>56.37</v>
      </c>
      <c r="K124" s="3">
        <v>56.03</v>
      </c>
      <c r="L124" s="3">
        <v>56.85</v>
      </c>
      <c r="M124" s="3">
        <v>55.05</v>
      </c>
      <c r="N124" s="3">
        <v>24889</v>
      </c>
      <c r="O124" s="3">
        <v>282907</v>
      </c>
      <c r="P124" s="3">
        <f t="shared" si="57"/>
        <v>0.5468834007818929</v>
      </c>
      <c r="Q124" s="3">
        <f t="shared" si="57"/>
        <v>0.36235426096531664</v>
      </c>
      <c r="R124" s="3">
        <f t="shared" si="57"/>
        <v>0.27838812428574711</v>
      </c>
      <c r="S124" s="3">
        <f t="shared" si="57"/>
        <v>0.27385612039052354</v>
      </c>
      <c r="T124" s="3">
        <f t="shared" si="57"/>
        <v>0.39231037908839711</v>
      </c>
      <c r="U124" s="3">
        <f t="shared" si="57"/>
        <v>0.38238322872144798</v>
      </c>
      <c r="V124" s="3">
        <f t="shared" si="51"/>
        <v>0.5468834007818929</v>
      </c>
      <c r="Z124" s="3">
        <f t="shared" si="32"/>
        <v>-243</v>
      </c>
      <c r="AA124" s="3">
        <f t="shared" si="33"/>
        <v>-32797</v>
      </c>
      <c r="AB124" s="3">
        <f t="shared" si="34"/>
        <v>-12545</v>
      </c>
      <c r="AC124" s="3">
        <f t="shared" si="35"/>
        <v>-2149</v>
      </c>
      <c r="AD124" s="3">
        <f t="shared" si="36"/>
        <v>-5224</v>
      </c>
      <c r="AE124" s="3">
        <f t="shared" si="37"/>
        <v>-52959</v>
      </c>
      <c r="AF124" s="3">
        <f t="shared" si="38"/>
        <v>1.1199999999999974</v>
      </c>
      <c r="AH124" s="3">
        <f t="shared" si="41"/>
        <v>-8.7176696120979391E-2</v>
      </c>
      <c r="AI124" s="3">
        <f t="shared" si="42"/>
        <v>7.2284715288849652E-2</v>
      </c>
      <c r="AJ124" s="3">
        <f t="shared" si="43"/>
        <v>0.11142456804110902</v>
      </c>
      <c r="AK124" s="3">
        <f t="shared" si="44"/>
        <v>-0.17751226595118649</v>
      </c>
      <c r="AL124" s="3">
        <f t="shared" si="45"/>
        <v>7.3902236321969669E-2</v>
      </c>
      <c r="AM124" s="3">
        <f t="shared" si="46"/>
        <v>6.4648022130867497E-2</v>
      </c>
      <c r="AO124" s="4">
        <f t="shared" si="39"/>
        <v>0</v>
      </c>
      <c r="AP124" s="4">
        <f t="shared" si="39"/>
        <v>0</v>
      </c>
      <c r="AQ124" s="4">
        <f t="shared" si="39"/>
        <v>0</v>
      </c>
      <c r="AR124" s="4">
        <f t="shared" si="39"/>
        <v>0</v>
      </c>
      <c r="AS124" s="4">
        <f t="shared" si="39"/>
        <v>0</v>
      </c>
      <c r="AT124" s="4">
        <f t="shared" si="39"/>
        <v>0</v>
      </c>
      <c r="AU124" s="4" t="str">
        <f t="shared" si="40"/>
        <v>0</v>
      </c>
      <c r="AW124" s="6">
        <f t="shared" si="52"/>
        <v>0</v>
      </c>
      <c r="AX124" s="6">
        <f t="shared" si="53"/>
        <v>0</v>
      </c>
      <c r="AY124" s="3">
        <f t="shared" si="47"/>
        <v>1.1199999999999974</v>
      </c>
      <c r="AZ124" s="3">
        <f t="shared" si="48"/>
        <v>0</v>
      </c>
      <c r="BA124" s="4">
        <f t="shared" si="49"/>
        <v>0</v>
      </c>
      <c r="BB124" s="3">
        <f t="shared" si="50"/>
        <v>46.200000000000045</v>
      </c>
      <c r="BE124" s="7">
        <v>45352</v>
      </c>
      <c r="BF124" s="5">
        <f t="shared" si="56"/>
        <v>5.5219683362672259E-2</v>
      </c>
      <c r="BG124" t="str">
        <f t="shared" si="54"/>
        <v xml:space="preserve"> </v>
      </c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>
      <c r="A125" s="7">
        <v>45355</v>
      </c>
      <c r="B125" s="3">
        <v>386246</v>
      </c>
      <c r="C125" s="3">
        <v>813212</v>
      </c>
      <c r="D125" s="3">
        <v>679248</v>
      </c>
      <c r="E125" s="3">
        <v>24248</v>
      </c>
      <c r="F125" s="3">
        <v>246964</v>
      </c>
      <c r="G125" s="3">
        <v>2149918</v>
      </c>
      <c r="H125" s="7">
        <v>45355</v>
      </c>
      <c r="I125" s="3" t="s">
        <v>54</v>
      </c>
      <c r="J125" s="3">
        <v>57.03</v>
      </c>
      <c r="K125" s="3">
        <v>56.35</v>
      </c>
      <c r="L125" s="3">
        <v>57.8</v>
      </c>
      <c r="M125" s="3">
        <v>53.42</v>
      </c>
      <c r="N125" s="3">
        <v>40357</v>
      </c>
      <c r="O125" s="3">
        <v>286353</v>
      </c>
      <c r="P125" s="3">
        <f t="shared" si="57"/>
        <v>0.51004604715527302</v>
      </c>
      <c r="Q125" s="3">
        <f t="shared" si="57"/>
        <v>0.43379056996180709</v>
      </c>
      <c r="R125" s="3">
        <f t="shared" si="57"/>
        <v>0.29271730519098599</v>
      </c>
      <c r="S125" s="3">
        <f t="shared" si="57"/>
        <v>1.8307439861790776E-2</v>
      </c>
      <c r="T125" s="3">
        <f t="shared" si="57"/>
        <v>0.42407151643459201</v>
      </c>
      <c r="U125" s="3">
        <f t="shared" si="57"/>
        <v>0.41680068100693946</v>
      </c>
      <c r="V125" s="3">
        <f t="shared" si="51"/>
        <v>0.51004604715527302</v>
      </c>
      <c r="Z125" s="3">
        <f t="shared" si="32"/>
        <v>18048</v>
      </c>
      <c r="AA125" s="3">
        <f t="shared" si="33"/>
        <v>203363</v>
      </c>
      <c r="AB125" s="3">
        <f t="shared" si="34"/>
        <v>121743</v>
      </c>
      <c r="AC125" s="3">
        <f t="shared" si="35"/>
        <v>763</v>
      </c>
      <c r="AD125" s="3">
        <f t="shared" si="36"/>
        <v>36234</v>
      </c>
      <c r="AE125" s="3">
        <f t="shared" si="37"/>
        <v>380152</v>
      </c>
      <c r="AF125" s="3">
        <f t="shared" si="38"/>
        <v>0.66000000000000369</v>
      </c>
      <c r="AH125" s="3">
        <f t="shared" si="41"/>
        <v>-7.8517773893900439E-2</v>
      </c>
      <c r="AI125" s="3">
        <f t="shared" si="42"/>
        <v>6.5244154855476244E-2</v>
      </c>
      <c r="AJ125" s="3">
        <f t="shared" si="43"/>
        <v>0.11108268031150333</v>
      </c>
      <c r="AK125" s="3">
        <f t="shared" si="44"/>
        <v>-0.22762894386137403</v>
      </c>
      <c r="AL125" s="3">
        <f t="shared" si="45"/>
        <v>7.6131185210604066E-2</v>
      </c>
      <c r="AM125" s="3">
        <f t="shared" si="46"/>
        <v>6.6004164733847848E-2</v>
      </c>
      <c r="AO125" s="4">
        <f t="shared" si="39"/>
        <v>0</v>
      </c>
      <c r="AP125" s="4">
        <f t="shared" si="39"/>
        <v>0</v>
      </c>
      <c r="AQ125" s="4">
        <f t="shared" si="39"/>
        <v>0</v>
      </c>
      <c r="AR125" s="4">
        <f t="shared" si="39"/>
        <v>0</v>
      </c>
      <c r="AS125" s="4">
        <f t="shared" si="39"/>
        <v>0</v>
      </c>
      <c r="AT125" s="4">
        <f t="shared" si="39"/>
        <v>0</v>
      </c>
      <c r="AU125" s="4" t="str">
        <f t="shared" si="40"/>
        <v>0</v>
      </c>
      <c r="AW125" s="6">
        <f t="shared" si="52"/>
        <v>0</v>
      </c>
      <c r="AX125" s="6">
        <f t="shared" si="53"/>
        <v>0</v>
      </c>
      <c r="AY125" s="3">
        <f t="shared" si="47"/>
        <v>0.66000000000000369</v>
      </c>
      <c r="AZ125" s="3">
        <f t="shared" si="48"/>
        <v>0</v>
      </c>
      <c r="BA125" s="4">
        <f t="shared" si="49"/>
        <v>0</v>
      </c>
      <c r="BB125" s="3">
        <f t="shared" si="50"/>
        <v>46.200000000000045</v>
      </c>
      <c r="BE125" s="7">
        <v>45355</v>
      </c>
      <c r="BF125" s="5">
        <f t="shared" si="56"/>
        <v>5.5219683362672259E-2</v>
      </c>
      <c r="BG125" t="str">
        <f t="shared" si="54"/>
        <v xml:space="preserve"> </v>
      </c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>
      <c r="A126" s="7">
        <v>45356</v>
      </c>
      <c r="B126" s="3">
        <v>427433</v>
      </c>
      <c r="C126" s="3">
        <v>887753</v>
      </c>
      <c r="D126" s="3">
        <v>749515</v>
      </c>
      <c r="E126" s="3">
        <v>26884</v>
      </c>
      <c r="F126" s="3">
        <v>267865</v>
      </c>
      <c r="G126" s="3">
        <v>2359451</v>
      </c>
      <c r="H126" s="7">
        <v>45356</v>
      </c>
      <c r="I126" s="3" t="s">
        <v>54</v>
      </c>
      <c r="J126" s="3">
        <v>60.54</v>
      </c>
      <c r="K126" s="3">
        <v>57.28</v>
      </c>
      <c r="L126" s="3">
        <v>61.39</v>
      </c>
      <c r="M126" s="3">
        <v>56.7</v>
      </c>
      <c r="N126" s="3">
        <v>59671</v>
      </c>
      <c r="O126" s="3">
        <v>282222</v>
      </c>
      <c r="P126" s="3">
        <f t="shared" si="57"/>
        <v>0.61118212779628611</v>
      </c>
      <c r="Q126" s="3">
        <f t="shared" si="57"/>
        <v>0.60935481599910968</v>
      </c>
      <c r="R126" s="3">
        <f t="shared" si="57"/>
        <v>0.46497460903027349</v>
      </c>
      <c r="S126" s="3">
        <f t="shared" si="57"/>
        <v>-0.15935457842518602</v>
      </c>
      <c r="T126" s="3">
        <f t="shared" si="57"/>
        <v>0.58440411532586134</v>
      </c>
      <c r="U126" s="3">
        <f t="shared" si="57"/>
        <v>0.580746412779375</v>
      </c>
      <c r="V126" s="3">
        <f t="shared" si="51"/>
        <v>0.61118212779628611</v>
      </c>
      <c r="Z126" s="3">
        <f t="shared" si="32"/>
        <v>41187</v>
      </c>
      <c r="AA126" s="3">
        <f t="shared" si="33"/>
        <v>74541</v>
      </c>
      <c r="AB126" s="3">
        <f t="shared" si="34"/>
        <v>70267</v>
      </c>
      <c r="AC126" s="3">
        <f t="shared" si="35"/>
        <v>2636</v>
      </c>
      <c r="AD126" s="3">
        <f t="shared" si="36"/>
        <v>20901</v>
      </c>
      <c r="AE126" s="3">
        <f t="shared" si="37"/>
        <v>209533</v>
      </c>
      <c r="AF126" s="3">
        <f t="shared" si="38"/>
        <v>3.509999999999998</v>
      </c>
      <c r="AH126" s="3">
        <f t="shared" si="41"/>
        <v>9.4115266901254518E-2</v>
      </c>
      <c r="AI126" s="3">
        <f t="shared" si="42"/>
        <v>6.0341719927974054E-2</v>
      </c>
      <c r="AJ126" s="3">
        <f t="shared" si="43"/>
        <v>0.13758739662332553</v>
      </c>
      <c r="AK126" s="3">
        <f t="shared" si="44"/>
        <v>-7.5364794367462226E-2</v>
      </c>
      <c r="AL126" s="3">
        <f t="shared" si="45"/>
        <v>0.10348806598229089</v>
      </c>
      <c r="AM126" s="3">
        <f t="shared" si="46"/>
        <v>0.10051270722447732</v>
      </c>
      <c r="AO126" s="4">
        <f t="shared" si="39"/>
        <v>0</v>
      </c>
      <c r="AP126" s="4">
        <f t="shared" si="39"/>
        <v>0</v>
      </c>
      <c r="AQ126" s="4">
        <f t="shared" si="39"/>
        <v>0</v>
      </c>
      <c r="AR126" s="4">
        <f t="shared" si="39"/>
        <v>0</v>
      </c>
      <c r="AS126" s="4">
        <f t="shared" si="39"/>
        <v>0</v>
      </c>
      <c r="AT126" s="4">
        <f t="shared" si="39"/>
        <v>0</v>
      </c>
      <c r="AU126" s="4" t="str">
        <f t="shared" si="40"/>
        <v>0</v>
      </c>
      <c r="AW126" s="6">
        <f t="shared" si="52"/>
        <v>0</v>
      </c>
      <c r="AX126" s="6">
        <f t="shared" si="53"/>
        <v>0</v>
      </c>
      <c r="AY126" s="3">
        <f t="shared" si="47"/>
        <v>3.509999999999998</v>
      </c>
      <c r="AZ126" s="3">
        <f t="shared" si="48"/>
        <v>0</v>
      </c>
      <c r="BA126" s="4">
        <f t="shared" si="49"/>
        <v>0</v>
      </c>
      <c r="BB126" s="3">
        <f t="shared" si="50"/>
        <v>46.200000000000045</v>
      </c>
      <c r="BE126" s="7">
        <v>45356</v>
      </c>
      <c r="BF126" s="5">
        <f t="shared" si="56"/>
        <v>5.5219683362672259E-2</v>
      </c>
      <c r="BG126" t="str">
        <f t="shared" si="54"/>
        <v xml:space="preserve"> </v>
      </c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>
      <c r="A127" s="7">
        <v>45357</v>
      </c>
      <c r="B127" s="3">
        <v>439702</v>
      </c>
      <c r="C127" s="3">
        <v>869727</v>
      </c>
      <c r="D127" s="3">
        <v>744503</v>
      </c>
      <c r="E127" s="3">
        <v>25668</v>
      </c>
      <c r="F127" s="3">
        <v>267091</v>
      </c>
      <c r="G127" s="3">
        <v>2346691</v>
      </c>
      <c r="H127" s="7">
        <v>45357</v>
      </c>
      <c r="I127" s="3" t="s">
        <v>54</v>
      </c>
      <c r="J127" s="3">
        <v>59.23</v>
      </c>
      <c r="K127" s="3">
        <v>60.25</v>
      </c>
      <c r="L127" s="3">
        <v>62.8</v>
      </c>
      <c r="M127" s="3">
        <v>58.05</v>
      </c>
      <c r="N127" s="3">
        <v>53980</v>
      </c>
      <c r="O127" s="3">
        <v>282480</v>
      </c>
      <c r="P127" s="3">
        <f t="shared" si="57"/>
        <v>0.70221902934330627</v>
      </c>
      <c r="Q127" s="3">
        <f t="shared" si="57"/>
        <v>0.67611035860771029</v>
      </c>
      <c r="R127" s="3">
        <f t="shared" si="57"/>
        <v>0.54941738029796439</v>
      </c>
      <c r="S127" s="3">
        <f t="shared" si="57"/>
        <v>-0.28104825984802462</v>
      </c>
      <c r="T127" s="3">
        <f t="shared" si="57"/>
        <v>0.65530537143895728</v>
      </c>
      <c r="U127" s="3">
        <f t="shared" si="57"/>
        <v>0.65196773846521927</v>
      </c>
      <c r="V127" s="3">
        <f t="shared" si="51"/>
        <v>0.70221902934330627</v>
      </c>
      <c r="Z127" s="3">
        <f t="shared" si="32"/>
        <v>12269</v>
      </c>
      <c r="AA127" s="3">
        <f t="shared" si="33"/>
        <v>-18026</v>
      </c>
      <c r="AB127" s="3">
        <f t="shared" si="34"/>
        <v>-5012</v>
      </c>
      <c r="AC127" s="3">
        <f t="shared" si="35"/>
        <v>-1216</v>
      </c>
      <c r="AD127" s="3">
        <f t="shared" si="36"/>
        <v>-774</v>
      </c>
      <c r="AE127" s="3">
        <f t="shared" si="37"/>
        <v>-12760</v>
      </c>
      <c r="AF127" s="3">
        <f t="shared" si="38"/>
        <v>-1.3100000000000023</v>
      </c>
      <c r="AH127" s="3">
        <f t="shared" si="41"/>
        <v>0.36710412229291794</v>
      </c>
      <c r="AI127" s="3">
        <f t="shared" si="42"/>
        <v>0.14770268120644384</v>
      </c>
      <c r="AJ127" s="3">
        <f t="shared" si="43"/>
        <v>0.23728464925500253</v>
      </c>
      <c r="AK127" s="3">
        <f t="shared" si="44"/>
        <v>0.38777842515576944</v>
      </c>
      <c r="AL127" s="3">
        <f t="shared" si="45"/>
        <v>0.23946273423685166</v>
      </c>
      <c r="AM127" s="3">
        <f t="shared" si="46"/>
        <v>0.22895408235946094</v>
      </c>
      <c r="AO127" s="4">
        <f t="shared" si="39"/>
        <v>0</v>
      </c>
      <c r="AP127" s="4">
        <f t="shared" si="39"/>
        <v>0</v>
      </c>
      <c r="AQ127" s="4">
        <f t="shared" si="39"/>
        <v>0</v>
      </c>
      <c r="AR127" s="4">
        <f t="shared" si="39"/>
        <v>0</v>
      </c>
      <c r="AS127" s="4">
        <f t="shared" si="39"/>
        <v>0</v>
      </c>
      <c r="AT127" s="4">
        <f t="shared" si="39"/>
        <v>0</v>
      </c>
      <c r="AU127" s="4" t="str">
        <f t="shared" si="40"/>
        <v>0</v>
      </c>
      <c r="AW127" s="6">
        <f t="shared" si="52"/>
        <v>0</v>
      </c>
      <c r="AX127" s="6">
        <f t="shared" si="53"/>
        <v>0</v>
      </c>
      <c r="AY127" s="3">
        <f t="shared" si="47"/>
        <v>-1.3100000000000023</v>
      </c>
      <c r="AZ127" s="3">
        <f t="shared" si="48"/>
        <v>0</v>
      </c>
      <c r="BA127" s="4">
        <f t="shared" si="49"/>
        <v>0</v>
      </c>
      <c r="BB127" s="3">
        <f t="shared" si="50"/>
        <v>46.200000000000045</v>
      </c>
      <c r="BE127" s="7">
        <v>45357</v>
      </c>
      <c r="BF127" s="5">
        <f t="shared" si="56"/>
        <v>5.5219683362672259E-2</v>
      </c>
      <c r="BG127" t="str">
        <f t="shared" si="54"/>
        <v xml:space="preserve"> </v>
      </c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>
      <c r="A128" s="7">
        <v>45358</v>
      </c>
      <c r="B128" s="3">
        <v>398294</v>
      </c>
      <c r="C128" s="3">
        <v>783706</v>
      </c>
      <c r="D128" s="3">
        <v>620581</v>
      </c>
      <c r="E128" s="3">
        <v>26834</v>
      </c>
      <c r="F128" s="3">
        <v>239740</v>
      </c>
      <c r="G128" s="3">
        <v>2069155</v>
      </c>
      <c r="H128" s="7">
        <v>45358</v>
      </c>
      <c r="I128" s="3" t="s">
        <v>54</v>
      </c>
      <c r="J128" s="3">
        <v>59.16</v>
      </c>
      <c r="K128" s="3">
        <v>58.79</v>
      </c>
      <c r="L128" s="3">
        <v>61.09</v>
      </c>
      <c r="M128" s="3">
        <v>57.4</v>
      </c>
      <c r="N128" s="3">
        <v>45344</v>
      </c>
      <c r="O128" s="3">
        <v>285313</v>
      </c>
      <c r="P128" s="3">
        <f t="shared" si="57"/>
        <v>0.70431311706277333</v>
      </c>
      <c r="Q128" s="3">
        <f t="shared" si="57"/>
        <v>0.69542048006086998</v>
      </c>
      <c r="R128" s="3">
        <f t="shared" si="57"/>
        <v>0.50700912347013638</v>
      </c>
      <c r="S128" s="3">
        <f t="shared" si="57"/>
        <v>-0.4390707518757675</v>
      </c>
      <c r="T128" s="3">
        <f t="shared" si="57"/>
        <v>0.65069893131088774</v>
      </c>
      <c r="U128" s="3">
        <f t="shared" si="57"/>
        <v>0.64834503105703056</v>
      </c>
      <c r="V128" s="3">
        <f t="shared" si="51"/>
        <v>0.70431311706277333</v>
      </c>
      <c r="Z128" s="3">
        <f t="shared" si="32"/>
        <v>-41408</v>
      </c>
      <c r="AA128" s="3">
        <f t="shared" si="33"/>
        <v>-86021</v>
      </c>
      <c r="AB128" s="3">
        <f t="shared" si="34"/>
        <v>-123922</v>
      </c>
      <c r="AC128" s="3">
        <f t="shared" si="35"/>
        <v>1166</v>
      </c>
      <c r="AD128" s="3">
        <f t="shared" si="36"/>
        <v>-27351</v>
      </c>
      <c r="AE128" s="3">
        <f t="shared" si="37"/>
        <v>-277536</v>
      </c>
      <c r="AF128" s="3">
        <f t="shared" si="38"/>
        <v>-7.0000000000000284E-2</v>
      </c>
      <c r="AH128" s="3">
        <f t="shared" si="41"/>
        <v>0.37606077706602675</v>
      </c>
      <c r="AI128" s="3">
        <f t="shared" si="42"/>
        <v>0.24542376847929495</v>
      </c>
      <c r="AJ128" s="3">
        <f t="shared" si="43"/>
        <v>0.29790092475255647</v>
      </c>
      <c r="AK128" s="3">
        <f t="shared" si="44"/>
        <v>0.54875864255531348</v>
      </c>
      <c r="AL128" s="3">
        <f t="shared" si="45"/>
        <v>0.3135928371042459</v>
      </c>
      <c r="AM128" s="3">
        <f t="shared" si="46"/>
        <v>0.30565619321026705</v>
      </c>
      <c r="AO128" s="4">
        <f t="shared" si="39"/>
        <v>0</v>
      </c>
      <c r="AP128" s="4">
        <f t="shared" si="39"/>
        <v>0</v>
      </c>
      <c r="AQ128" s="4">
        <f t="shared" si="39"/>
        <v>0</v>
      </c>
      <c r="AR128" s="4">
        <f t="shared" si="39"/>
        <v>0</v>
      </c>
      <c r="AS128" s="4">
        <f t="shared" si="39"/>
        <v>0</v>
      </c>
      <c r="AT128" s="4">
        <f t="shared" si="39"/>
        <v>0</v>
      </c>
      <c r="AU128" s="4" t="str">
        <f t="shared" si="40"/>
        <v>0</v>
      </c>
      <c r="AW128" s="6">
        <f t="shared" si="52"/>
        <v>0</v>
      </c>
      <c r="AX128" s="6">
        <f t="shared" si="53"/>
        <v>0</v>
      </c>
      <c r="AY128" s="3">
        <f t="shared" si="47"/>
        <v>-7.0000000000000284E-2</v>
      </c>
      <c r="AZ128" s="3">
        <f t="shared" si="48"/>
        <v>0</v>
      </c>
      <c r="BA128" s="4">
        <f t="shared" si="49"/>
        <v>0</v>
      </c>
      <c r="BB128" s="3">
        <f t="shared" si="50"/>
        <v>46.200000000000045</v>
      </c>
      <c r="BE128" s="7">
        <v>45358</v>
      </c>
      <c r="BF128" s="5">
        <f t="shared" si="56"/>
        <v>5.5219683362672259E-2</v>
      </c>
      <c r="BG128" t="str">
        <f t="shared" si="54"/>
        <v xml:space="preserve"> </v>
      </c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>
      <c r="A129" s="7">
        <v>45359</v>
      </c>
      <c r="B129" s="3">
        <v>344369</v>
      </c>
      <c r="C129" s="3">
        <v>542546</v>
      </c>
      <c r="D129" s="3">
        <v>507915</v>
      </c>
      <c r="E129" s="3">
        <v>23697</v>
      </c>
      <c r="F129" s="3">
        <v>194270</v>
      </c>
      <c r="G129" s="3">
        <v>1612796</v>
      </c>
      <c r="H129" s="7">
        <v>45359</v>
      </c>
      <c r="I129" s="3" t="s">
        <v>54</v>
      </c>
      <c r="J129" s="3">
        <v>58.39</v>
      </c>
      <c r="K129" s="3">
        <v>59</v>
      </c>
      <c r="L129" s="3">
        <v>60.24</v>
      </c>
      <c r="M129" s="3">
        <v>57.8</v>
      </c>
      <c r="N129" s="3">
        <v>32550</v>
      </c>
      <c r="O129" s="3">
        <v>287330</v>
      </c>
      <c r="P129" s="3">
        <f t="shared" si="57"/>
        <v>0.63546938158643673</v>
      </c>
      <c r="Q129" s="3">
        <f t="shared" si="57"/>
        <v>0.61818940765910246</v>
      </c>
      <c r="R129" s="3">
        <f t="shared" si="57"/>
        <v>0.39756667611133739</v>
      </c>
      <c r="S129" s="3">
        <f t="shared" si="57"/>
        <v>-0.49985222690408998</v>
      </c>
      <c r="T129" s="3">
        <f t="shared" si="57"/>
        <v>0.55076943594230499</v>
      </c>
      <c r="U129" s="3">
        <f t="shared" si="57"/>
        <v>0.55284086156542966</v>
      </c>
      <c r="V129" s="3">
        <f t="shared" si="51"/>
        <v>0.63546938158643673</v>
      </c>
      <c r="Z129" s="3">
        <f t="shared" si="32"/>
        <v>-53925</v>
      </c>
      <c r="AA129" s="3">
        <f t="shared" si="33"/>
        <v>-241160</v>
      </c>
      <c r="AB129" s="3">
        <f t="shared" si="34"/>
        <v>-112666</v>
      </c>
      <c r="AC129" s="3">
        <f t="shared" si="35"/>
        <v>-3137</v>
      </c>
      <c r="AD129" s="3">
        <f t="shared" si="36"/>
        <v>-45470</v>
      </c>
      <c r="AE129" s="3">
        <f t="shared" si="37"/>
        <v>-456359</v>
      </c>
      <c r="AF129" s="3">
        <f t="shared" si="38"/>
        <v>-0.76999999999999602</v>
      </c>
      <c r="AH129" s="3">
        <f t="shared" si="41"/>
        <v>0.3027584410382051</v>
      </c>
      <c r="AI129" s="3">
        <f t="shared" si="42"/>
        <v>0.2321849324726255</v>
      </c>
      <c r="AJ129" s="3">
        <f t="shared" si="43"/>
        <v>0.29143686360249549</v>
      </c>
      <c r="AK129" s="3">
        <f t="shared" si="44"/>
        <v>0.47813152420147897</v>
      </c>
      <c r="AL129" s="3">
        <f t="shared" si="45"/>
        <v>0.28921200878418218</v>
      </c>
      <c r="AM129" s="3">
        <f t="shared" si="46"/>
        <v>0.28325993743873273</v>
      </c>
      <c r="AO129" s="4">
        <f t="shared" si="39"/>
        <v>0</v>
      </c>
      <c r="AP129" s="4">
        <f t="shared" si="39"/>
        <v>0</v>
      </c>
      <c r="AQ129" s="4">
        <f t="shared" si="39"/>
        <v>0</v>
      </c>
      <c r="AR129" s="4">
        <f t="shared" si="39"/>
        <v>0</v>
      </c>
      <c r="AS129" s="4">
        <f t="shared" si="39"/>
        <v>0</v>
      </c>
      <c r="AT129" s="4">
        <f t="shared" si="39"/>
        <v>0</v>
      </c>
      <c r="AU129" s="4" t="str">
        <f t="shared" si="40"/>
        <v>0</v>
      </c>
      <c r="AW129" s="6">
        <f t="shared" si="52"/>
        <v>0</v>
      </c>
      <c r="AX129" s="6">
        <f t="shared" si="53"/>
        <v>0</v>
      </c>
      <c r="AY129" s="3">
        <f t="shared" si="47"/>
        <v>-0.76999999999999602</v>
      </c>
      <c r="AZ129" s="3">
        <f t="shared" si="48"/>
        <v>0</v>
      </c>
      <c r="BA129" s="4">
        <f t="shared" si="49"/>
        <v>0</v>
      </c>
      <c r="BB129" s="3">
        <f t="shared" si="50"/>
        <v>46.200000000000045</v>
      </c>
      <c r="BE129" s="7">
        <v>45359</v>
      </c>
      <c r="BF129" s="5">
        <f t="shared" si="56"/>
        <v>5.5219683362672259E-2</v>
      </c>
      <c r="BG129" t="str">
        <f t="shared" si="54"/>
        <v xml:space="preserve"> </v>
      </c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>
      <c r="A130" s="7">
        <v>45362</v>
      </c>
      <c r="B130" s="3">
        <v>376129</v>
      </c>
      <c r="C130" s="3">
        <v>615126</v>
      </c>
      <c r="D130" s="3">
        <v>619736</v>
      </c>
      <c r="E130" s="3">
        <v>29600</v>
      </c>
      <c r="F130" s="3">
        <v>218342</v>
      </c>
      <c r="G130" s="3">
        <v>1858932</v>
      </c>
      <c r="H130" s="7">
        <v>45362</v>
      </c>
      <c r="I130" s="3" t="s">
        <v>54</v>
      </c>
      <c r="J130" s="3">
        <v>56.21</v>
      </c>
      <c r="K130" s="3">
        <v>58</v>
      </c>
      <c r="L130" s="3">
        <v>58.39</v>
      </c>
      <c r="M130" s="3">
        <v>55.77</v>
      </c>
      <c r="N130" s="3">
        <v>32853</v>
      </c>
      <c r="O130" s="3">
        <v>289219</v>
      </c>
      <c r="P130" s="3">
        <f t="shared" si="57"/>
        <v>0.63529075939503776</v>
      </c>
      <c r="Q130" s="3">
        <f t="shared" si="57"/>
        <v>0.58494173882159528</v>
      </c>
      <c r="R130" s="3">
        <f t="shared" si="57"/>
        <v>0.38214766984382026</v>
      </c>
      <c r="S130" s="3">
        <f t="shared" si="57"/>
        <v>-0.43579465986094734</v>
      </c>
      <c r="T130" s="3">
        <f t="shared" si="57"/>
        <v>0.52667278322491828</v>
      </c>
      <c r="U130" s="3">
        <f t="shared" si="57"/>
        <v>0.52959939330037809</v>
      </c>
      <c r="V130" s="3">
        <f t="shared" si="51"/>
        <v>0.63529075939503776</v>
      </c>
      <c r="Z130" s="3">
        <f t="shared" si="32"/>
        <v>31760</v>
      </c>
      <c r="AA130" s="3">
        <f t="shared" si="33"/>
        <v>72580</v>
      </c>
      <c r="AB130" s="3">
        <f t="shared" si="34"/>
        <v>111821</v>
      </c>
      <c r="AC130" s="3">
        <f t="shared" si="35"/>
        <v>5903</v>
      </c>
      <c r="AD130" s="3">
        <f t="shared" si="36"/>
        <v>24072</v>
      </c>
      <c r="AE130" s="3">
        <f t="shared" si="37"/>
        <v>246136</v>
      </c>
      <c r="AF130" s="3">
        <f t="shared" si="38"/>
        <v>-2.1799999999999997</v>
      </c>
      <c r="AH130" s="3">
        <f t="shared" si="41"/>
        <v>0.44179215902200347</v>
      </c>
      <c r="AI130" s="3">
        <f t="shared" si="42"/>
        <v>0.3612586727693734</v>
      </c>
      <c r="AJ130" s="3">
        <f t="shared" si="43"/>
        <v>0.38411170367602948</v>
      </c>
      <c r="AK130" s="3">
        <f t="shared" si="44"/>
        <v>0.6543192607946825</v>
      </c>
      <c r="AL130" s="3">
        <f t="shared" si="45"/>
        <v>0.40708046121725372</v>
      </c>
      <c r="AM130" s="3">
        <f t="shared" si="46"/>
        <v>0.40210493019156196</v>
      </c>
      <c r="AO130" s="4">
        <f t="shared" si="39"/>
        <v>0</v>
      </c>
      <c r="AP130" s="4">
        <f t="shared" si="39"/>
        <v>0</v>
      </c>
      <c r="AQ130" s="4">
        <f t="shared" si="39"/>
        <v>0</v>
      </c>
      <c r="AR130" s="4">
        <f t="shared" si="39"/>
        <v>0.6543192607946825</v>
      </c>
      <c r="AS130" s="4">
        <f t="shared" si="39"/>
        <v>0</v>
      </c>
      <c r="AT130" s="4">
        <f t="shared" si="39"/>
        <v>0</v>
      </c>
      <c r="AU130" s="4" t="str">
        <f t="shared" si="40"/>
        <v>0</v>
      </c>
      <c r="AW130" s="6">
        <f t="shared" si="52"/>
        <v>0</v>
      </c>
      <c r="AX130" s="6">
        <f t="shared" si="53"/>
        <v>0</v>
      </c>
      <c r="AY130" s="3">
        <f t="shared" si="47"/>
        <v>-2.1799999999999997</v>
      </c>
      <c r="AZ130" s="3">
        <f t="shared" si="48"/>
        <v>0</v>
      </c>
      <c r="BA130" s="4">
        <f t="shared" si="49"/>
        <v>0</v>
      </c>
      <c r="BB130" s="3">
        <f t="shared" si="50"/>
        <v>46.200000000000045</v>
      </c>
      <c r="BE130" s="7">
        <v>45362</v>
      </c>
      <c r="BF130" s="5">
        <f t="shared" si="56"/>
        <v>5.5219683362672259E-2</v>
      </c>
      <c r="BG130" t="str">
        <f t="shared" si="54"/>
        <v xml:space="preserve"> </v>
      </c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>
      <c r="A131" s="7">
        <v>45363</v>
      </c>
      <c r="B131" s="3">
        <v>423409</v>
      </c>
      <c r="C131" s="3">
        <v>813099</v>
      </c>
      <c r="D131" s="3">
        <v>736986</v>
      </c>
      <c r="E131" s="3">
        <v>27227</v>
      </c>
      <c r="F131" s="3">
        <v>259160</v>
      </c>
      <c r="G131" s="3">
        <v>2259880</v>
      </c>
      <c r="H131" s="7">
        <v>45363</v>
      </c>
      <c r="I131" s="3" t="s">
        <v>54</v>
      </c>
      <c r="J131" s="3">
        <v>56.51</v>
      </c>
      <c r="K131" s="3">
        <v>56.26</v>
      </c>
      <c r="L131" s="3">
        <v>57.08</v>
      </c>
      <c r="M131" s="3">
        <v>55.21</v>
      </c>
      <c r="N131" s="3">
        <v>34864</v>
      </c>
      <c r="O131" s="3">
        <v>289607</v>
      </c>
      <c r="P131" s="3">
        <f t="shared" si="57"/>
        <v>0.67814414181720251</v>
      </c>
      <c r="Q131" s="3">
        <f t="shared" si="57"/>
        <v>0.56732671693715375</v>
      </c>
      <c r="R131" s="3">
        <f t="shared" si="57"/>
        <v>0.38104682963456088</v>
      </c>
      <c r="S131" s="3">
        <f t="shared" si="57"/>
        <v>-0.31633981668368771</v>
      </c>
      <c r="T131" s="3">
        <f t="shared" si="57"/>
        <v>0.52316938971990889</v>
      </c>
      <c r="U131" s="3">
        <f t="shared" si="57"/>
        <v>0.52463478831505572</v>
      </c>
      <c r="V131" s="3">
        <f t="shared" si="51"/>
        <v>0.67814414181720251</v>
      </c>
      <c r="Z131" s="3">
        <f t="shared" si="32"/>
        <v>47280</v>
      </c>
      <c r="AA131" s="3">
        <f t="shared" si="33"/>
        <v>197973</v>
      </c>
      <c r="AB131" s="3">
        <f t="shared" si="34"/>
        <v>117250</v>
      </c>
      <c r="AC131" s="3">
        <f t="shared" si="35"/>
        <v>-2373</v>
      </c>
      <c r="AD131" s="3">
        <f t="shared" si="36"/>
        <v>40818</v>
      </c>
      <c r="AE131" s="3">
        <f t="shared" si="37"/>
        <v>400948</v>
      </c>
      <c r="AF131" s="3">
        <f t="shared" si="38"/>
        <v>0.29999999999999716</v>
      </c>
      <c r="AH131" s="3">
        <f t="shared" si="41"/>
        <v>0.23948988348340322</v>
      </c>
      <c r="AI131" s="3">
        <f t="shared" si="42"/>
        <v>0.26346781844576073</v>
      </c>
      <c r="AJ131" s="3">
        <f t="shared" si="43"/>
        <v>0.1783596328133146</v>
      </c>
      <c r="AK131" s="3">
        <f t="shared" si="44"/>
        <v>0.10576987409341485</v>
      </c>
      <c r="AL131" s="3">
        <f t="shared" si="45"/>
        <v>0.2390376773550324</v>
      </c>
      <c r="AM131" s="3">
        <f t="shared" si="46"/>
        <v>0.23440836678295926</v>
      </c>
      <c r="AO131" s="4">
        <f t="shared" si="39"/>
        <v>0</v>
      </c>
      <c r="AP131" s="4">
        <f t="shared" si="39"/>
        <v>0</v>
      </c>
      <c r="AQ131" s="4">
        <f t="shared" si="39"/>
        <v>0</v>
      </c>
      <c r="AR131" s="4">
        <f t="shared" si="39"/>
        <v>0</v>
      </c>
      <c r="AS131" s="4">
        <f t="shared" si="39"/>
        <v>0</v>
      </c>
      <c r="AT131" s="4">
        <f t="shared" si="39"/>
        <v>0</v>
      </c>
      <c r="AU131" s="4" t="str">
        <f t="shared" si="40"/>
        <v>0</v>
      </c>
      <c r="AW131" s="6">
        <f t="shared" si="52"/>
        <v>0</v>
      </c>
      <c r="AX131" s="6">
        <f t="shared" si="53"/>
        <v>0</v>
      </c>
      <c r="AY131" s="3">
        <f t="shared" si="47"/>
        <v>0.29999999999999716</v>
      </c>
      <c r="AZ131" s="3">
        <f t="shared" si="48"/>
        <v>0</v>
      </c>
      <c r="BA131" s="4">
        <f t="shared" si="49"/>
        <v>0</v>
      </c>
      <c r="BB131" s="3">
        <f t="shared" si="50"/>
        <v>46.200000000000045</v>
      </c>
      <c r="BE131" s="7">
        <v>45363</v>
      </c>
      <c r="BF131" s="5">
        <f t="shared" si="56"/>
        <v>5.5219683362672259E-2</v>
      </c>
      <c r="BG131" t="str">
        <f t="shared" si="54"/>
        <v xml:space="preserve"> </v>
      </c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>
      <c r="A132" s="7">
        <v>45364</v>
      </c>
      <c r="B132" s="3">
        <v>393729</v>
      </c>
      <c r="C132" s="3">
        <v>764579</v>
      </c>
      <c r="D132" s="3">
        <v>671612</v>
      </c>
      <c r="E132" s="3">
        <v>28197</v>
      </c>
      <c r="F132" s="3">
        <v>243857</v>
      </c>
      <c r="G132" s="3">
        <v>2101974</v>
      </c>
      <c r="H132" s="7">
        <v>45364</v>
      </c>
      <c r="I132" s="3" t="s">
        <v>54</v>
      </c>
      <c r="J132" s="3">
        <v>56.04</v>
      </c>
      <c r="K132" s="3">
        <v>56.86</v>
      </c>
      <c r="L132" s="3">
        <v>57.92</v>
      </c>
      <c r="M132" s="3">
        <v>55.53</v>
      </c>
      <c r="N132" s="3">
        <v>33194</v>
      </c>
      <c r="O132" s="3">
        <v>293878</v>
      </c>
      <c r="P132" s="3">
        <f t="shared" si="57"/>
        <v>0.67072000104049589</v>
      </c>
      <c r="Q132" s="3">
        <f t="shared" si="57"/>
        <v>0.53562789539328093</v>
      </c>
      <c r="R132" s="3">
        <f t="shared" si="57"/>
        <v>0.3435912263278959</v>
      </c>
      <c r="S132" s="3">
        <f t="shared" si="57"/>
        <v>-0.27582719495062347</v>
      </c>
      <c r="T132" s="3">
        <f t="shared" si="57"/>
        <v>0.49198310604694712</v>
      </c>
      <c r="U132" s="3">
        <f t="shared" si="57"/>
        <v>0.49332844820223287</v>
      </c>
      <c r="V132" s="3">
        <f t="shared" si="51"/>
        <v>0.67072000104049589</v>
      </c>
      <c r="Z132" s="3">
        <f t="shared" si="32"/>
        <v>-29680</v>
      </c>
      <c r="AA132" s="3">
        <f t="shared" si="33"/>
        <v>-48520</v>
      </c>
      <c r="AB132" s="3">
        <f t="shared" si="34"/>
        <v>-65374</v>
      </c>
      <c r="AC132" s="3">
        <f t="shared" si="35"/>
        <v>970</v>
      </c>
      <c r="AD132" s="3">
        <f t="shared" si="36"/>
        <v>-15303</v>
      </c>
      <c r="AE132" s="3">
        <f t="shared" si="37"/>
        <v>-157906</v>
      </c>
      <c r="AF132" s="3">
        <f t="shared" si="38"/>
        <v>-0.46999999999999886</v>
      </c>
      <c r="AH132" s="3">
        <f t="shared" si="41"/>
        <v>0.20088186352378026</v>
      </c>
      <c r="AI132" s="3">
        <f t="shared" si="42"/>
        <v>0.20820053943165948</v>
      </c>
      <c r="AJ132" s="3">
        <f t="shared" si="43"/>
        <v>0.13764206047651412</v>
      </c>
      <c r="AK132" s="3">
        <f t="shared" si="44"/>
        <v>9.4941849910596454E-2</v>
      </c>
      <c r="AL132" s="3">
        <f t="shared" si="45"/>
        <v>0.18889650218649809</v>
      </c>
      <c r="AM132" s="3">
        <f t="shared" si="46"/>
        <v>0.18607698183433188</v>
      </c>
      <c r="AO132" s="4">
        <f t="shared" si="39"/>
        <v>0</v>
      </c>
      <c r="AP132" s="4">
        <f t="shared" si="39"/>
        <v>0</v>
      </c>
      <c r="AQ132" s="4">
        <f t="shared" si="39"/>
        <v>0</v>
      </c>
      <c r="AR132" s="4">
        <f t="shared" ref="AR132:AT195" si="58">IF(ABS(AK132)&gt;$AQ$28,AK132,0)</f>
        <v>0</v>
      </c>
      <c r="AS132" s="4">
        <f t="shared" si="58"/>
        <v>0</v>
      </c>
      <c r="AT132" s="4">
        <f t="shared" si="58"/>
        <v>0</v>
      </c>
      <c r="AU132" s="4" t="str">
        <f t="shared" si="40"/>
        <v>0</v>
      </c>
      <c r="AW132" s="6">
        <f t="shared" si="52"/>
        <v>0</v>
      </c>
      <c r="AX132" s="6">
        <f t="shared" si="53"/>
        <v>0</v>
      </c>
      <c r="AY132" s="3">
        <f t="shared" si="47"/>
        <v>-0.46999999999999886</v>
      </c>
      <c r="AZ132" s="3">
        <f t="shared" si="48"/>
        <v>0</v>
      </c>
      <c r="BA132" s="4">
        <f t="shared" si="49"/>
        <v>0</v>
      </c>
      <c r="BB132" s="3">
        <f t="shared" si="50"/>
        <v>46.200000000000045</v>
      </c>
      <c r="BE132" s="7">
        <v>45364</v>
      </c>
      <c r="BF132" s="5">
        <f t="shared" si="56"/>
        <v>5.5219683362672259E-2</v>
      </c>
      <c r="BG132" t="str">
        <f t="shared" si="54"/>
        <v xml:space="preserve"> </v>
      </c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>
      <c r="A133" s="7">
        <v>45365</v>
      </c>
      <c r="B133" s="3">
        <v>354732</v>
      </c>
      <c r="C133" s="3">
        <v>612038</v>
      </c>
      <c r="D133" s="3">
        <v>574318</v>
      </c>
      <c r="E133" s="3">
        <v>27304</v>
      </c>
      <c r="F133" s="3">
        <v>211736</v>
      </c>
      <c r="G133" s="3">
        <v>1780128</v>
      </c>
      <c r="H133" s="7">
        <v>45365</v>
      </c>
      <c r="I133" s="3" t="s">
        <v>54</v>
      </c>
      <c r="J133" s="3">
        <v>58.45</v>
      </c>
      <c r="K133" s="3">
        <v>55.94</v>
      </c>
      <c r="L133" s="3">
        <v>59.36</v>
      </c>
      <c r="M133" s="3">
        <v>55.02</v>
      </c>
      <c r="N133" s="3">
        <v>37897</v>
      </c>
      <c r="O133" s="3">
        <v>289989</v>
      </c>
      <c r="P133" s="3">
        <f t="shared" ref="P133:U148" si="59">CORREL(B119:B133,$J119:$J133)</f>
        <v>0.54036831856695577</v>
      </c>
      <c r="Q133" s="3">
        <f t="shared" si="59"/>
        <v>0.38693920474109161</v>
      </c>
      <c r="R133" s="3">
        <f t="shared" si="59"/>
        <v>0.18570335524083964</v>
      </c>
      <c r="S133" s="3">
        <f t="shared" si="59"/>
        <v>-0.27460563659041837</v>
      </c>
      <c r="T133" s="3">
        <f t="shared" si="59"/>
        <v>0.34111377702748924</v>
      </c>
      <c r="U133" s="3">
        <f t="shared" si="59"/>
        <v>0.34065739581270615</v>
      </c>
      <c r="V133" s="3">
        <f t="shared" si="51"/>
        <v>0.54036831856695577</v>
      </c>
      <c r="Z133" s="3">
        <f t="shared" si="32"/>
        <v>-38997</v>
      </c>
      <c r="AA133" s="3">
        <f t="shared" si="33"/>
        <v>-152541</v>
      </c>
      <c r="AB133" s="3">
        <f t="shared" si="34"/>
        <v>-97294</v>
      </c>
      <c r="AC133" s="3">
        <f t="shared" si="35"/>
        <v>-893</v>
      </c>
      <c r="AD133" s="3">
        <f t="shared" si="36"/>
        <v>-32121</v>
      </c>
      <c r="AE133" s="3">
        <f t="shared" si="37"/>
        <v>-321846</v>
      </c>
      <c r="AF133" s="3">
        <f t="shared" si="38"/>
        <v>2.4100000000000037</v>
      </c>
      <c r="AH133" s="3">
        <f t="shared" si="41"/>
        <v>0.2978943492221961</v>
      </c>
      <c r="AI133" s="3">
        <f t="shared" si="42"/>
        <v>0.26841719696301142</v>
      </c>
      <c r="AJ133" s="3">
        <f t="shared" si="43"/>
        <v>0.17931839369039543</v>
      </c>
      <c r="AK133" s="3">
        <f t="shared" si="44"/>
        <v>-3.9006565802586143E-2</v>
      </c>
      <c r="AL133" s="3">
        <f t="shared" si="45"/>
        <v>0.24402452036060288</v>
      </c>
      <c r="AM133" s="3">
        <f t="shared" si="46"/>
        <v>0.24355718564130033</v>
      </c>
      <c r="AO133" s="4">
        <f t="shared" ref="AO133:AT196" si="60">IF(ABS(AH133)&gt;$AQ$28,AH133,0)</f>
        <v>0</v>
      </c>
      <c r="AP133" s="4">
        <f t="shared" si="60"/>
        <v>0</v>
      </c>
      <c r="AQ133" s="4">
        <f t="shared" si="60"/>
        <v>0</v>
      </c>
      <c r="AR133" s="4">
        <f t="shared" si="58"/>
        <v>0</v>
      </c>
      <c r="AS133" s="4">
        <f t="shared" si="58"/>
        <v>0</v>
      </c>
      <c r="AT133" s="4">
        <f t="shared" si="58"/>
        <v>0</v>
      </c>
      <c r="AU133" s="4" t="str">
        <f t="shared" si="40"/>
        <v>0</v>
      </c>
      <c r="AW133" s="6">
        <f t="shared" si="52"/>
        <v>0</v>
      </c>
      <c r="AX133" s="6">
        <f t="shared" si="53"/>
        <v>0</v>
      </c>
      <c r="AY133" s="3">
        <f t="shared" si="47"/>
        <v>2.4100000000000037</v>
      </c>
      <c r="AZ133" s="3">
        <f t="shared" si="48"/>
        <v>0</v>
      </c>
      <c r="BA133" s="4">
        <f t="shared" si="49"/>
        <v>0</v>
      </c>
      <c r="BB133" s="3">
        <f t="shared" si="50"/>
        <v>46.200000000000045</v>
      </c>
      <c r="BE133" s="7">
        <v>45365</v>
      </c>
      <c r="BF133" s="5">
        <f t="shared" si="56"/>
        <v>5.5219683362672259E-2</v>
      </c>
      <c r="BG133" t="str">
        <f t="shared" si="54"/>
        <v xml:space="preserve"> </v>
      </c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>
      <c r="A134" s="7">
        <v>45366</v>
      </c>
      <c r="B134" s="3">
        <v>301243</v>
      </c>
      <c r="C134" s="3">
        <v>442004</v>
      </c>
      <c r="D134" s="3">
        <v>476985</v>
      </c>
      <c r="E134" s="3">
        <v>26988</v>
      </c>
      <c r="F134" s="3">
        <v>176016</v>
      </c>
      <c r="G134" s="3">
        <v>1423235</v>
      </c>
      <c r="H134" s="7">
        <v>45366</v>
      </c>
      <c r="I134" s="3" t="s">
        <v>54</v>
      </c>
      <c r="J134" s="3">
        <v>59.39</v>
      </c>
      <c r="K134" s="3">
        <v>58.8</v>
      </c>
      <c r="L134" s="3">
        <v>60.25</v>
      </c>
      <c r="M134" s="3">
        <v>58.14</v>
      </c>
      <c r="N134" s="3">
        <v>38703</v>
      </c>
      <c r="O134" s="3">
        <v>294097</v>
      </c>
      <c r="P134" s="3">
        <f t="shared" si="59"/>
        <v>0.14667515198350822</v>
      </c>
      <c r="Q134" s="3">
        <f t="shared" si="59"/>
        <v>-3.2678717855142314E-2</v>
      </c>
      <c r="R134" s="3">
        <f t="shared" si="59"/>
        <v>-0.19124109176342668</v>
      </c>
      <c r="S134" s="3">
        <f t="shared" si="59"/>
        <v>-0.24159602075933981</v>
      </c>
      <c r="T134" s="3">
        <f t="shared" si="59"/>
        <v>-6.8397997736302646E-2</v>
      </c>
      <c r="U134" s="3">
        <f t="shared" si="59"/>
        <v>-6.8276828777113982E-2</v>
      </c>
      <c r="V134" s="3">
        <f t="shared" si="51"/>
        <v>0</v>
      </c>
      <c r="Z134" s="3">
        <f t="shared" si="32"/>
        <v>-53489</v>
      </c>
      <c r="AA134" s="3">
        <f t="shared" si="33"/>
        <v>-170034</v>
      </c>
      <c r="AB134" s="3">
        <f t="shared" si="34"/>
        <v>-97333</v>
      </c>
      <c r="AC134" s="3">
        <f t="shared" si="35"/>
        <v>-316</v>
      </c>
      <c r="AD134" s="3">
        <f t="shared" si="36"/>
        <v>-35720</v>
      </c>
      <c r="AE134" s="3">
        <f t="shared" si="37"/>
        <v>-356893</v>
      </c>
      <c r="AF134" s="3">
        <f t="shared" si="38"/>
        <v>0.93999999999999773</v>
      </c>
      <c r="AH134" s="3">
        <f t="shared" si="41"/>
        <v>9.4452905375515817E-2</v>
      </c>
      <c r="AI134" s="3">
        <f t="shared" si="42"/>
        <v>6.4094051829670748E-2</v>
      </c>
      <c r="AJ134" s="3">
        <f t="shared" si="43"/>
        <v>8.0196846152611509E-4</v>
      </c>
      <c r="AK134" s="3">
        <f t="shared" si="44"/>
        <v>-0.13030816713383772</v>
      </c>
      <c r="AL134" s="3">
        <f t="shared" si="45"/>
        <v>4.4006943672508798E-2</v>
      </c>
      <c r="AM134" s="3">
        <f t="shared" si="46"/>
        <v>4.5262592997368518E-2</v>
      </c>
      <c r="AO134" s="4">
        <f t="shared" si="60"/>
        <v>0</v>
      </c>
      <c r="AP134" s="4">
        <f t="shared" si="60"/>
        <v>0</v>
      </c>
      <c r="AQ134" s="4">
        <f t="shared" si="60"/>
        <v>0</v>
      </c>
      <c r="AR134" s="4">
        <f t="shared" si="58"/>
        <v>0</v>
      </c>
      <c r="AS134" s="4">
        <f t="shared" si="58"/>
        <v>0</v>
      </c>
      <c r="AT134" s="4">
        <f t="shared" si="58"/>
        <v>0</v>
      </c>
      <c r="AU134" s="4" t="str">
        <f t="shared" si="40"/>
        <v>0</v>
      </c>
      <c r="AW134" s="6">
        <f t="shared" si="52"/>
        <v>0</v>
      </c>
      <c r="AX134" s="6">
        <f t="shared" si="53"/>
        <v>0</v>
      </c>
      <c r="AY134" s="3">
        <f t="shared" si="47"/>
        <v>0.93999999999999773</v>
      </c>
      <c r="AZ134" s="3">
        <f t="shared" si="48"/>
        <v>0</v>
      </c>
      <c r="BA134" s="4">
        <f t="shared" si="49"/>
        <v>0</v>
      </c>
      <c r="BB134" s="3">
        <f t="shared" si="50"/>
        <v>46.200000000000045</v>
      </c>
      <c r="BE134" s="7">
        <v>45366</v>
      </c>
      <c r="BF134" s="5">
        <f t="shared" si="56"/>
        <v>5.5219683362672259E-2</v>
      </c>
      <c r="BG134" t="str">
        <f t="shared" si="54"/>
        <v xml:space="preserve"> </v>
      </c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>
      <c r="A135" s="7">
        <v>45369</v>
      </c>
      <c r="B135" s="3">
        <v>380042</v>
      </c>
      <c r="C135" s="3">
        <v>713921</v>
      </c>
      <c r="D135" s="3">
        <v>617564</v>
      </c>
      <c r="E135" s="3">
        <v>28113</v>
      </c>
      <c r="F135" s="3">
        <v>228603</v>
      </c>
      <c r="G135" s="3">
        <v>1968242</v>
      </c>
      <c r="H135" s="7">
        <v>45369</v>
      </c>
      <c r="I135" s="3" t="s">
        <v>54</v>
      </c>
      <c r="J135" s="3">
        <v>61.43</v>
      </c>
      <c r="K135" s="3">
        <v>59.45</v>
      </c>
      <c r="L135" s="3">
        <v>62.34</v>
      </c>
      <c r="M135" s="3">
        <v>59.45</v>
      </c>
      <c r="N135" s="3">
        <v>41647</v>
      </c>
      <c r="O135" s="3">
        <v>295129</v>
      </c>
      <c r="P135" s="3">
        <f t="shared" si="59"/>
        <v>-8.5631428875292556E-2</v>
      </c>
      <c r="Q135" s="3">
        <f t="shared" si="59"/>
        <v>-5.0838627683764445E-2</v>
      </c>
      <c r="R135" s="3">
        <f t="shared" si="59"/>
        <v>-0.27720588606730456</v>
      </c>
      <c r="S135" s="3">
        <f t="shared" si="59"/>
        <v>-0.18812338794156636</v>
      </c>
      <c r="T135" s="3">
        <f t="shared" si="59"/>
        <v>-0.15309400385917468</v>
      </c>
      <c r="U135" s="3">
        <f t="shared" si="59"/>
        <v>-0.14430499167634311</v>
      </c>
      <c r="V135" s="3">
        <f t="shared" si="51"/>
        <v>0</v>
      </c>
      <c r="Z135" s="3">
        <f t="shared" si="32"/>
        <v>78799</v>
      </c>
      <c r="AA135" s="3">
        <f t="shared" si="33"/>
        <v>271917</v>
      </c>
      <c r="AB135" s="3">
        <f t="shared" si="34"/>
        <v>140579</v>
      </c>
      <c r="AC135" s="3">
        <f t="shared" si="35"/>
        <v>1125</v>
      </c>
      <c r="AD135" s="3">
        <f t="shared" si="36"/>
        <v>52587</v>
      </c>
      <c r="AE135" s="3">
        <f t="shared" si="37"/>
        <v>545007</v>
      </c>
      <c r="AF135" s="3">
        <f t="shared" si="38"/>
        <v>2.0399999999999991</v>
      </c>
      <c r="AH135" s="3">
        <f t="shared" si="41"/>
        <v>3.172343827541118E-2</v>
      </c>
      <c r="AI135" s="3">
        <f t="shared" si="42"/>
        <v>2.5093199121097962E-2</v>
      </c>
      <c r="AJ135" s="3">
        <f t="shared" si="43"/>
        <v>-3.1937565738782044E-2</v>
      </c>
      <c r="AK135" s="3">
        <f t="shared" si="44"/>
        <v>-9.6868860314605412E-2</v>
      </c>
      <c r="AL135" s="3">
        <f t="shared" si="45"/>
        <v>3.4212388880014996E-3</v>
      </c>
      <c r="AM135" s="3">
        <f t="shared" si="46"/>
        <v>5.1385674714440081E-3</v>
      </c>
      <c r="AO135" s="4">
        <f t="shared" si="60"/>
        <v>0</v>
      </c>
      <c r="AP135" s="4">
        <f t="shared" si="60"/>
        <v>0</v>
      </c>
      <c r="AQ135" s="4">
        <f t="shared" si="60"/>
        <v>0</v>
      </c>
      <c r="AR135" s="4">
        <f t="shared" si="58"/>
        <v>0</v>
      </c>
      <c r="AS135" s="4">
        <f t="shared" si="58"/>
        <v>0</v>
      </c>
      <c r="AT135" s="4">
        <f t="shared" si="58"/>
        <v>0</v>
      </c>
      <c r="AU135" s="4" t="str">
        <f t="shared" si="40"/>
        <v>0</v>
      </c>
      <c r="AW135" s="6">
        <f t="shared" si="52"/>
        <v>0</v>
      </c>
      <c r="AX135" s="6">
        <f t="shared" si="53"/>
        <v>0</v>
      </c>
      <c r="AY135" s="3">
        <f t="shared" si="47"/>
        <v>2.0399999999999991</v>
      </c>
      <c r="AZ135" s="3">
        <f t="shared" si="48"/>
        <v>0</v>
      </c>
      <c r="BA135" s="4">
        <f t="shared" si="49"/>
        <v>0</v>
      </c>
      <c r="BB135" s="3">
        <f t="shared" si="50"/>
        <v>46.200000000000045</v>
      </c>
      <c r="BE135" s="7">
        <v>45369</v>
      </c>
      <c r="BF135" s="5">
        <f t="shared" si="56"/>
        <v>5.5219683362672259E-2</v>
      </c>
      <c r="BG135" t="str">
        <f t="shared" si="54"/>
        <v xml:space="preserve"> </v>
      </c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>
      <c r="A136" s="7">
        <v>45370</v>
      </c>
      <c r="B136" s="3">
        <v>391316</v>
      </c>
      <c r="C136" s="3">
        <v>729570</v>
      </c>
      <c r="D136" s="3">
        <v>622149</v>
      </c>
      <c r="E136" s="3">
        <v>34082</v>
      </c>
      <c r="F136" s="3">
        <v>232994</v>
      </c>
      <c r="G136" s="3">
        <v>2010111</v>
      </c>
      <c r="H136" s="7">
        <v>45370</v>
      </c>
      <c r="I136" s="3" t="s">
        <v>54</v>
      </c>
      <c r="J136" s="3">
        <v>60.84</v>
      </c>
      <c r="K136" s="3">
        <v>61.41</v>
      </c>
      <c r="L136" s="3">
        <v>62.89</v>
      </c>
      <c r="M136" s="3">
        <v>59.5</v>
      </c>
      <c r="N136" s="3">
        <v>32342</v>
      </c>
      <c r="O136" s="3">
        <v>293112</v>
      </c>
      <c r="P136" s="3">
        <f t="shared" si="59"/>
        <v>2.6361894377371371E-2</v>
      </c>
      <c r="Q136" s="3">
        <f t="shared" si="59"/>
        <v>7.8903458593406445E-2</v>
      </c>
      <c r="R136" s="3">
        <f t="shared" si="59"/>
        <v>-9.552678503980376E-2</v>
      </c>
      <c r="S136" s="3">
        <f t="shared" si="59"/>
        <v>0.21577702891003939</v>
      </c>
      <c r="T136" s="3">
        <f t="shared" si="59"/>
        <v>-4.3224880645956146E-3</v>
      </c>
      <c r="U136" s="3">
        <f t="shared" si="59"/>
        <v>1.0663856124637147E-2</v>
      </c>
      <c r="V136" s="3">
        <f t="shared" si="51"/>
        <v>0</v>
      </c>
      <c r="Z136" s="3">
        <f t="shared" si="32"/>
        <v>11274</v>
      </c>
      <c r="AA136" s="3">
        <f t="shared" si="33"/>
        <v>15649</v>
      </c>
      <c r="AB136" s="3">
        <f t="shared" si="34"/>
        <v>4585</v>
      </c>
      <c r="AC136" s="3">
        <f t="shared" si="35"/>
        <v>5969</v>
      </c>
      <c r="AD136" s="3">
        <f t="shared" si="36"/>
        <v>4391</v>
      </c>
      <c r="AE136" s="3">
        <f t="shared" si="37"/>
        <v>41869</v>
      </c>
      <c r="AF136" s="3">
        <f t="shared" si="38"/>
        <v>-0.58999999999999631</v>
      </c>
      <c r="AH136" s="3">
        <f t="shared" si="41"/>
        <v>0.19399288096488296</v>
      </c>
      <c r="AI136" s="3">
        <f t="shared" si="42"/>
        <v>0.17880954475091046</v>
      </c>
      <c r="AJ136" s="3">
        <f t="shared" si="43"/>
        <v>9.2963773251022133E-2</v>
      </c>
      <c r="AK136" s="3">
        <f t="shared" si="44"/>
        <v>-6.4534374801232613E-2</v>
      </c>
      <c r="AL136" s="3">
        <f t="shared" si="45"/>
        <v>0.14883373619211065</v>
      </c>
      <c r="AM136" s="3">
        <f t="shared" si="46"/>
        <v>0.15354136113126807</v>
      </c>
      <c r="AO136" s="4">
        <f t="shared" si="60"/>
        <v>0</v>
      </c>
      <c r="AP136" s="4">
        <f t="shared" si="60"/>
        <v>0</v>
      </c>
      <c r="AQ136" s="4">
        <f t="shared" si="60"/>
        <v>0</v>
      </c>
      <c r="AR136" s="4">
        <f t="shared" si="58"/>
        <v>0</v>
      </c>
      <c r="AS136" s="4">
        <f t="shared" si="58"/>
        <v>0</v>
      </c>
      <c r="AT136" s="4">
        <f t="shared" si="58"/>
        <v>0</v>
      </c>
      <c r="AU136" s="4" t="str">
        <f t="shared" si="40"/>
        <v>0</v>
      </c>
      <c r="AW136" s="6">
        <f t="shared" si="52"/>
        <v>0</v>
      </c>
      <c r="AX136" s="6">
        <f t="shared" si="53"/>
        <v>0</v>
      </c>
      <c r="AY136" s="3">
        <f t="shared" si="47"/>
        <v>-0.58999999999999631</v>
      </c>
      <c r="AZ136" s="3">
        <f t="shared" si="48"/>
        <v>0</v>
      </c>
      <c r="BA136" s="4">
        <f t="shared" si="49"/>
        <v>0</v>
      </c>
      <c r="BB136" s="3">
        <f t="shared" si="50"/>
        <v>46.200000000000045</v>
      </c>
      <c r="BE136" s="7">
        <v>45370</v>
      </c>
      <c r="BF136" s="5">
        <f t="shared" si="56"/>
        <v>5.5219683362672259E-2</v>
      </c>
      <c r="BG136" t="str">
        <f t="shared" si="54"/>
        <v xml:space="preserve"> </v>
      </c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>
      <c r="A137" s="7">
        <v>45371</v>
      </c>
      <c r="B137" s="3">
        <v>439425</v>
      </c>
      <c r="C137" s="3">
        <v>745436</v>
      </c>
      <c r="D137" s="3">
        <v>650976</v>
      </c>
      <c r="E137" s="3">
        <v>31923</v>
      </c>
      <c r="F137" s="3">
        <v>244478</v>
      </c>
      <c r="G137" s="3">
        <v>2112237</v>
      </c>
      <c r="H137" s="7">
        <v>45371</v>
      </c>
      <c r="I137" s="3" t="s">
        <v>54</v>
      </c>
      <c r="J137" s="3">
        <v>60.62</v>
      </c>
      <c r="K137" s="3">
        <v>61.3</v>
      </c>
      <c r="L137" s="3">
        <v>61.46</v>
      </c>
      <c r="M137" s="3">
        <v>59.97</v>
      </c>
      <c r="N137" s="3">
        <v>24031</v>
      </c>
      <c r="O137" s="3">
        <v>292958</v>
      </c>
      <c r="P137" s="3">
        <f t="shared" si="59"/>
        <v>0.18417795372887699</v>
      </c>
      <c r="Q137" s="3">
        <f t="shared" si="59"/>
        <v>0.16784713355387454</v>
      </c>
      <c r="R137" s="3">
        <f t="shared" si="59"/>
        <v>7.3255118349769555E-2</v>
      </c>
      <c r="S137" s="3">
        <f t="shared" si="59"/>
        <v>0.4491276165848202</v>
      </c>
      <c r="T137" s="3">
        <f t="shared" si="59"/>
        <v>0.13299037935192409</v>
      </c>
      <c r="U137" s="3">
        <f t="shared" si="59"/>
        <v>0.1455685443508295</v>
      </c>
      <c r="V137" s="3">
        <f t="shared" si="51"/>
        <v>0</v>
      </c>
      <c r="Z137" s="3">
        <f t="shared" si="32"/>
        <v>48109</v>
      </c>
      <c r="AA137" s="3">
        <f t="shared" si="33"/>
        <v>15866</v>
      </c>
      <c r="AB137" s="3">
        <f t="shared" si="34"/>
        <v>28827</v>
      </c>
      <c r="AC137" s="3">
        <f t="shared" si="35"/>
        <v>-2159</v>
      </c>
      <c r="AD137" s="3">
        <f t="shared" si="36"/>
        <v>11484</v>
      </c>
      <c r="AE137" s="3">
        <f t="shared" si="37"/>
        <v>102126</v>
      </c>
      <c r="AF137" s="3">
        <f t="shared" si="38"/>
        <v>-0.22000000000000597</v>
      </c>
      <c r="AH137" s="3">
        <f t="shared" si="41"/>
        <v>-3.0511947952424718E-3</v>
      </c>
      <c r="AI137" s="3">
        <f t="shared" si="42"/>
        <v>7.7326032948881407E-2</v>
      </c>
      <c r="AJ137" s="3">
        <f t="shared" si="43"/>
        <v>-8.5478114699865243E-2</v>
      </c>
      <c r="AK137" s="3">
        <f t="shared" si="44"/>
        <v>-0.34893172890722124</v>
      </c>
      <c r="AL137" s="3">
        <f t="shared" si="45"/>
        <v>-8.1127595637578735E-4</v>
      </c>
      <c r="AM137" s="3">
        <f t="shared" si="46"/>
        <v>7.2328682173286724E-3</v>
      </c>
      <c r="AO137" s="4">
        <f t="shared" si="60"/>
        <v>0</v>
      </c>
      <c r="AP137" s="4">
        <f t="shared" si="60"/>
        <v>0</v>
      </c>
      <c r="AQ137" s="4">
        <f t="shared" si="60"/>
        <v>0</v>
      </c>
      <c r="AR137" s="4">
        <f t="shared" si="58"/>
        <v>0</v>
      </c>
      <c r="AS137" s="4">
        <f t="shared" si="58"/>
        <v>0</v>
      </c>
      <c r="AT137" s="4">
        <f t="shared" si="58"/>
        <v>0</v>
      </c>
      <c r="AU137" s="4" t="str">
        <f t="shared" si="40"/>
        <v>0</v>
      </c>
      <c r="AW137" s="6">
        <f t="shared" si="52"/>
        <v>0</v>
      </c>
      <c r="AX137" s="6">
        <f t="shared" si="53"/>
        <v>0</v>
      </c>
      <c r="AY137" s="3">
        <f t="shared" si="47"/>
        <v>-0.22000000000000597</v>
      </c>
      <c r="AZ137" s="3">
        <f t="shared" si="48"/>
        <v>0</v>
      </c>
      <c r="BA137" s="4">
        <f t="shared" si="49"/>
        <v>0</v>
      </c>
      <c r="BB137" s="3">
        <f t="shared" si="50"/>
        <v>46.200000000000045</v>
      </c>
      <c r="BE137" s="7">
        <v>45371</v>
      </c>
      <c r="BF137" s="5">
        <f t="shared" si="56"/>
        <v>5.5219683362672259E-2</v>
      </c>
      <c r="BG137" t="str">
        <f t="shared" si="54"/>
        <v xml:space="preserve"> </v>
      </c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>
      <c r="A138" s="7">
        <v>45372</v>
      </c>
      <c r="B138" s="3">
        <v>370611</v>
      </c>
      <c r="C138" s="3">
        <v>716945</v>
      </c>
      <c r="D138" s="3">
        <v>561811</v>
      </c>
      <c r="E138" s="3">
        <v>24690</v>
      </c>
      <c r="F138" s="3">
        <v>223688</v>
      </c>
      <c r="G138" s="3">
        <v>1897745</v>
      </c>
      <c r="H138" s="7">
        <v>45372</v>
      </c>
      <c r="I138" s="3" t="s">
        <v>54</v>
      </c>
      <c r="J138" s="3">
        <v>59.07</v>
      </c>
      <c r="K138" s="3">
        <v>60.18</v>
      </c>
      <c r="L138" s="3">
        <v>60.3</v>
      </c>
      <c r="M138" s="3">
        <v>58.8</v>
      </c>
      <c r="N138" s="3">
        <v>28068</v>
      </c>
      <c r="O138" s="3">
        <v>294791</v>
      </c>
      <c r="P138" s="3">
        <f t="shared" si="59"/>
        <v>0.13389551724549295</v>
      </c>
      <c r="Q138" s="3">
        <f t="shared" si="59"/>
        <v>0.12186013137091098</v>
      </c>
      <c r="R138" s="3">
        <f t="shared" si="59"/>
        <v>-2.4155179457382353E-2</v>
      </c>
      <c r="S138" s="3">
        <f t="shared" si="59"/>
        <v>0.39564406139647051</v>
      </c>
      <c r="T138" s="3">
        <f t="shared" si="59"/>
        <v>6.972973450947928E-2</v>
      </c>
      <c r="U138" s="3">
        <f t="shared" si="59"/>
        <v>8.016570099427027E-2</v>
      </c>
      <c r="V138" s="3">
        <f t="shared" si="51"/>
        <v>0</v>
      </c>
      <c r="Z138" s="3">
        <f t="shared" si="32"/>
        <v>-68814</v>
      </c>
      <c r="AA138" s="3">
        <f t="shared" si="33"/>
        <v>-28491</v>
      </c>
      <c r="AB138" s="3">
        <f t="shared" si="34"/>
        <v>-89165</v>
      </c>
      <c r="AC138" s="3">
        <f t="shared" si="35"/>
        <v>-7233</v>
      </c>
      <c r="AD138" s="3">
        <f t="shared" si="36"/>
        <v>-20790</v>
      </c>
      <c r="AE138" s="3">
        <f t="shared" si="37"/>
        <v>-214492</v>
      </c>
      <c r="AF138" s="3">
        <f t="shared" si="38"/>
        <v>-1.5499999999999972</v>
      </c>
      <c r="AH138" s="3">
        <f t="shared" si="41"/>
        <v>4.32204046453226E-3</v>
      </c>
      <c r="AI138" s="3">
        <f t="shared" si="42"/>
        <v>7.4029874662567594E-2</v>
      </c>
      <c r="AJ138" s="3">
        <f t="shared" si="43"/>
        <v>-9.2289890182365192E-2</v>
      </c>
      <c r="AK138" s="3">
        <f t="shared" si="44"/>
        <v>-0.40403840802546853</v>
      </c>
      <c r="AL138" s="3">
        <f t="shared" si="45"/>
        <v>-4.2969198055416982E-3</v>
      </c>
      <c r="AM138" s="3">
        <f t="shared" si="46"/>
        <v>3.5178681935938696E-3</v>
      </c>
      <c r="AO138" s="4">
        <f t="shared" si="60"/>
        <v>0</v>
      </c>
      <c r="AP138" s="4">
        <f t="shared" si="60"/>
        <v>0</v>
      </c>
      <c r="AQ138" s="4">
        <f t="shared" si="60"/>
        <v>0</v>
      </c>
      <c r="AR138" s="4">
        <f t="shared" si="58"/>
        <v>0</v>
      </c>
      <c r="AS138" s="4">
        <f t="shared" si="58"/>
        <v>0</v>
      </c>
      <c r="AT138" s="4">
        <f t="shared" si="58"/>
        <v>0</v>
      </c>
      <c r="AU138" s="4" t="str">
        <f t="shared" si="40"/>
        <v>0</v>
      </c>
      <c r="AW138" s="6">
        <f t="shared" si="52"/>
        <v>0</v>
      </c>
      <c r="AX138" s="6">
        <f t="shared" si="53"/>
        <v>0</v>
      </c>
      <c r="AY138" s="3">
        <f t="shared" si="47"/>
        <v>-1.5499999999999972</v>
      </c>
      <c r="AZ138" s="3">
        <f t="shared" si="48"/>
        <v>0</v>
      </c>
      <c r="BA138" s="4">
        <f t="shared" si="49"/>
        <v>0</v>
      </c>
      <c r="BB138" s="3">
        <f t="shared" si="50"/>
        <v>46.200000000000045</v>
      </c>
      <c r="BE138" s="7">
        <v>45372</v>
      </c>
      <c r="BF138" s="5">
        <f t="shared" si="56"/>
        <v>5.5219683362672259E-2</v>
      </c>
      <c r="BG138" t="str">
        <f t="shared" si="54"/>
        <v xml:space="preserve"> </v>
      </c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>
      <c r="A139" s="7">
        <v>45372</v>
      </c>
      <c r="B139" s="3">
        <v>370611</v>
      </c>
      <c r="C139" s="3">
        <v>716945</v>
      </c>
      <c r="D139" s="3">
        <v>561811</v>
      </c>
      <c r="E139" s="3">
        <v>24690</v>
      </c>
      <c r="F139" s="3">
        <v>223688</v>
      </c>
      <c r="G139" s="3">
        <v>1897745</v>
      </c>
      <c r="H139" s="7">
        <v>45372</v>
      </c>
      <c r="I139" s="3" t="s">
        <v>54</v>
      </c>
      <c r="J139" s="3">
        <v>60.84</v>
      </c>
      <c r="K139" s="3">
        <v>61.3</v>
      </c>
      <c r="L139" s="3">
        <v>61.46</v>
      </c>
      <c r="M139" s="3">
        <v>59.97</v>
      </c>
      <c r="N139" s="3">
        <v>24031</v>
      </c>
      <c r="O139" s="3">
        <v>293112</v>
      </c>
      <c r="P139" s="3">
        <f t="shared" si="59"/>
        <v>5.5060367952372138E-2</v>
      </c>
      <c r="Q139" s="3">
        <f t="shared" si="59"/>
        <v>4.6836103945163583E-2</v>
      </c>
      <c r="R139" s="3">
        <f t="shared" si="59"/>
        <v>-0.16920614005511453</v>
      </c>
      <c r="S139" s="3">
        <f t="shared" si="59"/>
        <v>0.21159681344609033</v>
      </c>
      <c r="T139" s="3">
        <f t="shared" si="59"/>
        <v>-3.0280343873124175E-2</v>
      </c>
      <c r="U139" s="3">
        <f t="shared" si="59"/>
        <v>-2.4416033832073452E-2</v>
      </c>
      <c r="V139" s="3">
        <f t="shared" si="51"/>
        <v>0</v>
      </c>
      <c r="Z139" s="3">
        <f t="shared" si="32"/>
        <v>0</v>
      </c>
      <c r="AA139" s="3">
        <f t="shared" si="33"/>
        <v>0</v>
      </c>
      <c r="AB139" s="3">
        <f t="shared" si="34"/>
        <v>0</v>
      </c>
      <c r="AC139" s="3">
        <f t="shared" si="35"/>
        <v>0</v>
      </c>
      <c r="AD139" s="3">
        <f t="shared" si="36"/>
        <v>0</v>
      </c>
      <c r="AE139" s="3">
        <f t="shared" si="37"/>
        <v>0</v>
      </c>
      <c r="AF139" s="3">
        <f t="shared" si="38"/>
        <v>1.7700000000000031</v>
      </c>
      <c r="AH139" s="3">
        <f t="shared" si="41"/>
        <v>0.15353957419764899</v>
      </c>
      <c r="AI139" s="3">
        <f t="shared" si="42"/>
        <v>7.9270710027442057E-2</v>
      </c>
      <c r="AJ139" s="3">
        <f t="shared" si="43"/>
        <v>-1.269396250856088E-3</v>
      </c>
      <c r="AK139" s="3">
        <f t="shared" si="44"/>
        <v>-6.8469329411170995E-2</v>
      </c>
      <c r="AL139" s="3">
        <f t="shared" si="45"/>
        <v>5.6902336985547711E-2</v>
      </c>
      <c r="AM139" s="3">
        <f t="shared" si="46"/>
        <v>6.5624814981253984E-2</v>
      </c>
      <c r="AO139" s="4">
        <f t="shared" si="60"/>
        <v>0</v>
      </c>
      <c r="AP139" s="4">
        <f t="shared" si="60"/>
        <v>0</v>
      </c>
      <c r="AQ139" s="4">
        <f t="shared" si="60"/>
        <v>0</v>
      </c>
      <c r="AR139" s="4">
        <f t="shared" si="58"/>
        <v>0</v>
      </c>
      <c r="AS139" s="4">
        <f t="shared" si="58"/>
        <v>0</v>
      </c>
      <c r="AT139" s="4">
        <f t="shared" si="58"/>
        <v>0</v>
      </c>
      <c r="AU139" s="4" t="str">
        <f t="shared" si="40"/>
        <v>0</v>
      </c>
      <c r="AW139" s="6">
        <f t="shared" si="52"/>
        <v>0</v>
      </c>
      <c r="AX139" s="6">
        <f t="shared" si="53"/>
        <v>0</v>
      </c>
      <c r="AY139" s="3">
        <f t="shared" si="47"/>
        <v>1.7700000000000031</v>
      </c>
      <c r="AZ139" s="3">
        <f t="shared" si="48"/>
        <v>0</v>
      </c>
      <c r="BA139" s="4">
        <f t="shared" si="49"/>
        <v>0</v>
      </c>
      <c r="BB139" s="3">
        <f t="shared" si="50"/>
        <v>46.200000000000045</v>
      </c>
      <c r="BE139" s="7">
        <v>45372</v>
      </c>
      <c r="BF139" s="5">
        <f t="shared" si="56"/>
        <v>5.5219683362672259E-2</v>
      </c>
      <c r="BG139" t="str">
        <f t="shared" si="54"/>
        <v xml:space="preserve"> </v>
      </c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>
      <c r="A140" s="7">
        <v>45373</v>
      </c>
      <c r="B140" s="3">
        <v>321030</v>
      </c>
      <c r="C140" s="3">
        <v>538707</v>
      </c>
      <c r="D140" s="3">
        <v>500288</v>
      </c>
      <c r="E140" s="3">
        <v>22755</v>
      </c>
      <c r="F140" s="3">
        <v>192360</v>
      </c>
      <c r="G140" s="3">
        <v>1575140</v>
      </c>
      <c r="H140" s="7">
        <v>45373</v>
      </c>
      <c r="I140" s="3" t="s">
        <v>54</v>
      </c>
      <c r="J140" s="3">
        <v>61.51</v>
      </c>
      <c r="K140" s="3">
        <v>59.15</v>
      </c>
      <c r="L140" s="3">
        <v>62.06</v>
      </c>
      <c r="M140" s="3">
        <v>58.8</v>
      </c>
      <c r="N140" s="3">
        <v>31005</v>
      </c>
      <c r="O140" s="3">
        <v>297063</v>
      </c>
      <c r="P140" s="3">
        <f t="shared" si="59"/>
        <v>-9.4051971024687903E-2</v>
      </c>
      <c r="Q140" s="3">
        <f t="shared" si="59"/>
        <v>-1.8358804942531361E-2</v>
      </c>
      <c r="R140" s="3">
        <f t="shared" si="59"/>
        <v>-0.2351738805221551</v>
      </c>
      <c r="S140" s="3">
        <f t="shared" si="59"/>
        <v>-2.8436942378093105E-2</v>
      </c>
      <c r="T140" s="3">
        <f t="shared" si="59"/>
        <v>-0.11122587343949043</v>
      </c>
      <c r="U140" s="3">
        <f t="shared" si="59"/>
        <v>-0.10772171900382335</v>
      </c>
      <c r="V140" s="3">
        <f t="shared" si="51"/>
        <v>0</v>
      </c>
      <c r="Z140" s="3">
        <f t="shared" si="32"/>
        <v>-49581</v>
      </c>
      <c r="AA140" s="3">
        <f t="shared" si="33"/>
        <v>-178238</v>
      </c>
      <c r="AB140" s="3">
        <f t="shared" si="34"/>
        <v>-61523</v>
      </c>
      <c r="AC140" s="3">
        <f t="shared" si="35"/>
        <v>-1935</v>
      </c>
      <c r="AD140" s="3">
        <f t="shared" si="36"/>
        <v>-31328</v>
      </c>
      <c r="AE140" s="3">
        <f t="shared" si="37"/>
        <v>-322605</v>
      </c>
      <c r="AF140" s="3">
        <f t="shared" si="38"/>
        <v>0.6699999999999946</v>
      </c>
      <c r="AH140" s="3">
        <f t="shared" si="41"/>
        <v>8.5731714921777905E-2</v>
      </c>
      <c r="AI140" s="3">
        <f t="shared" si="42"/>
        <v>-3.1491558141204704E-2</v>
      </c>
      <c r="AJ140" s="3">
        <f t="shared" si="43"/>
        <v>-7.8666772558635911E-2</v>
      </c>
      <c r="AK140" s="3">
        <f t="shared" si="44"/>
        <v>-0.11658757763126315</v>
      </c>
      <c r="AL140" s="3">
        <f t="shared" si="45"/>
        <v>-4.0743045173295696E-2</v>
      </c>
      <c r="AM140" s="3">
        <f t="shared" si="46"/>
        <v>-3.0084888455080949E-2</v>
      </c>
      <c r="AO140" s="4">
        <f t="shared" si="60"/>
        <v>0</v>
      </c>
      <c r="AP140" s="4">
        <f t="shared" si="60"/>
        <v>0</v>
      </c>
      <c r="AQ140" s="4">
        <f t="shared" si="60"/>
        <v>0</v>
      </c>
      <c r="AR140" s="4">
        <f t="shared" si="58"/>
        <v>0</v>
      </c>
      <c r="AS140" s="4">
        <f t="shared" si="58"/>
        <v>0</v>
      </c>
      <c r="AT140" s="4">
        <f t="shared" si="58"/>
        <v>0</v>
      </c>
      <c r="AU140" s="4" t="str">
        <f t="shared" si="40"/>
        <v>0</v>
      </c>
      <c r="AW140" s="6">
        <f t="shared" si="52"/>
        <v>0</v>
      </c>
      <c r="AX140" s="6">
        <f t="shared" si="53"/>
        <v>0</v>
      </c>
      <c r="AY140" s="3">
        <f t="shared" si="47"/>
        <v>0.6699999999999946</v>
      </c>
      <c r="AZ140" s="3">
        <f t="shared" si="48"/>
        <v>0</v>
      </c>
      <c r="BA140" s="4">
        <f t="shared" si="49"/>
        <v>0</v>
      </c>
      <c r="BB140" s="3">
        <f t="shared" si="50"/>
        <v>46.200000000000045</v>
      </c>
      <c r="BE140" s="7">
        <v>45373</v>
      </c>
      <c r="BF140" s="5">
        <f t="shared" si="56"/>
        <v>5.5219683362672259E-2</v>
      </c>
      <c r="BG140" t="str">
        <f t="shared" si="54"/>
        <v xml:space="preserve"> </v>
      </c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>
      <c r="A141" s="7">
        <v>45376</v>
      </c>
      <c r="B141" s="3">
        <v>359071</v>
      </c>
      <c r="C141" s="3">
        <v>625239</v>
      </c>
      <c r="D141" s="3">
        <v>535727</v>
      </c>
      <c r="E141" s="3">
        <v>32055</v>
      </c>
      <c r="F141" s="3">
        <v>208952</v>
      </c>
      <c r="G141" s="3">
        <v>1761044</v>
      </c>
      <c r="H141" s="7">
        <v>45376</v>
      </c>
      <c r="I141" s="3" t="s">
        <v>54</v>
      </c>
      <c r="J141" s="3">
        <v>65</v>
      </c>
      <c r="K141" s="3">
        <v>61.69</v>
      </c>
      <c r="L141" s="3">
        <v>65.489999999999995</v>
      </c>
      <c r="M141" s="3">
        <v>61.68</v>
      </c>
      <c r="N141" s="3">
        <v>36881</v>
      </c>
      <c r="O141" s="3">
        <v>297131</v>
      </c>
      <c r="P141" s="3">
        <f t="shared" si="59"/>
        <v>-0.20976074240343526</v>
      </c>
      <c r="Q141" s="3">
        <f t="shared" si="59"/>
        <v>-0.17250566709232323</v>
      </c>
      <c r="R141" s="3">
        <f t="shared" si="59"/>
        <v>-0.41402694207798935</v>
      </c>
      <c r="S141" s="3">
        <f t="shared" si="59"/>
        <v>0.23173552221255617</v>
      </c>
      <c r="T141" s="3">
        <f t="shared" si="59"/>
        <v>-0.27063959857391423</v>
      </c>
      <c r="U141" s="3">
        <f t="shared" si="59"/>
        <v>-0.26545663216236792</v>
      </c>
      <c r="V141" s="3">
        <f t="shared" si="51"/>
        <v>0</v>
      </c>
      <c r="Z141" s="3">
        <f t="shared" si="32"/>
        <v>38041</v>
      </c>
      <c r="AA141" s="3">
        <f t="shared" si="33"/>
        <v>86532</v>
      </c>
      <c r="AB141" s="3">
        <f t="shared" si="34"/>
        <v>35439</v>
      </c>
      <c r="AC141" s="3">
        <f t="shared" si="35"/>
        <v>9300</v>
      </c>
      <c r="AD141" s="3">
        <f t="shared" si="36"/>
        <v>16592</v>
      </c>
      <c r="AE141" s="3">
        <f t="shared" si="37"/>
        <v>185904</v>
      </c>
      <c r="AF141" s="3">
        <f t="shared" si="38"/>
        <v>3.490000000000002</v>
      </c>
      <c r="AH141" s="3">
        <f t="shared" si="41"/>
        <v>0.22316328332328453</v>
      </c>
      <c r="AI141" s="3">
        <f t="shared" si="42"/>
        <v>3.6083887599961721E-2</v>
      </c>
      <c r="AJ141" s="3">
        <f t="shared" si="43"/>
        <v>0.17792552113861079</v>
      </c>
      <c r="AK141" s="3">
        <f t="shared" si="44"/>
        <v>0.2385032470759092</v>
      </c>
      <c r="AL141" s="3">
        <f t="shared" si="45"/>
        <v>0.10080516401587018</v>
      </c>
      <c r="AM141" s="3">
        <f t="shared" si="46"/>
        <v>0.11597272064537194</v>
      </c>
      <c r="AO141" s="4">
        <f t="shared" si="60"/>
        <v>0</v>
      </c>
      <c r="AP141" s="4">
        <f t="shared" si="60"/>
        <v>0</v>
      </c>
      <c r="AQ141" s="4">
        <f t="shared" si="60"/>
        <v>0</v>
      </c>
      <c r="AR141" s="4">
        <f t="shared" si="58"/>
        <v>0</v>
      </c>
      <c r="AS141" s="4">
        <f t="shared" si="58"/>
        <v>0</v>
      </c>
      <c r="AT141" s="4">
        <f t="shared" si="58"/>
        <v>0</v>
      </c>
      <c r="AU141" s="4" t="str">
        <f t="shared" si="40"/>
        <v>0</v>
      </c>
      <c r="AW141" s="6">
        <f t="shared" si="52"/>
        <v>0</v>
      </c>
      <c r="AX141" s="6">
        <f t="shared" si="53"/>
        <v>0</v>
      </c>
      <c r="AY141" s="3">
        <f t="shared" si="47"/>
        <v>3.490000000000002</v>
      </c>
      <c r="AZ141" s="3">
        <f t="shared" si="48"/>
        <v>0</v>
      </c>
      <c r="BA141" s="4">
        <f t="shared" si="49"/>
        <v>0</v>
      </c>
      <c r="BB141" s="3">
        <f t="shared" si="50"/>
        <v>46.200000000000045</v>
      </c>
      <c r="BE141" s="7">
        <v>45376</v>
      </c>
      <c r="BF141" s="5">
        <f t="shared" si="56"/>
        <v>5.5219683362672259E-2</v>
      </c>
      <c r="BG141" t="str">
        <f t="shared" si="54"/>
        <v xml:space="preserve"> </v>
      </c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>
      <c r="A142" s="7">
        <v>45377</v>
      </c>
      <c r="B142" s="3">
        <v>334057</v>
      </c>
      <c r="C142" s="3">
        <v>536374</v>
      </c>
      <c r="D142" s="3">
        <v>521165</v>
      </c>
      <c r="E142" s="3">
        <v>43838</v>
      </c>
      <c r="F142" s="3">
        <v>198228</v>
      </c>
      <c r="G142" s="3">
        <v>1633663</v>
      </c>
      <c r="H142" s="7">
        <v>45377</v>
      </c>
      <c r="I142" s="3" t="s">
        <v>54</v>
      </c>
      <c r="J142" s="3">
        <v>62.28</v>
      </c>
      <c r="K142" s="3">
        <v>64.64</v>
      </c>
      <c r="L142" s="3">
        <v>65.78</v>
      </c>
      <c r="M142" s="3">
        <v>62.16</v>
      </c>
      <c r="N142" s="3">
        <v>39899</v>
      </c>
      <c r="O142" s="3">
        <v>299462</v>
      </c>
      <c r="P142" s="3">
        <f t="shared" si="59"/>
        <v>-0.27896690027078996</v>
      </c>
      <c r="Q142" s="3">
        <f t="shared" si="59"/>
        <v>-0.25041846675294577</v>
      </c>
      <c r="R142" s="3">
        <f t="shared" si="59"/>
        <v>-0.4965923337588864</v>
      </c>
      <c r="S142" s="3">
        <f t="shared" si="59"/>
        <v>0.36311866862185427</v>
      </c>
      <c r="T142" s="3">
        <f t="shared" si="59"/>
        <v>-0.34222001963262361</v>
      </c>
      <c r="U142" s="3">
        <f t="shared" si="59"/>
        <v>-0.34002241209391015</v>
      </c>
      <c r="V142" s="3">
        <f t="shared" si="51"/>
        <v>0</v>
      </c>
      <c r="Z142" s="3">
        <f t="shared" si="32"/>
        <v>-25014</v>
      </c>
      <c r="AA142" s="3">
        <f t="shared" si="33"/>
        <v>-88865</v>
      </c>
      <c r="AB142" s="3">
        <f t="shared" si="34"/>
        <v>-14562</v>
      </c>
      <c r="AC142" s="3">
        <f t="shared" si="35"/>
        <v>11783</v>
      </c>
      <c r="AD142" s="3">
        <f t="shared" si="36"/>
        <v>-10724</v>
      </c>
      <c r="AE142" s="3">
        <f t="shared" si="37"/>
        <v>-127381</v>
      </c>
      <c r="AF142" s="3">
        <f t="shared" si="38"/>
        <v>-2.7199999999999989</v>
      </c>
      <c r="AH142" s="3">
        <f t="shared" si="41"/>
        <v>0.38888270393259783</v>
      </c>
      <c r="AI142" s="3">
        <f t="shared" si="42"/>
        <v>0.21984922579649407</v>
      </c>
      <c r="AJ142" s="3">
        <f t="shared" si="43"/>
        <v>0.34381475891690533</v>
      </c>
      <c r="AK142" s="3">
        <f t="shared" si="44"/>
        <v>0.5394324403509333</v>
      </c>
      <c r="AL142" s="3">
        <f t="shared" si="45"/>
        <v>0.28005905810011117</v>
      </c>
      <c r="AM142" s="3">
        <f t="shared" si="46"/>
        <v>0.30168184003429988</v>
      </c>
      <c r="AO142" s="4">
        <f t="shared" si="60"/>
        <v>0</v>
      </c>
      <c r="AP142" s="4">
        <f t="shared" si="60"/>
        <v>0</v>
      </c>
      <c r="AQ142" s="4">
        <f t="shared" si="60"/>
        <v>0</v>
      </c>
      <c r="AR142" s="4">
        <f t="shared" si="58"/>
        <v>0</v>
      </c>
      <c r="AS142" s="4">
        <f t="shared" si="58"/>
        <v>0</v>
      </c>
      <c r="AT142" s="4">
        <f t="shared" si="58"/>
        <v>0</v>
      </c>
      <c r="AU142" s="4" t="str">
        <f t="shared" si="40"/>
        <v>0</v>
      </c>
      <c r="AW142" s="6">
        <f t="shared" si="52"/>
        <v>0</v>
      </c>
      <c r="AX142" s="6">
        <f t="shared" si="53"/>
        <v>0</v>
      </c>
      <c r="AY142" s="3">
        <f t="shared" si="47"/>
        <v>-2.7199999999999989</v>
      </c>
      <c r="AZ142" s="3">
        <f t="shared" si="48"/>
        <v>0</v>
      </c>
      <c r="BA142" s="4">
        <f t="shared" si="49"/>
        <v>0</v>
      </c>
      <c r="BB142" s="3">
        <f t="shared" si="50"/>
        <v>46.200000000000045</v>
      </c>
      <c r="BE142" s="7">
        <v>45377</v>
      </c>
      <c r="BF142" s="5">
        <f t="shared" si="56"/>
        <v>5.5219683362672259E-2</v>
      </c>
      <c r="BG142" t="str">
        <f t="shared" si="54"/>
        <v xml:space="preserve"> </v>
      </c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>
      <c r="A143" s="7">
        <v>45378</v>
      </c>
      <c r="B143" s="3">
        <v>324077</v>
      </c>
      <c r="C143" s="3">
        <v>433076</v>
      </c>
      <c r="D143" s="3">
        <v>475527</v>
      </c>
      <c r="E143" s="3">
        <v>32549</v>
      </c>
      <c r="F143" s="3">
        <v>179135</v>
      </c>
      <c r="G143" s="3">
        <v>1444364</v>
      </c>
      <c r="H143" s="7">
        <v>45378</v>
      </c>
      <c r="I143" s="3" t="s">
        <v>54</v>
      </c>
      <c r="J143" s="3">
        <v>62.43</v>
      </c>
      <c r="K143" s="3">
        <v>62.5</v>
      </c>
      <c r="L143" s="3">
        <v>63.31</v>
      </c>
      <c r="M143" s="3">
        <v>61.04</v>
      </c>
      <c r="N143" s="3">
        <v>29533</v>
      </c>
      <c r="O143" s="3">
        <v>303156</v>
      </c>
      <c r="P143" s="3">
        <f t="shared" si="59"/>
        <v>-0.33214952059252573</v>
      </c>
      <c r="Q143" s="3">
        <f t="shared" si="59"/>
        <v>-0.33520991754848967</v>
      </c>
      <c r="R143" s="3">
        <f t="shared" si="59"/>
        <v>-0.54115100342247835</v>
      </c>
      <c r="S143" s="3">
        <f t="shared" si="59"/>
        <v>0.3881567922254221</v>
      </c>
      <c r="T143" s="3">
        <f t="shared" si="59"/>
        <v>-0.4081261626621841</v>
      </c>
      <c r="U143" s="3">
        <f t="shared" si="59"/>
        <v>-0.40693855387643529</v>
      </c>
      <c r="V143" s="3">
        <f t="shared" si="51"/>
        <v>0</v>
      </c>
      <c r="Z143" s="3">
        <f t="shared" si="32"/>
        <v>-9980</v>
      </c>
      <c r="AA143" s="3">
        <f t="shared" si="33"/>
        <v>-103298</v>
      </c>
      <c r="AB143" s="3">
        <f t="shared" si="34"/>
        <v>-45638</v>
      </c>
      <c r="AC143" s="3">
        <f t="shared" si="35"/>
        <v>-11289</v>
      </c>
      <c r="AD143" s="3">
        <f t="shared" si="36"/>
        <v>-19093</v>
      </c>
      <c r="AE143" s="3">
        <f t="shared" si="37"/>
        <v>-189299</v>
      </c>
      <c r="AF143" s="3">
        <f t="shared" si="38"/>
        <v>0.14999999999999858</v>
      </c>
      <c r="AH143" s="3">
        <f t="shared" si="41"/>
        <v>0.36560591762586642</v>
      </c>
      <c r="AI143" s="3">
        <f t="shared" si="42"/>
        <v>0.26485057353162539</v>
      </c>
      <c r="AJ143" s="3">
        <f t="shared" si="43"/>
        <v>0.23727981357216041</v>
      </c>
      <c r="AK143" s="3">
        <f t="shared" si="44"/>
        <v>-2.6582601033480743E-2</v>
      </c>
      <c r="AL143" s="3">
        <f t="shared" si="45"/>
        <v>0.24894310263426581</v>
      </c>
      <c r="AM143" s="3">
        <f t="shared" si="46"/>
        <v>0.27897756558996456</v>
      </c>
      <c r="AO143" s="4">
        <f t="shared" si="60"/>
        <v>0</v>
      </c>
      <c r="AP143" s="4">
        <f t="shared" si="60"/>
        <v>0</v>
      </c>
      <c r="AQ143" s="4">
        <f t="shared" si="60"/>
        <v>0</v>
      </c>
      <c r="AR143" s="4">
        <f t="shared" si="58"/>
        <v>0</v>
      </c>
      <c r="AS143" s="4">
        <f t="shared" si="58"/>
        <v>0</v>
      </c>
      <c r="AT143" s="4">
        <f t="shared" si="58"/>
        <v>0</v>
      </c>
      <c r="AU143" s="4" t="str">
        <f t="shared" si="40"/>
        <v>0</v>
      </c>
      <c r="AW143" s="6">
        <f t="shared" si="52"/>
        <v>0</v>
      </c>
      <c r="AX143" s="6">
        <f t="shared" si="53"/>
        <v>0</v>
      </c>
      <c r="AY143" s="3">
        <f t="shared" si="47"/>
        <v>0.14999999999999858</v>
      </c>
      <c r="AZ143" s="3">
        <f t="shared" si="48"/>
        <v>0</v>
      </c>
      <c r="BA143" s="4">
        <f t="shared" si="49"/>
        <v>0</v>
      </c>
      <c r="BB143" s="3">
        <f t="shared" si="50"/>
        <v>46.200000000000045</v>
      </c>
      <c r="BE143" s="7">
        <v>45378</v>
      </c>
      <c r="BF143" s="5">
        <f t="shared" si="56"/>
        <v>5.5219683362672259E-2</v>
      </c>
      <c r="BG143" t="str">
        <f t="shared" si="54"/>
        <v xml:space="preserve"> </v>
      </c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>
      <c r="A144" s="7">
        <v>45379</v>
      </c>
      <c r="B144" s="3">
        <v>258781</v>
      </c>
      <c r="C144" s="3">
        <v>364871</v>
      </c>
      <c r="D144" s="3">
        <v>380495</v>
      </c>
      <c r="E144" s="3">
        <v>29430</v>
      </c>
      <c r="F144" s="3">
        <v>153382</v>
      </c>
      <c r="G144" s="3">
        <v>1186959</v>
      </c>
      <c r="H144" s="7">
        <v>45379</v>
      </c>
      <c r="I144" s="3" t="s">
        <v>54</v>
      </c>
      <c r="J144" s="3">
        <v>61.8</v>
      </c>
      <c r="K144" s="3">
        <v>62.5</v>
      </c>
      <c r="L144" s="3">
        <v>62.89</v>
      </c>
      <c r="M144" s="3">
        <v>61.32</v>
      </c>
      <c r="N144" s="3">
        <v>21555</v>
      </c>
      <c r="O144" s="3">
        <v>305049</v>
      </c>
      <c r="P144" s="3">
        <f t="shared" si="59"/>
        <v>-0.39636630530138978</v>
      </c>
      <c r="Q144" s="3">
        <f t="shared" si="59"/>
        <v>-0.41717068348849845</v>
      </c>
      <c r="R144" s="3">
        <f t="shared" si="59"/>
        <v>-0.59359445940368805</v>
      </c>
      <c r="S144" s="3">
        <f t="shared" si="59"/>
        <v>0.35299788598748932</v>
      </c>
      <c r="T144" s="3">
        <f t="shared" si="59"/>
        <v>-0.4807365431621981</v>
      </c>
      <c r="U144" s="3">
        <f t="shared" si="59"/>
        <v>-0.47759277650785337</v>
      </c>
      <c r="V144" s="3">
        <f t="shared" si="51"/>
        <v>0</v>
      </c>
      <c r="Z144" s="3">
        <f t="shared" si="32"/>
        <v>-65296</v>
      </c>
      <c r="AA144" s="3">
        <f t="shared" si="33"/>
        <v>-68205</v>
      </c>
      <c r="AB144" s="3">
        <f t="shared" si="34"/>
        <v>-95032</v>
      </c>
      <c r="AC144" s="3">
        <f t="shared" si="35"/>
        <v>-3119</v>
      </c>
      <c r="AD144" s="3">
        <f t="shared" si="36"/>
        <v>-25753</v>
      </c>
      <c r="AE144" s="3">
        <f t="shared" si="37"/>
        <v>-257405</v>
      </c>
      <c r="AF144" s="3">
        <f t="shared" si="38"/>
        <v>-0.63000000000000256</v>
      </c>
      <c r="AH144" s="3">
        <f t="shared" si="41"/>
        <v>0.48344298807463715</v>
      </c>
      <c r="AI144" s="3">
        <f t="shared" si="42"/>
        <v>0.41918112140320868</v>
      </c>
      <c r="AJ144" s="3">
        <f t="shared" si="43"/>
        <v>0.41893997710861025</v>
      </c>
      <c r="AK144" s="3">
        <f t="shared" si="44"/>
        <v>4.7835836780729134E-2</v>
      </c>
      <c r="AL144" s="3">
        <f t="shared" si="45"/>
        <v>0.41246888252496394</v>
      </c>
      <c r="AM144" s="3">
        <f t="shared" si="46"/>
        <v>0.44077662453400018</v>
      </c>
      <c r="AO144" s="4">
        <f t="shared" si="60"/>
        <v>0</v>
      </c>
      <c r="AP144" s="4">
        <f t="shared" si="60"/>
        <v>0</v>
      </c>
      <c r="AQ144" s="4">
        <f t="shared" si="60"/>
        <v>0</v>
      </c>
      <c r="AR144" s="4">
        <f t="shared" si="58"/>
        <v>0</v>
      </c>
      <c r="AS144" s="4">
        <f t="shared" si="58"/>
        <v>0</v>
      </c>
      <c r="AT144" s="4">
        <f t="shared" si="58"/>
        <v>0</v>
      </c>
      <c r="AU144" s="4" t="str">
        <f t="shared" si="40"/>
        <v>0</v>
      </c>
      <c r="AW144" s="6">
        <f t="shared" si="52"/>
        <v>0</v>
      </c>
      <c r="AX144" s="6">
        <f t="shared" si="53"/>
        <v>0</v>
      </c>
      <c r="AY144" s="3">
        <f t="shared" si="47"/>
        <v>-0.63000000000000256</v>
      </c>
      <c r="AZ144" s="3">
        <f t="shared" si="48"/>
        <v>0</v>
      </c>
      <c r="BA144" s="4">
        <f t="shared" si="49"/>
        <v>0</v>
      </c>
      <c r="BB144" s="3">
        <f t="shared" si="50"/>
        <v>46.200000000000045</v>
      </c>
      <c r="BE144" s="7">
        <v>45379</v>
      </c>
      <c r="BF144" s="5">
        <f t="shared" si="56"/>
        <v>5.5219683362672259E-2</v>
      </c>
      <c r="BG144" t="str">
        <f t="shared" si="54"/>
        <v xml:space="preserve"> </v>
      </c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>
      <c r="A145" s="7">
        <v>45384</v>
      </c>
      <c r="B145" s="3">
        <v>246715</v>
      </c>
      <c r="C145" s="3">
        <v>278569</v>
      </c>
      <c r="D145" s="3">
        <v>307828</v>
      </c>
      <c r="E145" s="3">
        <v>28700</v>
      </c>
      <c r="F145" s="3">
        <v>133006</v>
      </c>
      <c r="G145" s="3">
        <v>994818</v>
      </c>
      <c r="H145" s="7">
        <v>45384</v>
      </c>
      <c r="I145" s="3" t="s">
        <v>54</v>
      </c>
      <c r="J145" s="3">
        <v>58.72</v>
      </c>
      <c r="K145" s="3">
        <v>61.48</v>
      </c>
      <c r="L145" s="3">
        <v>61.5</v>
      </c>
      <c r="M145" s="3">
        <v>58.56</v>
      </c>
      <c r="N145" s="3">
        <v>31990</v>
      </c>
      <c r="O145" s="3">
        <v>305461</v>
      </c>
      <c r="P145" s="3">
        <f t="shared" si="59"/>
        <v>-0.22899814323441253</v>
      </c>
      <c r="Q145" s="3">
        <f t="shared" si="59"/>
        <v>-0.28181269118618768</v>
      </c>
      <c r="R145" s="3">
        <f t="shared" si="59"/>
        <v>-0.35128294213139055</v>
      </c>
      <c r="S145" s="3">
        <f t="shared" si="59"/>
        <v>0.39254626205375998</v>
      </c>
      <c r="T145" s="3">
        <f t="shared" si="59"/>
        <v>-0.29671424373914113</v>
      </c>
      <c r="U145" s="3">
        <f t="shared" si="59"/>
        <v>-0.29494743610064816</v>
      </c>
      <c r="V145" s="3">
        <f t="shared" si="51"/>
        <v>0</v>
      </c>
      <c r="Z145" s="3">
        <f t="shared" si="32"/>
        <v>-12066</v>
      </c>
      <c r="AA145" s="3">
        <f t="shared" si="33"/>
        <v>-86302</v>
      </c>
      <c r="AB145" s="3">
        <f t="shared" si="34"/>
        <v>-72667</v>
      </c>
      <c r="AC145" s="3">
        <f t="shared" si="35"/>
        <v>-730</v>
      </c>
      <c r="AD145" s="3">
        <f t="shared" si="36"/>
        <v>-20376</v>
      </c>
      <c r="AE145" s="3">
        <f t="shared" si="37"/>
        <v>-192141</v>
      </c>
      <c r="AF145" s="3">
        <f t="shared" si="38"/>
        <v>-3.0799999999999983</v>
      </c>
      <c r="AH145" s="3">
        <f t="shared" si="41"/>
        <v>0.5746955959525748</v>
      </c>
      <c r="AI145" s="3">
        <f t="shared" si="42"/>
        <v>0.52124226153334507</v>
      </c>
      <c r="AJ145" s="3">
        <f t="shared" si="43"/>
        <v>0.53502618219883413</v>
      </c>
      <c r="AK145" s="3">
        <f t="shared" si="44"/>
        <v>7.88638837433462E-2</v>
      </c>
      <c r="AL145" s="3">
        <f t="shared" si="45"/>
        <v>0.5307841001155662</v>
      </c>
      <c r="AM145" s="3">
        <f t="shared" si="46"/>
        <v>0.55523237127521907</v>
      </c>
      <c r="AO145" s="4">
        <f t="shared" si="60"/>
        <v>0.5746955959525748</v>
      </c>
      <c r="AP145" s="4">
        <f t="shared" si="60"/>
        <v>0</v>
      </c>
      <c r="AQ145" s="4">
        <f t="shared" si="60"/>
        <v>0</v>
      </c>
      <c r="AR145" s="4">
        <f t="shared" si="58"/>
        <v>0</v>
      </c>
      <c r="AS145" s="4">
        <f t="shared" si="58"/>
        <v>0</v>
      </c>
      <c r="AT145" s="4">
        <f t="shared" si="58"/>
        <v>0.55523237127521907</v>
      </c>
      <c r="AU145" s="4" t="str">
        <f t="shared" si="40"/>
        <v>loss</v>
      </c>
      <c r="AW145" s="6">
        <f t="shared" si="52"/>
        <v>0</v>
      </c>
      <c r="AX145" s="6">
        <f t="shared" si="53"/>
        <v>0</v>
      </c>
      <c r="AY145" s="3">
        <f t="shared" si="47"/>
        <v>-3.0799999999999983</v>
      </c>
      <c r="AZ145" s="3">
        <f t="shared" si="48"/>
        <v>0</v>
      </c>
      <c r="BA145" s="4">
        <f t="shared" si="49"/>
        <v>0</v>
      </c>
      <c r="BB145" s="3">
        <f t="shared" si="50"/>
        <v>46.200000000000045</v>
      </c>
      <c r="BE145" s="7">
        <v>45384</v>
      </c>
      <c r="BF145" s="5">
        <f t="shared" si="56"/>
        <v>5.5219683362672259E-2</v>
      </c>
      <c r="BG145" t="str">
        <f t="shared" si="54"/>
        <v xml:space="preserve"> </v>
      </c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>
      <c r="A146" s="7">
        <v>45385</v>
      </c>
      <c r="B146" s="3">
        <v>283482</v>
      </c>
      <c r="C146" s="3">
        <v>470284</v>
      </c>
      <c r="D146" s="3">
        <v>452026</v>
      </c>
      <c r="E146" s="3">
        <v>28294</v>
      </c>
      <c r="F146" s="3">
        <v>174603</v>
      </c>
      <c r="G146" s="3">
        <v>1408689</v>
      </c>
      <c r="H146" s="7">
        <v>45385</v>
      </c>
      <c r="I146" s="3" t="s">
        <v>54</v>
      </c>
      <c r="J146" s="3">
        <v>57.41</v>
      </c>
      <c r="K146" s="3">
        <v>59.29</v>
      </c>
      <c r="L146" s="3">
        <v>59.49</v>
      </c>
      <c r="M146" s="3">
        <v>56.9</v>
      </c>
      <c r="N146" s="3">
        <v>26576</v>
      </c>
      <c r="O146" s="3">
        <v>303974</v>
      </c>
      <c r="P146" s="3">
        <f t="shared" si="59"/>
        <v>4.1616969492857842E-2</v>
      </c>
      <c r="Q146" s="3">
        <f t="shared" si="59"/>
        <v>-6.0369073900200014E-2</v>
      </c>
      <c r="R146" s="3">
        <f t="shared" si="59"/>
        <v>-8.2262483638427392E-2</v>
      </c>
      <c r="S146" s="3">
        <f t="shared" si="59"/>
        <v>0.37844098400976156</v>
      </c>
      <c r="T146" s="3">
        <f t="shared" si="59"/>
        <v>-4.4562307256778275E-2</v>
      </c>
      <c r="U146" s="3">
        <f t="shared" si="59"/>
        <v>-4.4224312242512151E-2</v>
      </c>
      <c r="V146" s="3">
        <f t="shared" si="51"/>
        <v>0</v>
      </c>
      <c r="Z146" s="3">
        <f t="shared" si="32"/>
        <v>36767</v>
      </c>
      <c r="AA146" s="3">
        <f t="shared" si="33"/>
        <v>191715</v>
      </c>
      <c r="AB146" s="3">
        <f t="shared" si="34"/>
        <v>144198</v>
      </c>
      <c r="AC146" s="3">
        <f t="shared" si="35"/>
        <v>-406</v>
      </c>
      <c r="AD146" s="3">
        <f t="shared" si="36"/>
        <v>41597</v>
      </c>
      <c r="AE146" s="3">
        <f t="shared" si="37"/>
        <v>413871</v>
      </c>
      <c r="AF146" s="3">
        <f t="shared" si="38"/>
        <v>-1.3100000000000023</v>
      </c>
      <c r="AH146" s="3">
        <f t="shared" si="41"/>
        <v>0.41795896585399256</v>
      </c>
      <c r="AI146" s="3">
        <f t="shared" si="42"/>
        <v>0.46563263722539328</v>
      </c>
      <c r="AJ146" s="3">
        <f t="shared" si="43"/>
        <v>0.51885765557904895</v>
      </c>
      <c r="AK146" s="3">
        <f t="shared" si="44"/>
        <v>7.8360426296173152E-2</v>
      </c>
      <c r="AL146" s="3">
        <f t="shared" si="45"/>
        <v>0.48543084283047605</v>
      </c>
      <c r="AM146" s="3">
        <f t="shared" si="46"/>
        <v>0.50762547541494807</v>
      </c>
      <c r="AO146" s="4">
        <f t="shared" si="60"/>
        <v>0</v>
      </c>
      <c r="AP146" s="4">
        <f t="shared" si="60"/>
        <v>0</v>
      </c>
      <c r="AQ146" s="4">
        <f t="shared" si="60"/>
        <v>0</v>
      </c>
      <c r="AR146" s="4">
        <f t="shared" si="58"/>
        <v>0</v>
      </c>
      <c r="AS146" s="4">
        <f t="shared" si="58"/>
        <v>0</v>
      </c>
      <c r="AT146" s="4">
        <f t="shared" si="58"/>
        <v>0</v>
      </c>
      <c r="AU146" s="4" t="str">
        <f t="shared" si="40"/>
        <v>0</v>
      </c>
      <c r="AW146" s="6">
        <f t="shared" si="52"/>
        <v>0</v>
      </c>
      <c r="AX146" s="6">
        <f t="shared" si="53"/>
        <v>0</v>
      </c>
      <c r="AY146" s="3">
        <f t="shared" si="47"/>
        <v>-1.3100000000000023</v>
      </c>
      <c r="AZ146" s="3">
        <f t="shared" si="48"/>
        <v>0</v>
      </c>
      <c r="BA146" s="4">
        <f t="shared" si="49"/>
        <v>0</v>
      </c>
      <c r="BB146" s="3">
        <f t="shared" si="50"/>
        <v>46.200000000000045</v>
      </c>
      <c r="BE146" s="7">
        <v>45385</v>
      </c>
      <c r="BF146" s="5">
        <f t="shared" si="56"/>
        <v>5.5219683362672259E-2</v>
      </c>
      <c r="BG146" t="str">
        <f t="shared" si="54"/>
        <v xml:space="preserve"> </v>
      </c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>
      <c r="A147" s="7">
        <v>45386</v>
      </c>
      <c r="B147" s="3">
        <v>261468</v>
      </c>
      <c r="C147" s="3">
        <v>409867</v>
      </c>
      <c r="D147" s="3">
        <v>376323</v>
      </c>
      <c r="E147" s="3">
        <v>27676</v>
      </c>
      <c r="F147" s="3">
        <v>157738</v>
      </c>
      <c r="G147" s="3">
        <v>1233072</v>
      </c>
      <c r="H147" s="7">
        <v>45386</v>
      </c>
      <c r="I147" s="3" t="s">
        <v>54</v>
      </c>
      <c r="J147" s="3">
        <v>58.5</v>
      </c>
      <c r="K147" s="3">
        <v>57.09</v>
      </c>
      <c r="L147" s="3">
        <v>59.24</v>
      </c>
      <c r="M147" s="3">
        <v>57.09</v>
      </c>
      <c r="N147" s="3">
        <v>26054</v>
      </c>
      <c r="O147" s="3">
        <v>303135</v>
      </c>
      <c r="P147" s="3">
        <f t="shared" si="59"/>
        <v>0.30581735748034283</v>
      </c>
      <c r="Q147" s="3">
        <f t="shared" si="59"/>
        <v>0.21126484757068431</v>
      </c>
      <c r="R147" s="3">
        <f t="shared" si="59"/>
        <v>0.25709477471524123</v>
      </c>
      <c r="S147" s="3">
        <f t="shared" si="59"/>
        <v>0.41161019487065442</v>
      </c>
      <c r="T147" s="3">
        <f t="shared" si="59"/>
        <v>0.25608557701963131</v>
      </c>
      <c r="U147" s="3">
        <f t="shared" si="59"/>
        <v>0.25374569614464615</v>
      </c>
      <c r="V147" s="3">
        <f t="shared" si="51"/>
        <v>0</v>
      </c>
      <c r="Z147" s="3">
        <f t="shared" si="32"/>
        <v>-22014</v>
      </c>
      <c r="AA147" s="3">
        <f t="shared" si="33"/>
        <v>-60417</v>
      </c>
      <c r="AB147" s="3">
        <f t="shared" si="34"/>
        <v>-75703</v>
      </c>
      <c r="AC147" s="3">
        <f t="shared" si="35"/>
        <v>-618</v>
      </c>
      <c r="AD147" s="3">
        <f t="shared" si="36"/>
        <v>-16865</v>
      </c>
      <c r="AE147" s="3">
        <f t="shared" si="37"/>
        <v>-175617</v>
      </c>
      <c r="AF147" s="3">
        <f t="shared" si="38"/>
        <v>1.0900000000000034</v>
      </c>
      <c r="AH147" s="3">
        <f t="shared" si="41"/>
        <v>0.3332472847626729</v>
      </c>
      <c r="AI147" s="3">
        <f t="shared" si="42"/>
        <v>0.21910468641238517</v>
      </c>
      <c r="AJ147" s="3">
        <f t="shared" si="43"/>
        <v>0.2147806791349659</v>
      </c>
      <c r="AK147" s="3">
        <f t="shared" si="44"/>
        <v>9.6339137598106944E-2</v>
      </c>
      <c r="AL147" s="3">
        <f t="shared" si="45"/>
        <v>0.23486112478626256</v>
      </c>
      <c r="AM147" s="3">
        <f t="shared" si="46"/>
        <v>0.25485913981054825</v>
      </c>
      <c r="AO147" s="4">
        <f t="shared" si="60"/>
        <v>0</v>
      </c>
      <c r="AP147" s="4">
        <f t="shared" si="60"/>
        <v>0</v>
      </c>
      <c r="AQ147" s="4">
        <f t="shared" si="60"/>
        <v>0</v>
      </c>
      <c r="AR147" s="4">
        <f t="shared" si="58"/>
        <v>0</v>
      </c>
      <c r="AS147" s="4">
        <f t="shared" si="58"/>
        <v>0</v>
      </c>
      <c r="AT147" s="4">
        <f t="shared" si="58"/>
        <v>0</v>
      </c>
      <c r="AU147" s="4" t="str">
        <f t="shared" si="40"/>
        <v>0</v>
      </c>
      <c r="AW147" s="6">
        <f t="shared" si="52"/>
        <v>0</v>
      </c>
      <c r="AX147" s="6">
        <f t="shared" si="53"/>
        <v>0</v>
      </c>
      <c r="AY147" s="3">
        <f t="shared" si="47"/>
        <v>1.0900000000000034</v>
      </c>
      <c r="AZ147" s="3">
        <f t="shared" si="48"/>
        <v>0</v>
      </c>
      <c r="BA147" s="4">
        <f t="shared" si="49"/>
        <v>0</v>
      </c>
      <c r="BB147" s="3">
        <f t="shared" si="50"/>
        <v>46.200000000000045</v>
      </c>
      <c r="BE147" s="7">
        <v>45386</v>
      </c>
      <c r="BF147" s="5">
        <f t="shared" si="56"/>
        <v>5.5219683362672259E-2</v>
      </c>
      <c r="BG147" t="str">
        <f t="shared" si="54"/>
        <v xml:space="preserve"> </v>
      </c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>
      <c r="A148" s="7">
        <v>45387</v>
      </c>
      <c r="B148" s="3">
        <v>254814</v>
      </c>
      <c r="C148" s="3">
        <v>342006</v>
      </c>
      <c r="D148" s="3">
        <v>335287</v>
      </c>
      <c r="E148" s="3">
        <v>21727</v>
      </c>
      <c r="F148" s="3">
        <v>143737</v>
      </c>
      <c r="G148" s="3">
        <v>1097571</v>
      </c>
      <c r="H148" s="7">
        <v>45387</v>
      </c>
      <c r="I148" s="3" t="s">
        <v>54</v>
      </c>
      <c r="J148" s="3">
        <v>60.58</v>
      </c>
      <c r="K148" s="3">
        <v>58.36</v>
      </c>
      <c r="L148" s="3">
        <v>61.15</v>
      </c>
      <c r="M148" s="3">
        <v>58.25</v>
      </c>
      <c r="N148" s="3">
        <v>30835</v>
      </c>
      <c r="O148" s="3">
        <v>301216</v>
      </c>
      <c r="P148" s="3">
        <f t="shared" si="59"/>
        <v>0.33970339356956541</v>
      </c>
      <c r="Q148" s="3">
        <f t="shared" si="59"/>
        <v>0.24460545617367715</v>
      </c>
      <c r="R148" s="3">
        <f t="shared" si="59"/>
        <v>0.31003804981556071</v>
      </c>
      <c r="S148" s="3">
        <f t="shared" si="59"/>
        <v>0.37273495378993449</v>
      </c>
      <c r="T148" s="3">
        <f t="shared" si="59"/>
        <v>0.29497513418151028</v>
      </c>
      <c r="U148" s="3">
        <f t="shared" si="59"/>
        <v>0.29240333391766238</v>
      </c>
      <c r="V148" s="3">
        <f t="shared" si="51"/>
        <v>0</v>
      </c>
      <c r="Z148" s="3">
        <f t="shared" si="32"/>
        <v>-6654</v>
      </c>
      <c r="AA148" s="3">
        <f t="shared" si="33"/>
        <v>-67861</v>
      </c>
      <c r="AB148" s="3">
        <f t="shared" si="34"/>
        <v>-41036</v>
      </c>
      <c r="AC148" s="3">
        <f t="shared" si="35"/>
        <v>-5949</v>
      </c>
      <c r="AD148" s="3">
        <f t="shared" si="36"/>
        <v>-14001</v>
      </c>
      <c r="AE148" s="3">
        <f t="shared" si="37"/>
        <v>-135501</v>
      </c>
      <c r="AF148" s="3">
        <f t="shared" si="38"/>
        <v>2.0799999999999983</v>
      </c>
      <c r="AH148" s="3">
        <f t="shared" si="41"/>
        <v>0.35104059321515613</v>
      </c>
      <c r="AI148" s="3">
        <f t="shared" si="42"/>
        <v>0.19195844505529738</v>
      </c>
      <c r="AJ148" s="3">
        <f t="shared" si="43"/>
        <v>0.15285725797580846</v>
      </c>
      <c r="AK148" s="3">
        <f t="shared" si="44"/>
        <v>9.3738938686576581E-2</v>
      </c>
      <c r="AL148" s="3">
        <f t="shared" si="45"/>
        <v>0.20110990151570945</v>
      </c>
      <c r="AM148" s="3">
        <f t="shared" si="46"/>
        <v>0.21847984951189808</v>
      </c>
      <c r="AO148" s="4">
        <f t="shared" si="60"/>
        <v>0</v>
      </c>
      <c r="AP148" s="4">
        <f t="shared" si="60"/>
        <v>0</v>
      </c>
      <c r="AQ148" s="4">
        <f t="shared" si="60"/>
        <v>0</v>
      </c>
      <c r="AR148" s="4">
        <f t="shared" si="58"/>
        <v>0</v>
      </c>
      <c r="AS148" s="4">
        <f t="shared" si="58"/>
        <v>0</v>
      </c>
      <c r="AT148" s="4">
        <f t="shared" si="58"/>
        <v>0</v>
      </c>
      <c r="AU148" s="4" t="str">
        <f t="shared" si="40"/>
        <v>0</v>
      </c>
      <c r="AW148" s="6">
        <f t="shared" si="52"/>
        <v>0</v>
      </c>
      <c r="AX148" s="6">
        <f t="shared" si="53"/>
        <v>0</v>
      </c>
      <c r="AY148" s="3">
        <f t="shared" si="47"/>
        <v>2.0799999999999983</v>
      </c>
      <c r="AZ148" s="3">
        <f t="shared" si="48"/>
        <v>0</v>
      </c>
      <c r="BA148" s="4">
        <f t="shared" si="49"/>
        <v>0</v>
      </c>
      <c r="BB148" s="3">
        <f t="shared" si="50"/>
        <v>46.200000000000045</v>
      </c>
      <c r="BE148" s="7">
        <v>45387</v>
      </c>
      <c r="BF148" s="5">
        <f t="shared" si="56"/>
        <v>5.5219683362672259E-2</v>
      </c>
      <c r="BG148" t="str">
        <f t="shared" si="54"/>
        <v xml:space="preserve"> </v>
      </c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>
      <c r="A149" s="7">
        <v>45390</v>
      </c>
      <c r="B149" s="3">
        <v>281874</v>
      </c>
      <c r="C149" s="3">
        <v>482976</v>
      </c>
      <c r="D149" s="3">
        <v>413442</v>
      </c>
      <c r="E149" s="3">
        <v>25973</v>
      </c>
      <c r="F149" s="3">
        <v>169782</v>
      </c>
      <c r="G149" s="3">
        <v>1374047</v>
      </c>
      <c r="H149" s="7">
        <v>45390</v>
      </c>
      <c r="I149" s="3" t="s">
        <v>54</v>
      </c>
      <c r="J149" s="3">
        <v>63.51</v>
      </c>
      <c r="K149" s="3">
        <v>60.9</v>
      </c>
      <c r="L149" s="3">
        <v>63.8</v>
      </c>
      <c r="M149" s="3">
        <v>59.69</v>
      </c>
      <c r="N149" s="3">
        <v>37163</v>
      </c>
      <c r="O149" s="3">
        <v>301156</v>
      </c>
      <c r="P149" s="3">
        <f t="shared" ref="P149:U164" si="61">CORREL(B135:B149,$J135:$J149)</f>
        <v>0.22650201142178106</v>
      </c>
      <c r="Q149" s="3">
        <f t="shared" si="61"/>
        <v>0.16970974152591142</v>
      </c>
      <c r="R149" s="3">
        <f t="shared" si="61"/>
        <v>0.21632029635969147</v>
      </c>
      <c r="S149" s="3">
        <f t="shared" si="61"/>
        <v>0.27701905113863101</v>
      </c>
      <c r="T149" s="3">
        <f t="shared" si="61"/>
        <v>0.19906431250651563</v>
      </c>
      <c r="U149" s="3">
        <f t="shared" si="61"/>
        <v>0.2016236815699641</v>
      </c>
      <c r="V149" s="3">
        <f t="shared" si="51"/>
        <v>0</v>
      </c>
      <c r="Z149" s="3">
        <f t="shared" si="32"/>
        <v>27060</v>
      </c>
      <c r="AA149" s="3">
        <f t="shared" si="33"/>
        <v>140970</v>
      </c>
      <c r="AB149" s="3">
        <f t="shared" si="34"/>
        <v>78155</v>
      </c>
      <c r="AC149" s="3">
        <f t="shared" si="35"/>
        <v>4246</v>
      </c>
      <c r="AD149" s="3">
        <f t="shared" si="36"/>
        <v>26045</v>
      </c>
      <c r="AE149" s="3">
        <f t="shared" si="37"/>
        <v>276476</v>
      </c>
      <c r="AF149" s="3">
        <f t="shared" si="38"/>
        <v>2.9299999999999997</v>
      </c>
      <c r="AH149" s="3">
        <f t="shared" si="41"/>
        <v>0.28386595449120888</v>
      </c>
      <c r="AI149" s="3">
        <f t="shared" si="42"/>
        <v>0.15719662434572604</v>
      </c>
      <c r="AJ149" s="3">
        <f t="shared" si="43"/>
        <v>5.7029572689915015E-2</v>
      </c>
      <c r="AK149" s="3">
        <f t="shared" si="44"/>
        <v>-8.2256092276131385E-2</v>
      </c>
      <c r="AL149" s="3">
        <f t="shared" si="45"/>
        <v>0.12470527027369181</v>
      </c>
      <c r="AM149" s="3">
        <f t="shared" si="46"/>
        <v>0.14362342020833418</v>
      </c>
      <c r="AO149" s="4">
        <f t="shared" si="60"/>
        <v>0</v>
      </c>
      <c r="AP149" s="4">
        <f t="shared" si="60"/>
        <v>0</v>
      </c>
      <c r="AQ149" s="4">
        <f t="shared" si="60"/>
        <v>0</v>
      </c>
      <c r="AR149" s="4">
        <f t="shared" si="58"/>
        <v>0</v>
      </c>
      <c r="AS149" s="4">
        <f t="shared" si="58"/>
        <v>0</v>
      </c>
      <c r="AT149" s="4">
        <f t="shared" si="58"/>
        <v>0</v>
      </c>
      <c r="AU149" s="4" t="str">
        <f t="shared" si="40"/>
        <v>0</v>
      </c>
      <c r="AW149" s="6">
        <f t="shared" si="52"/>
        <v>0</v>
      </c>
      <c r="AX149" s="6">
        <f t="shared" si="53"/>
        <v>0</v>
      </c>
      <c r="AY149" s="3">
        <f t="shared" si="47"/>
        <v>2.9299999999999997</v>
      </c>
      <c r="AZ149" s="3">
        <f t="shared" si="48"/>
        <v>0</v>
      </c>
      <c r="BA149" s="4">
        <f t="shared" si="49"/>
        <v>0</v>
      </c>
      <c r="BB149" s="3">
        <f t="shared" si="50"/>
        <v>46.200000000000045</v>
      </c>
      <c r="BE149" s="7">
        <v>45390</v>
      </c>
      <c r="BF149" s="5">
        <f t="shared" si="56"/>
        <v>5.5219683362672259E-2</v>
      </c>
      <c r="BG149" t="str">
        <f t="shared" si="54"/>
        <v xml:space="preserve"> </v>
      </c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>
      <c r="A150" s="7">
        <v>45391</v>
      </c>
      <c r="B150" s="3">
        <v>247771</v>
      </c>
      <c r="C150" s="3">
        <v>384932</v>
      </c>
      <c r="D150" s="3">
        <v>326294</v>
      </c>
      <c r="E150" s="3">
        <v>22413</v>
      </c>
      <c r="F150" s="3">
        <v>144549</v>
      </c>
      <c r="G150" s="3">
        <v>1125959</v>
      </c>
      <c r="H150" s="7">
        <v>45391</v>
      </c>
      <c r="I150" s="3" t="s">
        <v>54</v>
      </c>
      <c r="J150" s="3">
        <v>64.069999999999993</v>
      </c>
      <c r="K150" s="3">
        <v>63.39</v>
      </c>
      <c r="L150" s="3">
        <v>64.64</v>
      </c>
      <c r="M150" s="3">
        <v>62.5</v>
      </c>
      <c r="N150" s="3">
        <v>41638</v>
      </c>
      <c r="O150" s="3">
        <v>290662</v>
      </c>
      <c r="P150" s="3">
        <f t="shared" si="61"/>
        <v>7.2695186090142958E-2</v>
      </c>
      <c r="Q150" s="3">
        <f t="shared" si="61"/>
        <v>5.2835449074050966E-2</v>
      </c>
      <c r="R150" s="3">
        <f t="shared" si="61"/>
        <v>4.3193245915784509E-2</v>
      </c>
      <c r="S150" s="3">
        <f t="shared" si="61"/>
        <v>0.13313941445699223</v>
      </c>
      <c r="T150" s="3">
        <f t="shared" si="61"/>
        <v>4.6581540871354007E-2</v>
      </c>
      <c r="U150" s="3">
        <f t="shared" si="61"/>
        <v>5.516061490172116E-2</v>
      </c>
      <c r="V150" s="3">
        <f t="shared" si="51"/>
        <v>0</v>
      </c>
      <c r="Z150" s="3">
        <f t="shared" si="32"/>
        <v>-34103</v>
      </c>
      <c r="AA150" s="3">
        <f t="shared" si="33"/>
        <v>-98044</v>
      </c>
      <c r="AB150" s="3">
        <f t="shared" si="34"/>
        <v>-87148</v>
      </c>
      <c r="AC150" s="3">
        <f t="shared" si="35"/>
        <v>-3560</v>
      </c>
      <c r="AD150" s="3">
        <f t="shared" si="36"/>
        <v>-25233</v>
      </c>
      <c r="AE150" s="3">
        <f t="shared" si="37"/>
        <v>-248088</v>
      </c>
      <c r="AF150" s="3">
        <f t="shared" si="38"/>
        <v>0.55999999999999517</v>
      </c>
      <c r="AH150" s="3">
        <f t="shared" si="41"/>
        <v>0.37363076665263723</v>
      </c>
      <c r="AI150" s="3">
        <f t="shared" si="42"/>
        <v>0.30452011709949484</v>
      </c>
      <c r="AJ150" s="3">
        <f t="shared" si="43"/>
        <v>0.1997052695157116</v>
      </c>
      <c r="AK150" s="3">
        <f t="shared" si="44"/>
        <v>8.816250130492578E-3</v>
      </c>
      <c r="AL150" s="3">
        <f t="shared" si="45"/>
        <v>0.26513847706858612</v>
      </c>
      <c r="AM150" s="3">
        <f t="shared" si="46"/>
        <v>0.28571551690762687</v>
      </c>
      <c r="AO150" s="4">
        <f t="shared" si="60"/>
        <v>0</v>
      </c>
      <c r="AP150" s="4">
        <f t="shared" si="60"/>
        <v>0</v>
      </c>
      <c r="AQ150" s="4">
        <f t="shared" si="60"/>
        <v>0</v>
      </c>
      <c r="AR150" s="4">
        <f t="shared" si="58"/>
        <v>0</v>
      </c>
      <c r="AS150" s="4">
        <f t="shared" si="58"/>
        <v>0</v>
      </c>
      <c r="AT150" s="4">
        <f t="shared" si="58"/>
        <v>0</v>
      </c>
      <c r="AU150" s="4" t="str">
        <f t="shared" si="40"/>
        <v>0</v>
      </c>
      <c r="AW150" s="6">
        <f t="shared" si="52"/>
        <v>0</v>
      </c>
      <c r="AX150" s="6">
        <f t="shared" si="53"/>
        <v>0</v>
      </c>
      <c r="AY150" s="3">
        <f t="shared" si="47"/>
        <v>0.55999999999999517</v>
      </c>
      <c r="AZ150" s="3">
        <f t="shared" si="48"/>
        <v>0</v>
      </c>
      <c r="BA150" s="4">
        <f t="shared" si="49"/>
        <v>0</v>
      </c>
      <c r="BB150" s="3">
        <f t="shared" si="50"/>
        <v>46.200000000000045</v>
      </c>
      <c r="BE150" s="7">
        <v>45391</v>
      </c>
      <c r="BF150" s="5">
        <f t="shared" si="56"/>
        <v>5.5219683362672259E-2</v>
      </c>
      <c r="BG150" t="str">
        <f t="shared" si="54"/>
        <v xml:space="preserve"> </v>
      </c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>
      <c r="A151" s="7">
        <v>45392</v>
      </c>
      <c r="B151" s="3">
        <v>278531</v>
      </c>
      <c r="C151" s="3">
        <v>421875</v>
      </c>
      <c r="D151" s="3">
        <v>385602</v>
      </c>
      <c r="E151" s="3">
        <v>18928</v>
      </c>
      <c r="F151" s="3">
        <v>156205</v>
      </c>
      <c r="G151" s="3">
        <v>1261141</v>
      </c>
      <c r="H151" s="7">
        <v>45392</v>
      </c>
      <c r="I151" s="3" t="s">
        <v>54</v>
      </c>
      <c r="J151" s="3">
        <v>62.87</v>
      </c>
      <c r="K151" s="3">
        <v>63.82</v>
      </c>
      <c r="L151" s="3">
        <v>65.099999999999994</v>
      </c>
      <c r="M151" s="3">
        <v>62.29</v>
      </c>
      <c r="N151" s="3">
        <v>30554</v>
      </c>
      <c r="O151" s="3">
        <v>292220</v>
      </c>
      <c r="P151" s="3">
        <f t="shared" si="61"/>
        <v>5.9644718837486975E-2</v>
      </c>
      <c r="Q151" s="3">
        <f t="shared" si="61"/>
        <v>4.179915377227985E-2</v>
      </c>
      <c r="R151" s="3">
        <f t="shared" si="61"/>
        <v>2.5011928946558685E-2</v>
      </c>
      <c r="S151" s="3">
        <f t="shared" si="61"/>
        <v>5.2432030538323932E-2</v>
      </c>
      <c r="T151" s="3">
        <f t="shared" si="61"/>
        <v>2.3709501533793816E-2</v>
      </c>
      <c r="U151" s="3">
        <f t="shared" si="61"/>
        <v>3.9258893255381823E-2</v>
      </c>
      <c r="V151" s="3">
        <f t="shared" si="51"/>
        <v>0</v>
      </c>
      <c r="Z151" s="3">
        <f t="shared" si="32"/>
        <v>30760</v>
      </c>
      <c r="AA151" s="3">
        <f t="shared" si="33"/>
        <v>36943</v>
      </c>
      <c r="AB151" s="3">
        <f t="shared" si="34"/>
        <v>59308</v>
      </c>
      <c r="AC151" s="3">
        <f t="shared" si="35"/>
        <v>-3485</v>
      </c>
      <c r="AD151" s="3">
        <f t="shared" si="36"/>
        <v>11656</v>
      </c>
      <c r="AE151" s="3">
        <f t="shared" si="37"/>
        <v>135182</v>
      </c>
      <c r="AF151" s="3">
        <f t="shared" si="38"/>
        <v>-1.1999999999999957</v>
      </c>
      <c r="AH151" s="3">
        <f t="shared" si="41"/>
        <v>0.40715796227230489</v>
      </c>
      <c r="AI151" s="3">
        <f t="shared" si="42"/>
        <v>0.34865189303647559</v>
      </c>
      <c r="AJ151" s="3">
        <f t="shared" si="43"/>
        <v>0.19289034762519519</v>
      </c>
      <c r="AK151" s="3">
        <f t="shared" si="44"/>
        <v>6.8087670802986239E-3</v>
      </c>
      <c r="AL151" s="3">
        <f t="shared" si="45"/>
        <v>0.28238064284744802</v>
      </c>
      <c r="AM151" s="3">
        <f t="shared" si="46"/>
        <v>0.3061089618011742</v>
      </c>
      <c r="AO151" s="4">
        <f t="shared" si="60"/>
        <v>0</v>
      </c>
      <c r="AP151" s="4">
        <f t="shared" si="60"/>
        <v>0</v>
      </c>
      <c r="AQ151" s="4">
        <f t="shared" si="60"/>
        <v>0</v>
      </c>
      <c r="AR151" s="4">
        <f t="shared" si="58"/>
        <v>0</v>
      </c>
      <c r="AS151" s="4">
        <f t="shared" si="58"/>
        <v>0</v>
      </c>
      <c r="AT151" s="4">
        <f t="shared" si="58"/>
        <v>0</v>
      </c>
      <c r="AU151" s="4" t="str">
        <f t="shared" si="40"/>
        <v>0</v>
      </c>
      <c r="AW151" s="6">
        <f t="shared" si="52"/>
        <v>0</v>
      </c>
      <c r="AX151" s="6">
        <f t="shared" si="53"/>
        <v>0</v>
      </c>
      <c r="AY151" s="3">
        <f t="shared" si="47"/>
        <v>-1.1999999999999957</v>
      </c>
      <c r="AZ151" s="3">
        <f t="shared" si="48"/>
        <v>0</v>
      </c>
      <c r="BA151" s="4">
        <f t="shared" si="49"/>
        <v>0</v>
      </c>
      <c r="BB151" s="3">
        <f t="shared" si="50"/>
        <v>46.200000000000045</v>
      </c>
      <c r="BE151" s="7">
        <v>45392</v>
      </c>
      <c r="BF151" s="5">
        <f t="shared" si="56"/>
        <v>5.5219683362672259E-2</v>
      </c>
      <c r="BG151" t="str">
        <f t="shared" si="54"/>
        <v xml:space="preserve"> </v>
      </c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>
      <c r="A152" s="7">
        <v>45393</v>
      </c>
      <c r="B152" s="3">
        <v>260569</v>
      </c>
      <c r="C152" s="3">
        <v>382367</v>
      </c>
      <c r="D152" s="3">
        <v>381096</v>
      </c>
      <c r="E152" s="3">
        <v>19203</v>
      </c>
      <c r="F152" s="3">
        <v>149216</v>
      </c>
      <c r="G152" s="3">
        <v>1192451</v>
      </c>
      <c r="H152" s="7">
        <v>45393</v>
      </c>
      <c r="I152" s="3" t="s">
        <v>54</v>
      </c>
      <c r="J152" s="3">
        <v>68.03</v>
      </c>
      <c r="K152" s="3">
        <v>63.25</v>
      </c>
      <c r="L152" s="3">
        <v>68.95</v>
      </c>
      <c r="M152" s="3">
        <v>62.8</v>
      </c>
      <c r="N152" s="3">
        <v>54795</v>
      </c>
      <c r="O152" s="3">
        <v>290698</v>
      </c>
      <c r="P152" s="3">
        <f t="shared" si="61"/>
        <v>-2.6289524543235812E-2</v>
      </c>
      <c r="Q152" s="3">
        <f t="shared" si="61"/>
        <v>-4.8809129322434218E-2</v>
      </c>
      <c r="R152" s="3">
        <f t="shared" si="61"/>
        <v>-4.0674954284085955E-2</v>
      </c>
      <c r="S152" s="3">
        <f t="shared" si="61"/>
        <v>-0.15746058433438331</v>
      </c>
      <c r="T152" s="3">
        <f t="shared" si="61"/>
        <v>-8.2811238366171422E-2</v>
      </c>
      <c r="U152" s="3">
        <f t="shared" si="61"/>
        <v>-5.0234437029297446E-2</v>
      </c>
      <c r="V152" s="3">
        <f t="shared" si="51"/>
        <v>0</v>
      </c>
      <c r="Z152" s="3">
        <f t="shared" si="32"/>
        <v>-17962</v>
      </c>
      <c r="AA152" s="3">
        <f t="shared" si="33"/>
        <v>-39508</v>
      </c>
      <c r="AB152" s="3">
        <f t="shared" si="34"/>
        <v>-4506</v>
      </c>
      <c r="AC152" s="3">
        <f t="shared" si="35"/>
        <v>275</v>
      </c>
      <c r="AD152" s="3">
        <f t="shared" si="36"/>
        <v>-6989</v>
      </c>
      <c r="AE152" s="3">
        <f t="shared" si="37"/>
        <v>-68690</v>
      </c>
      <c r="AF152" s="3">
        <f t="shared" si="38"/>
        <v>5.1600000000000037</v>
      </c>
      <c r="AH152" s="3">
        <f t="shared" si="41"/>
        <v>0.11539121067166626</v>
      </c>
      <c r="AI152" s="3">
        <f t="shared" si="42"/>
        <v>0.18501753716067632</v>
      </c>
      <c r="AJ152" s="3">
        <f t="shared" si="43"/>
        <v>2.5600071852447844E-2</v>
      </c>
      <c r="AK152" s="3">
        <f t="shared" si="44"/>
        <v>-0.28006677791544282</v>
      </c>
      <c r="AL152" s="3">
        <f t="shared" si="45"/>
        <v>9.7597021908895062E-2</v>
      </c>
      <c r="AM152" s="3">
        <f t="shared" si="46"/>
        <v>0.10988972022186642</v>
      </c>
      <c r="AO152" s="4">
        <f t="shared" si="60"/>
        <v>0</v>
      </c>
      <c r="AP152" s="4">
        <f t="shared" si="60"/>
        <v>0</v>
      </c>
      <c r="AQ152" s="4">
        <f t="shared" si="60"/>
        <v>0</v>
      </c>
      <c r="AR152" s="4">
        <f t="shared" si="58"/>
        <v>0</v>
      </c>
      <c r="AS152" s="4">
        <f t="shared" si="58"/>
        <v>0</v>
      </c>
      <c r="AT152" s="4">
        <f t="shared" si="58"/>
        <v>0</v>
      </c>
      <c r="AU152" s="4" t="str">
        <f t="shared" si="40"/>
        <v>0</v>
      </c>
      <c r="AW152" s="6">
        <f t="shared" si="52"/>
        <v>0</v>
      </c>
      <c r="AX152" s="6">
        <f t="shared" si="53"/>
        <v>0</v>
      </c>
      <c r="AY152" s="3">
        <f t="shared" si="47"/>
        <v>5.1600000000000037</v>
      </c>
      <c r="AZ152" s="3">
        <f t="shared" si="48"/>
        <v>0</v>
      </c>
      <c r="BA152" s="4">
        <f t="shared" si="49"/>
        <v>0</v>
      </c>
      <c r="BB152" s="3">
        <f t="shared" si="50"/>
        <v>46.200000000000045</v>
      </c>
      <c r="BE152" s="7">
        <v>45393</v>
      </c>
      <c r="BF152" s="5">
        <f t="shared" si="56"/>
        <v>5.5219683362672259E-2</v>
      </c>
      <c r="BG152" t="str">
        <f t="shared" si="54"/>
        <v xml:space="preserve"> 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>
      <c r="A153" s="7">
        <v>45394</v>
      </c>
      <c r="B153" s="3">
        <v>227919</v>
      </c>
      <c r="C153" s="3">
        <v>368299</v>
      </c>
      <c r="D153" s="3">
        <v>329855</v>
      </c>
      <c r="E153" s="3">
        <v>19227</v>
      </c>
      <c r="F153" s="3">
        <v>138942</v>
      </c>
      <c r="G153" s="3">
        <v>1084242</v>
      </c>
      <c r="H153" s="7">
        <v>45394</v>
      </c>
      <c r="I153" s="3" t="s">
        <v>54</v>
      </c>
      <c r="J153" s="3">
        <v>71.55</v>
      </c>
      <c r="K153" s="3">
        <v>68.599999999999994</v>
      </c>
      <c r="L153" s="3">
        <v>71.87</v>
      </c>
      <c r="M153" s="3">
        <v>68.06</v>
      </c>
      <c r="N153" s="3">
        <v>52417</v>
      </c>
      <c r="O153" s="3">
        <v>289544</v>
      </c>
      <c r="P153" s="3">
        <f t="shared" si="61"/>
        <v>-0.17997087027163594</v>
      </c>
      <c r="Q153" s="3">
        <f t="shared" si="61"/>
        <v>-5.6466569697763508E-2</v>
      </c>
      <c r="R153" s="3">
        <f t="shared" si="61"/>
        <v>-0.14602281201817136</v>
      </c>
      <c r="S153" s="3">
        <f t="shared" si="61"/>
        <v>-0.34083770952390369</v>
      </c>
      <c r="T153" s="3">
        <f t="shared" si="61"/>
        <v>-0.16583670294069913</v>
      </c>
      <c r="U153" s="3">
        <f t="shared" si="61"/>
        <v>-0.12489424082528719</v>
      </c>
      <c r="V153" s="3">
        <f t="shared" si="51"/>
        <v>0</v>
      </c>
      <c r="Z153" s="3">
        <f t="shared" ref="Z153:Z216" si="62">B153-B152</f>
        <v>-32650</v>
      </c>
      <c r="AA153" s="3">
        <f t="shared" ref="AA153:AA216" si="63">C153-C152</f>
        <v>-14068</v>
      </c>
      <c r="AB153" s="3">
        <f t="shared" ref="AB153:AB216" si="64">D153-D152</f>
        <v>-51241</v>
      </c>
      <c r="AC153" s="3">
        <f t="shared" ref="AC153:AC216" si="65">E153-E152</f>
        <v>24</v>
      </c>
      <c r="AD153" s="3">
        <f t="shared" ref="AD153:AD216" si="66">F153-F152</f>
        <v>-10274</v>
      </c>
      <c r="AE153" s="3">
        <f t="shared" ref="AE153:AE216" si="67">G153-G152</f>
        <v>-108209</v>
      </c>
      <c r="AF153" s="3">
        <f t="shared" ref="AF153:AF216" si="68">J153-J152</f>
        <v>3.519999999999996</v>
      </c>
      <c r="AH153" s="3">
        <f t="shared" si="41"/>
        <v>-5.3721527310283845E-2</v>
      </c>
      <c r="AI153" s="3">
        <f t="shared" si="42"/>
        <v>1.5087662412535216E-2</v>
      </c>
      <c r="AJ153" s="3">
        <f t="shared" si="43"/>
        <v>4.9528388276752419E-2</v>
      </c>
      <c r="AK153" s="3">
        <f t="shared" si="44"/>
        <v>0.22721428562316226</v>
      </c>
      <c r="AL153" s="3">
        <f t="shared" si="45"/>
        <v>2.8893872559513006E-2</v>
      </c>
      <c r="AM153" s="3">
        <f t="shared" si="46"/>
        <v>2.3453016922547448E-2</v>
      </c>
      <c r="AO153" s="4">
        <f t="shared" si="60"/>
        <v>0</v>
      </c>
      <c r="AP153" s="4">
        <f t="shared" si="60"/>
        <v>0</v>
      </c>
      <c r="AQ153" s="4">
        <f t="shared" si="60"/>
        <v>0</v>
      </c>
      <c r="AR153" s="4">
        <f t="shared" si="58"/>
        <v>0</v>
      </c>
      <c r="AS153" s="4">
        <f t="shared" si="58"/>
        <v>0</v>
      </c>
      <c r="AT153" s="4">
        <f t="shared" si="58"/>
        <v>0</v>
      </c>
      <c r="AU153" s="4" t="str">
        <f t="shared" si="40"/>
        <v>0</v>
      </c>
      <c r="AW153" s="6">
        <f t="shared" si="52"/>
        <v>0</v>
      </c>
      <c r="AX153" s="6">
        <f t="shared" si="53"/>
        <v>0</v>
      </c>
      <c r="AY153" s="3">
        <f t="shared" si="47"/>
        <v>3.519999999999996</v>
      </c>
      <c r="AZ153" s="3">
        <f t="shared" si="48"/>
        <v>0</v>
      </c>
      <c r="BA153" s="4">
        <f t="shared" si="49"/>
        <v>0</v>
      </c>
      <c r="BB153" s="3">
        <f t="shared" si="50"/>
        <v>46.200000000000045</v>
      </c>
      <c r="BE153" s="7">
        <v>45394</v>
      </c>
      <c r="BF153" s="5">
        <f t="shared" si="56"/>
        <v>5.5219683362672259E-2</v>
      </c>
      <c r="BG153" t="str">
        <f t="shared" si="54"/>
        <v xml:space="preserve"> </v>
      </c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>
      <c r="A154" s="7">
        <v>45397</v>
      </c>
      <c r="B154" s="3">
        <v>253247</v>
      </c>
      <c r="C154" s="3">
        <v>391290</v>
      </c>
      <c r="D154" s="3">
        <v>312001</v>
      </c>
      <c r="E154" s="3">
        <v>17842</v>
      </c>
      <c r="F154" s="3">
        <v>137038</v>
      </c>
      <c r="G154" s="3">
        <v>1111418</v>
      </c>
      <c r="H154" s="7">
        <v>45397</v>
      </c>
      <c r="I154" s="3" t="s">
        <v>54</v>
      </c>
      <c r="J154" s="3">
        <v>70.55</v>
      </c>
      <c r="K154" s="3">
        <v>71.599999999999994</v>
      </c>
      <c r="L154" s="3">
        <v>71.64</v>
      </c>
      <c r="M154" s="3">
        <v>69.099999999999994</v>
      </c>
      <c r="N154" s="3">
        <v>35524</v>
      </c>
      <c r="O154" s="3">
        <v>287937</v>
      </c>
      <c r="P154" s="3">
        <f t="shared" si="61"/>
        <v>-0.20479740624317888</v>
      </c>
      <c r="Q154" s="3">
        <f t="shared" si="61"/>
        <v>-2.3255519728641722E-2</v>
      </c>
      <c r="R154" s="3">
        <f t="shared" si="61"/>
        <v>-0.23516759501110579</v>
      </c>
      <c r="S154" s="3">
        <f t="shared" si="61"/>
        <v>-0.45236493318376148</v>
      </c>
      <c r="T154" s="3">
        <f t="shared" si="61"/>
        <v>-0.23675148751892836</v>
      </c>
      <c r="U154" s="3">
        <f t="shared" si="61"/>
        <v>-0.16294780798457342</v>
      </c>
      <c r="V154" s="3">
        <f t="shared" si="51"/>
        <v>0</v>
      </c>
      <c r="Z154" s="3">
        <f t="shared" si="62"/>
        <v>25328</v>
      </c>
      <c r="AA154" s="3">
        <f t="shared" si="63"/>
        <v>22991</v>
      </c>
      <c r="AB154" s="3">
        <f t="shared" si="64"/>
        <v>-17854</v>
      </c>
      <c r="AC154" s="3">
        <f t="shared" si="65"/>
        <v>-1385</v>
      </c>
      <c r="AD154" s="3">
        <f t="shared" si="66"/>
        <v>-1904</v>
      </c>
      <c r="AE154" s="3">
        <f t="shared" si="67"/>
        <v>27176</v>
      </c>
      <c r="AF154" s="3">
        <f t="shared" si="68"/>
        <v>-1</v>
      </c>
      <c r="AH154" s="3">
        <f t="shared" si="41"/>
        <v>-0.1396831353321088</v>
      </c>
      <c r="AI154" s="3">
        <f t="shared" si="42"/>
        <v>-1.3108303744448277E-2</v>
      </c>
      <c r="AJ154" s="3">
        <f t="shared" si="43"/>
        <v>-1.8606126751705941E-2</v>
      </c>
      <c r="AK154" s="3">
        <f t="shared" si="44"/>
        <v>0.31013167302148248</v>
      </c>
      <c r="AL154" s="3">
        <f t="shared" si="45"/>
        <v>-1.9808813301277615E-2</v>
      </c>
      <c r="AM154" s="3">
        <f t="shared" si="46"/>
        <v>-3.0075296685915E-2</v>
      </c>
      <c r="AO154" s="4">
        <f t="shared" si="60"/>
        <v>0</v>
      </c>
      <c r="AP154" s="4">
        <f t="shared" si="60"/>
        <v>0</v>
      </c>
      <c r="AQ154" s="4">
        <f t="shared" si="60"/>
        <v>0</v>
      </c>
      <c r="AR154" s="4">
        <f t="shared" si="58"/>
        <v>0</v>
      </c>
      <c r="AS154" s="4">
        <f t="shared" si="58"/>
        <v>0</v>
      </c>
      <c r="AT154" s="4">
        <f t="shared" si="58"/>
        <v>0</v>
      </c>
      <c r="AU154" s="4" t="str">
        <f t="shared" si="40"/>
        <v>0</v>
      </c>
      <c r="AW154" s="6">
        <f t="shared" si="52"/>
        <v>0</v>
      </c>
      <c r="AX154" s="6">
        <f t="shared" si="53"/>
        <v>0</v>
      </c>
      <c r="AY154" s="3">
        <f t="shared" si="47"/>
        <v>-1</v>
      </c>
      <c r="AZ154" s="3">
        <f t="shared" si="48"/>
        <v>0</v>
      </c>
      <c r="BA154" s="4">
        <f t="shared" si="49"/>
        <v>0</v>
      </c>
      <c r="BB154" s="3">
        <f t="shared" si="50"/>
        <v>46.200000000000045</v>
      </c>
      <c r="BE154" s="7">
        <v>45397</v>
      </c>
      <c r="BF154" s="5">
        <f t="shared" si="56"/>
        <v>5.5219683362672259E-2</v>
      </c>
      <c r="BG154" t="str">
        <f t="shared" si="54"/>
        <v xml:space="preserve"> </v>
      </c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>
      <c r="A155" s="7">
        <v>45398</v>
      </c>
      <c r="B155" s="3">
        <v>257348</v>
      </c>
      <c r="C155" s="3">
        <v>450626</v>
      </c>
      <c r="D155" s="3">
        <v>329240</v>
      </c>
      <c r="E155" s="3">
        <v>23896</v>
      </c>
      <c r="F155" s="3">
        <v>147133</v>
      </c>
      <c r="G155" s="3">
        <v>1208242</v>
      </c>
      <c r="H155" s="7">
        <v>45398</v>
      </c>
      <c r="I155" s="3" t="s">
        <v>54</v>
      </c>
      <c r="J155" s="3">
        <v>73.62</v>
      </c>
      <c r="K155" s="3">
        <v>70.25</v>
      </c>
      <c r="L155" s="3">
        <v>74.900000000000006</v>
      </c>
      <c r="M155" s="3">
        <v>69.75</v>
      </c>
      <c r="N155" s="3">
        <v>43735</v>
      </c>
      <c r="O155" s="3">
        <v>286818</v>
      </c>
      <c r="P155" s="3">
        <f t="shared" si="61"/>
        <v>-0.22282895421300786</v>
      </c>
      <c r="Q155" s="3">
        <f t="shared" si="61"/>
        <v>6.4471185569223682E-2</v>
      </c>
      <c r="R155" s="3">
        <f t="shared" si="61"/>
        <v>-0.29468456288083111</v>
      </c>
      <c r="S155" s="3">
        <f t="shared" si="61"/>
        <v>-0.44594712396677533</v>
      </c>
      <c r="T155" s="3">
        <f t="shared" si="61"/>
        <v>-0.25709305194256465</v>
      </c>
      <c r="U155" s="3">
        <f t="shared" si="61"/>
        <v>-0.15723196797525879</v>
      </c>
      <c r="V155" s="3">
        <f t="shared" si="51"/>
        <v>0</v>
      </c>
      <c r="Z155" s="3">
        <f t="shared" si="62"/>
        <v>4101</v>
      </c>
      <c r="AA155" s="3">
        <f t="shared" si="63"/>
        <v>59336</v>
      </c>
      <c r="AB155" s="3">
        <f t="shared" si="64"/>
        <v>17239</v>
      </c>
      <c r="AC155" s="3">
        <f t="shared" si="65"/>
        <v>6054</v>
      </c>
      <c r="AD155" s="3">
        <f t="shared" si="66"/>
        <v>10095</v>
      </c>
      <c r="AE155" s="3">
        <f t="shared" si="67"/>
        <v>96824</v>
      </c>
      <c r="AF155" s="3">
        <f t="shared" si="68"/>
        <v>3.0700000000000074</v>
      </c>
      <c r="AH155" s="3">
        <f t="shared" si="41"/>
        <v>-0.39631353000564584</v>
      </c>
      <c r="AI155" s="3">
        <f t="shared" si="42"/>
        <v>-7.8973689302570968E-2</v>
      </c>
      <c r="AJ155" s="3">
        <f t="shared" si="43"/>
        <v>-8.4235426070134123E-2</v>
      </c>
      <c r="AK155" s="3">
        <f t="shared" si="44"/>
        <v>0.27381950223010743</v>
      </c>
      <c r="AL155" s="3">
        <f t="shared" si="45"/>
        <v>-9.4129386763623327E-2</v>
      </c>
      <c r="AM155" s="3">
        <f t="shared" si="46"/>
        <v>-0.12086902722721822</v>
      </c>
      <c r="AO155" s="4">
        <f t="shared" si="60"/>
        <v>0</v>
      </c>
      <c r="AP155" s="4">
        <f t="shared" si="60"/>
        <v>0</v>
      </c>
      <c r="AQ155" s="4">
        <f t="shared" si="60"/>
        <v>0</v>
      </c>
      <c r="AR155" s="4">
        <f t="shared" si="58"/>
        <v>0</v>
      </c>
      <c r="AS155" s="4">
        <f t="shared" si="58"/>
        <v>0</v>
      </c>
      <c r="AT155" s="4">
        <f t="shared" si="58"/>
        <v>0</v>
      </c>
      <c r="AU155" s="4" t="str">
        <f t="shared" si="40"/>
        <v>0</v>
      </c>
      <c r="AW155" s="6">
        <f t="shared" si="52"/>
        <v>0</v>
      </c>
      <c r="AX155" s="6">
        <f t="shared" si="53"/>
        <v>0</v>
      </c>
      <c r="AY155" s="3">
        <f t="shared" si="47"/>
        <v>3.0700000000000074</v>
      </c>
      <c r="AZ155" s="3">
        <f t="shared" si="48"/>
        <v>0</v>
      </c>
      <c r="BA155" s="4">
        <f t="shared" si="49"/>
        <v>0</v>
      </c>
      <c r="BB155" s="3">
        <f t="shared" si="50"/>
        <v>46.200000000000045</v>
      </c>
      <c r="BE155" s="7">
        <v>45398</v>
      </c>
      <c r="BF155" s="5">
        <f t="shared" si="56"/>
        <v>5.5219683362672259E-2</v>
      </c>
      <c r="BG155" t="str">
        <f t="shared" si="54"/>
        <v xml:space="preserve"> </v>
      </c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>
      <c r="A156" s="7">
        <v>45399</v>
      </c>
      <c r="B156" s="3">
        <v>359527</v>
      </c>
      <c r="C156" s="3">
        <v>631542</v>
      </c>
      <c r="D156" s="3">
        <v>450085</v>
      </c>
      <c r="E156" s="3">
        <v>31067</v>
      </c>
      <c r="F156" s="3">
        <v>196159</v>
      </c>
      <c r="G156" s="3">
        <v>1668380</v>
      </c>
      <c r="H156" s="7">
        <v>45399</v>
      </c>
      <c r="I156" s="3" t="s">
        <v>54</v>
      </c>
      <c r="J156" s="3">
        <v>69.98</v>
      </c>
      <c r="K156" s="3">
        <v>74.13</v>
      </c>
      <c r="L156" s="3">
        <v>74.5</v>
      </c>
      <c r="M156" s="3">
        <v>69.23</v>
      </c>
      <c r="N156" s="3">
        <v>42918</v>
      </c>
      <c r="O156" s="3">
        <v>285563</v>
      </c>
      <c r="P156" s="3">
        <f t="shared" si="61"/>
        <v>-5.2475252016756194E-2</v>
      </c>
      <c r="Q156" s="3">
        <f t="shared" si="61"/>
        <v>0.23196238713411416</v>
      </c>
      <c r="R156" s="3">
        <f t="shared" si="61"/>
        <v>-0.26894590028471838</v>
      </c>
      <c r="S156" s="3">
        <f t="shared" si="61"/>
        <v>-0.3803087930338202</v>
      </c>
      <c r="T156" s="3">
        <f t="shared" si="61"/>
        <v>-0.14906498447242972</v>
      </c>
      <c r="U156" s="3">
        <f t="shared" si="61"/>
        <v>-2.7414380910598817E-2</v>
      </c>
      <c r="V156" s="3">
        <f t="shared" si="51"/>
        <v>0</v>
      </c>
      <c r="Z156" s="3">
        <f t="shared" si="62"/>
        <v>102179</v>
      </c>
      <c r="AA156" s="3">
        <f t="shared" si="63"/>
        <v>180916</v>
      </c>
      <c r="AB156" s="3">
        <f t="shared" si="64"/>
        <v>120845</v>
      </c>
      <c r="AC156" s="3">
        <f t="shared" si="65"/>
        <v>7171</v>
      </c>
      <c r="AD156" s="3">
        <f t="shared" si="66"/>
        <v>49026</v>
      </c>
      <c r="AE156" s="3">
        <f t="shared" si="67"/>
        <v>460138</v>
      </c>
      <c r="AF156" s="3">
        <f t="shared" si="68"/>
        <v>-3.6400000000000006</v>
      </c>
      <c r="AH156" s="3">
        <f t="shared" si="41"/>
        <v>-0.54320677938076667</v>
      </c>
      <c r="AI156" s="3">
        <f t="shared" si="42"/>
        <v>-0.26353898379944918</v>
      </c>
      <c r="AJ156" s="3">
        <f t="shared" si="43"/>
        <v>-0.27939510207397455</v>
      </c>
      <c r="AK156" s="3">
        <f t="shared" si="44"/>
        <v>0.42807759403995777</v>
      </c>
      <c r="AL156" s="3">
        <f t="shared" si="45"/>
        <v>-0.27308558225312418</v>
      </c>
      <c r="AM156" s="3">
        <f t="shared" si="46"/>
        <v>-0.30513137918522615</v>
      </c>
      <c r="AO156" s="4">
        <f t="shared" si="60"/>
        <v>0</v>
      </c>
      <c r="AP156" s="4">
        <f t="shared" si="60"/>
        <v>0</v>
      </c>
      <c r="AQ156" s="4">
        <f t="shared" si="60"/>
        <v>0</v>
      </c>
      <c r="AR156" s="4">
        <f t="shared" si="58"/>
        <v>0</v>
      </c>
      <c r="AS156" s="4">
        <f t="shared" si="58"/>
        <v>0</v>
      </c>
      <c r="AT156" s="4">
        <f t="shared" si="58"/>
        <v>0</v>
      </c>
      <c r="AU156" s="4" t="str">
        <f t="shared" si="40"/>
        <v>0</v>
      </c>
      <c r="AW156" s="6">
        <f t="shared" si="52"/>
        <v>0</v>
      </c>
      <c r="AX156" s="6">
        <f t="shared" si="53"/>
        <v>0</v>
      </c>
      <c r="AY156" s="3">
        <f t="shared" si="47"/>
        <v>-3.6400000000000006</v>
      </c>
      <c r="AZ156" s="3">
        <f t="shared" si="48"/>
        <v>0</v>
      </c>
      <c r="BA156" s="4">
        <f t="shared" si="49"/>
        <v>0</v>
      </c>
      <c r="BB156" s="3">
        <f t="shared" si="50"/>
        <v>46.200000000000045</v>
      </c>
      <c r="BE156" s="7">
        <v>45399</v>
      </c>
      <c r="BF156" s="5">
        <f t="shared" si="56"/>
        <v>5.5219683362672259E-2</v>
      </c>
      <c r="BG156" t="str">
        <f t="shared" si="54"/>
        <v xml:space="preserve"> </v>
      </c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>
      <c r="A157" s="7">
        <v>45400</v>
      </c>
      <c r="B157" s="3">
        <v>343209</v>
      </c>
      <c r="C157" s="3">
        <v>605073</v>
      </c>
      <c r="D157" s="3">
        <v>460380</v>
      </c>
      <c r="E157" s="3">
        <v>27417</v>
      </c>
      <c r="F157" s="3">
        <v>191980</v>
      </c>
      <c r="G157" s="3">
        <v>1628059</v>
      </c>
      <c r="H157" s="7">
        <v>45400</v>
      </c>
      <c r="I157" s="3" t="s">
        <v>54</v>
      </c>
      <c r="J157" s="3">
        <v>71.53</v>
      </c>
      <c r="K157" s="3">
        <v>69.900000000000006</v>
      </c>
      <c r="L157" s="3">
        <v>72.290000000000006</v>
      </c>
      <c r="M157" s="3">
        <v>68.150000000000006</v>
      </c>
      <c r="N157" s="3">
        <v>40868</v>
      </c>
      <c r="O157" s="3">
        <v>283273</v>
      </c>
      <c r="P157" s="3">
        <f t="shared" si="61"/>
        <v>0.16307900370747486</v>
      </c>
      <c r="Q157" s="3">
        <f t="shared" si="61"/>
        <v>0.41374951476946503</v>
      </c>
      <c r="R157" s="3">
        <f t="shared" si="61"/>
        <v>-9.1044499411584268E-2</v>
      </c>
      <c r="S157" s="3">
        <f t="shared" si="61"/>
        <v>-0.35528141414699216</v>
      </c>
      <c r="T157" s="3">
        <f t="shared" si="61"/>
        <v>7.0324949300150805E-2</v>
      </c>
      <c r="U157" s="3">
        <f t="shared" si="61"/>
        <v>0.19679156771277237</v>
      </c>
      <c r="V157" s="3">
        <f t="shared" si="51"/>
        <v>0</v>
      </c>
      <c r="Z157" s="3">
        <f t="shared" si="62"/>
        <v>-16318</v>
      </c>
      <c r="AA157" s="3">
        <f t="shared" si="63"/>
        <v>-26469</v>
      </c>
      <c r="AB157" s="3">
        <f t="shared" si="64"/>
        <v>10295</v>
      </c>
      <c r="AC157" s="3">
        <f t="shared" si="65"/>
        <v>-3650</v>
      </c>
      <c r="AD157" s="3">
        <f t="shared" si="66"/>
        <v>-4179</v>
      </c>
      <c r="AE157" s="3">
        <f t="shared" si="67"/>
        <v>-40321</v>
      </c>
      <c r="AF157" s="3">
        <f t="shared" si="68"/>
        <v>1.5499999999999972</v>
      </c>
      <c r="AH157" s="3">
        <f t="shared" si="41"/>
        <v>-0.71740502530630135</v>
      </c>
      <c r="AI157" s="3">
        <f t="shared" si="42"/>
        <v>-0.3910989516228579</v>
      </c>
      <c r="AJ157" s="3">
        <f t="shared" si="43"/>
        <v>-0.38526487982036439</v>
      </c>
      <c r="AK157" s="3">
        <f t="shared" si="44"/>
        <v>-6.3639433333119735E-2</v>
      </c>
      <c r="AL157" s="3">
        <f t="shared" si="45"/>
        <v>-0.45711205165819541</v>
      </c>
      <c r="AM157" s="3">
        <f t="shared" si="46"/>
        <v>-0.46425480499210126</v>
      </c>
      <c r="AO157" s="4">
        <f t="shared" si="60"/>
        <v>-0.71740502530630135</v>
      </c>
      <c r="AP157" s="4">
        <f t="shared" si="60"/>
        <v>0</v>
      </c>
      <c r="AQ157" s="4">
        <f t="shared" si="60"/>
        <v>0</v>
      </c>
      <c r="AR157" s="4">
        <f t="shared" si="58"/>
        <v>0</v>
      </c>
      <c r="AS157" s="4">
        <f t="shared" si="58"/>
        <v>0</v>
      </c>
      <c r="AT157" s="4">
        <f t="shared" si="58"/>
        <v>0</v>
      </c>
      <c r="AU157" s="4" t="str">
        <f t="shared" si="40"/>
        <v>loss</v>
      </c>
      <c r="AW157" s="6">
        <f t="shared" si="52"/>
        <v>0</v>
      </c>
      <c r="AX157" s="6">
        <f t="shared" si="53"/>
        <v>0</v>
      </c>
      <c r="AY157" s="3">
        <f t="shared" si="47"/>
        <v>1.5499999999999972</v>
      </c>
      <c r="AZ157" s="3">
        <f t="shared" si="48"/>
        <v>0</v>
      </c>
      <c r="BA157" s="4">
        <f t="shared" si="49"/>
        <v>0</v>
      </c>
      <c r="BB157" s="3">
        <f t="shared" si="50"/>
        <v>46.200000000000045</v>
      </c>
      <c r="BE157" s="7">
        <v>45400</v>
      </c>
      <c r="BF157" s="5">
        <f t="shared" si="56"/>
        <v>5.5219683362672259E-2</v>
      </c>
      <c r="BG157" t="str">
        <f t="shared" si="54"/>
        <v xml:space="preserve"> </v>
      </c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>
      <c r="A158" s="7">
        <v>45401</v>
      </c>
      <c r="B158" s="3">
        <v>288546</v>
      </c>
      <c r="C158" s="3">
        <v>418337</v>
      </c>
      <c r="D158" s="3">
        <v>321634</v>
      </c>
      <c r="E158" s="3">
        <v>26271</v>
      </c>
      <c r="F158" s="3">
        <v>149461</v>
      </c>
      <c r="G158" s="3">
        <v>1204249</v>
      </c>
      <c r="H158" s="7">
        <v>45401</v>
      </c>
      <c r="I158" s="3" t="s">
        <v>54</v>
      </c>
      <c r="J158" s="3">
        <v>68.81</v>
      </c>
      <c r="K158" s="3">
        <v>72.510000000000005</v>
      </c>
      <c r="L158" s="3">
        <v>73.3</v>
      </c>
      <c r="M158" s="3">
        <v>68.099999999999994</v>
      </c>
      <c r="N158" s="3">
        <v>32412</v>
      </c>
      <c r="O158" s="3">
        <v>282241</v>
      </c>
      <c r="P158" s="3">
        <f t="shared" si="61"/>
        <v>0.24126743991023133</v>
      </c>
      <c r="Q158" s="3">
        <f t="shared" si="61"/>
        <v>0.4088070003952205</v>
      </c>
      <c r="R158" s="3">
        <f t="shared" si="61"/>
        <v>-7.7482389586023298E-2</v>
      </c>
      <c r="S158" s="3">
        <f t="shared" si="61"/>
        <v>-0.30781142222793806</v>
      </c>
      <c r="T158" s="3">
        <f t="shared" si="61"/>
        <v>9.592832714187019E-2</v>
      </c>
      <c r="U158" s="3">
        <f t="shared" si="61"/>
        <v>0.22279846921968272</v>
      </c>
      <c r="V158" s="3">
        <f t="shared" si="51"/>
        <v>0</v>
      </c>
      <c r="Z158" s="3">
        <f t="shared" si="62"/>
        <v>-54663</v>
      </c>
      <c r="AA158" s="3">
        <f t="shared" si="63"/>
        <v>-186736</v>
      </c>
      <c r="AB158" s="3">
        <f t="shared" si="64"/>
        <v>-138746</v>
      </c>
      <c r="AC158" s="3">
        <f t="shared" si="65"/>
        <v>-1146</v>
      </c>
      <c r="AD158" s="3">
        <f t="shared" si="66"/>
        <v>-42519</v>
      </c>
      <c r="AE158" s="3">
        <f t="shared" si="67"/>
        <v>-423810</v>
      </c>
      <c r="AF158" s="3">
        <f t="shared" si="68"/>
        <v>-2.7199999999999989</v>
      </c>
      <c r="AH158" s="3">
        <f t="shared" si="41"/>
        <v>-0.73714169977824995</v>
      </c>
      <c r="AI158" s="3">
        <f t="shared" si="42"/>
        <v>-0.4150089121186476</v>
      </c>
      <c r="AJ158" s="3">
        <f t="shared" si="43"/>
        <v>-0.42645623656670029</v>
      </c>
      <c r="AK158" s="3">
        <f t="shared" si="44"/>
        <v>-7.2044015390186469E-2</v>
      </c>
      <c r="AL158" s="3">
        <f t="shared" si="45"/>
        <v>-0.48587556412696498</v>
      </c>
      <c r="AM158" s="3">
        <f t="shared" si="46"/>
        <v>-0.49761419370031335</v>
      </c>
      <c r="AO158" s="4">
        <f t="shared" si="60"/>
        <v>-0.73714169977824995</v>
      </c>
      <c r="AP158" s="4">
        <f t="shared" si="60"/>
        <v>0</v>
      </c>
      <c r="AQ158" s="4">
        <f t="shared" si="60"/>
        <v>0</v>
      </c>
      <c r="AR158" s="4">
        <f t="shared" si="58"/>
        <v>0</v>
      </c>
      <c r="AS158" s="4">
        <f t="shared" si="58"/>
        <v>0</v>
      </c>
      <c r="AT158" s="4">
        <f t="shared" si="58"/>
        <v>0</v>
      </c>
      <c r="AU158" s="4" t="str">
        <f t="shared" si="40"/>
        <v>profit</v>
      </c>
      <c r="AW158" s="6">
        <f t="shared" si="52"/>
        <v>0</v>
      </c>
      <c r="AX158" s="6">
        <f t="shared" si="53"/>
        <v>0</v>
      </c>
      <c r="AY158" s="3">
        <f t="shared" si="47"/>
        <v>-2.7199999999999989</v>
      </c>
      <c r="AZ158" s="3">
        <f t="shared" si="48"/>
        <v>0</v>
      </c>
      <c r="BA158" s="4">
        <f t="shared" si="49"/>
        <v>0</v>
      </c>
      <c r="BB158" s="3">
        <f t="shared" si="50"/>
        <v>46.200000000000045</v>
      </c>
      <c r="BE158" s="7">
        <v>45401</v>
      </c>
      <c r="BF158" s="5">
        <f t="shared" si="56"/>
        <v>5.5219683362672259E-2</v>
      </c>
      <c r="BG158" t="str">
        <f t="shared" si="54"/>
        <v xml:space="preserve"> </v>
      </c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>
      <c r="A159" s="7">
        <v>45404</v>
      </c>
      <c r="B159" s="3">
        <v>344004</v>
      </c>
      <c r="C159" s="3">
        <v>630162</v>
      </c>
      <c r="D159" s="3">
        <v>538860</v>
      </c>
      <c r="E159" s="3">
        <v>27421</v>
      </c>
      <c r="F159" s="3">
        <v>202950</v>
      </c>
      <c r="G159" s="3">
        <v>1743397</v>
      </c>
      <c r="H159" s="7">
        <v>45404</v>
      </c>
      <c r="I159" s="3" t="s">
        <v>54</v>
      </c>
      <c r="J159" s="3">
        <v>66.010000000000005</v>
      </c>
      <c r="K159" s="3">
        <v>66.33</v>
      </c>
      <c r="L159" s="3">
        <v>68.09</v>
      </c>
      <c r="M159" s="3">
        <v>68.19</v>
      </c>
      <c r="N159" s="3">
        <v>38294</v>
      </c>
      <c r="O159" s="3">
        <v>286331</v>
      </c>
      <c r="P159" s="3">
        <f t="shared" si="61"/>
        <v>0.20780073744135935</v>
      </c>
      <c r="Q159" s="3">
        <f t="shared" si="61"/>
        <v>0.34562753095764198</v>
      </c>
      <c r="R159" s="3">
        <f t="shared" si="61"/>
        <v>-4.4014126664097764E-2</v>
      </c>
      <c r="S159" s="3">
        <f t="shared" si="61"/>
        <v>-0.25973840150630989</v>
      </c>
      <c r="T159" s="3">
        <f t="shared" si="61"/>
        <v>8.4217981431158911E-2</v>
      </c>
      <c r="U159" s="3">
        <f t="shared" si="61"/>
        <v>0.18406859765034037</v>
      </c>
      <c r="V159" s="3">
        <f t="shared" si="51"/>
        <v>0</v>
      </c>
      <c r="Z159" s="3">
        <f t="shared" si="62"/>
        <v>55458</v>
      </c>
      <c r="AA159" s="3">
        <f t="shared" si="63"/>
        <v>211825</v>
      </c>
      <c r="AB159" s="3">
        <f t="shared" si="64"/>
        <v>217226</v>
      </c>
      <c r="AC159" s="3">
        <f t="shared" si="65"/>
        <v>1150</v>
      </c>
      <c r="AD159" s="3">
        <f t="shared" si="66"/>
        <v>53489</v>
      </c>
      <c r="AE159" s="3">
        <f t="shared" si="67"/>
        <v>539148</v>
      </c>
      <c r="AF159" s="3">
        <f t="shared" si="68"/>
        <v>-2.7999999999999972</v>
      </c>
      <c r="AH159" s="3">
        <f t="shared" si="41"/>
        <v>-0.39940216141467155</v>
      </c>
      <c r="AI159" s="3">
        <f t="shared" si="42"/>
        <v>-1.237387259331601E-2</v>
      </c>
      <c r="AJ159" s="3">
        <f t="shared" si="43"/>
        <v>-2.9054940803086026E-2</v>
      </c>
      <c r="AK159" s="3">
        <f t="shared" si="44"/>
        <v>3.5372718324689689E-2</v>
      </c>
      <c r="AL159" s="3">
        <f t="shared" si="45"/>
        <v>-9.6926773589049775E-2</v>
      </c>
      <c r="AM159" s="3">
        <f t="shared" si="46"/>
        <v>-9.5110249146844753E-2</v>
      </c>
      <c r="AO159" s="4">
        <f t="shared" si="60"/>
        <v>0</v>
      </c>
      <c r="AP159" s="4">
        <f t="shared" si="60"/>
        <v>0</v>
      </c>
      <c r="AQ159" s="4">
        <f t="shared" si="60"/>
        <v>0</v>
      </c>
      <c r="AR159" s="4">
        <f t="shared" si="58"/>
        <v>0</v>
      </c>
      <c r="AS159" s="4">
        <f t="shared" si="58"/>
        <v>0</v>
      </c>
      <c r="AT159" s="4">
        <f t="shared" si="58"/>
        <v>0</v>
      </c>
      <c r="AU159" s="4" t="str">
        <f t="shared" si="40"/>
        <v>0</v>
      </c>
      <c r="AW159" s="6">
        <f t="shared" si="52"/>
        <v>0</v>
      </c>
      <c r="AX159" s="6">
        <f t="shared" si="53"/>
        <v>0</v>
      </c>
      <c r="AY159" s="3">
        <f t="shared" si="47"/>
        <v>-2.7999999999999972</v>
      </c>
      <c r="AZ159" s="3">
        <f t="shared" si="48"/>
        <v>0</v>
      </c>
      <c r="BA159" s="4">
        <f t="shared" si="49"/>
        <v>0</v>
      </c>
      <c r="BB159" s="3">
        <f t="shared" si="50"/>
        <v>46.200000000000045</v>
      </c>
      <c r="BE159" s="7">
        <v>45404</v>
      </c>
      <c r="BF159" s="5">
        <f t="shared" si="56"/>
        <v>5.5219683362672259E-2</v>
      </c>
      <c r="BG159" t="str">
        <f t="shared" si="54"/>
        <v xml:space="preserve"> </v>
      </c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>
      <c r="A160" s="7">
        <v>45405</v>
      </c>
      <c r="B160" s="3">
        <v>346337</v>
      </c>
      <c r="C160" s="3">
        <v>617617</v>
      </c>
      <c r="D160" s="3">
        <v>558321</v>
      </c>
      <c r="E160" s="3">
        <v>25592</v>
      </c>
      <c r="F160" s="3">
        <v>204138</v>
      </c>
      <c r="G160" s="3">
        <v>1752006</v>
      </c>
      <c r="H160" s="7">
        <v>45405</v>
      </c>
      <c r="I160" s="3" t="s">
        <v>54</v>
      </c>
      <c r="J160" s="3">
        <v>65.34</v>
      </c>
      <c r="K160" s="3">
        <v>65.67</v>
      </c>
      <c r="L160" s="3">
        <v>66.239999999999995</v>
      </c>
      <c r="M160" s="3">
        <v>67.239999999999995</v>
      </c>
      <c r="N160" s="3">
        <v>31308</v>
      </c>
      <c r="O160" s="3">
        <v>288230</v>
      </c>
      <c r="P160" s="3">
        <f t="shared" si="61"/>
        <v>0.10850529912789157</v>
      </c>
      <c r="Q160" s="3">
        <f t="shared" si="61"/>
        <v>0.18545455184812826</v>
      </c>
      <c r="R160" s="3">
        <f t="shared" si="61"/>
        <v>-0.16607598780328375</v>
      </c>
      <c r="S160" s="3">
        <f t="shared" si="61"/>
        <v>-0.17994095976158184</v>
      </c>
      <c r="T160" s="3">
        <f t="shared" si="61"/>
        <v>-5.4939071298645004E-2</v>
      </c>
      <c r="U160" s="3">
        <f t="shared" si="61"/>
        <v>3.4807901649354496E-2</v>
      </c>
      <c r="V160" s="3">
        <f t="shared" si="51"/>
        <v>0</v>
      </c>
      <c r="Z160" s="3">
        <f t="shared" si="62"/>
        <v>2333</v>
      </c>
      <c r="AA160" s="3">
        <f t="shared" si="63"/>
        <v>-12545</v>
      </c>
      <c r="AB160" s="3">
        <f t="shared" si="64"/>
        <v>19461</v>
      </c>
      <c r="AC160" s="3">
        <f t="shared" si="65"/>
        <v>-1829</v>
      </c>
      <c r="AD160" s="3">
        <f t="shared" si="66"/>
        <v>1188</v>
      </c>
      <c r="AE160" s="3">
        <f t="shared" si="67"/>
        <v>8609</v>
      </c>
      <c r="AF160" s="3">
        <f t="shared" si="68"/>
        <v>-0.67000000000000171</v>
      </c>
      <c r="AH160" s="3">
        <f t="shared" si="41"/>
        <v>-0.5378395491509278</v>
      </c>
      <c r="AI160" s="3">
        <f t="shared" si="42"/>
        <v>-0.31458724142752159</v>
      </c>
      <c r="AJ160" s="3">
        <f t="shared" si="43"/>
        <v>-0.33940408972211333</v>
      </c>
      <c r="AK160" s="3">
        <f t="shared" si="44"/>
        <v>-8.3000290072730964E-2</v>
      </c>
      <c r="AL160" s="3">
        <f t="shared" si="45"/>
        <v>-0.36488844290357209</v>
      </c>
      <c r="AM160" s="3">
        <f t="shared" si="46"/>
        <v>-0.37132734878120338</v>
      </c>
      <c r="AO160" s="4">
        <f t="shared" si="60"/>
        <v>0</v>
      </c>
      <c r="AP160" s="4">
        <f t="shared" si="60"/>
        <v>0</v>
      </c>
      <c r="AQ160" s="4">
        <f t="shared" si="60"/>
        <v>0</v>
      </c>
      <c r="AR160" s="4">
        <f t="shared" si="58"/>
        <v>0</v>
      </c>
      <c r="AS160" s="4">
        <f t="shared" si="58"/>
        <v>0</v>
      </c>
      <c r="AT160" s="4">
        <f t="shared" si="58"/>
        <v>0</v>
      </c>
      <c r="AU160" s="4" t="str">
        <f t="shared" si="40"/>
        <v>0</v>
      </c>
      <c r="AW160" s="6">
        <f t="shared" si="52"/>
        <v>0</v>
      </c>
      <c r="AX160" s="6">
        <f t="shared" si="53"/>
        <v>0</v>
      </c>
      <c r="AY160" s="3">
        <f t="shared" si="47"/>
        <v>-0.67000000000000171</v>
      </c>
      <c r="AZ160" s="3">
        <f t="shared" si="48"/>
        <v>0</v>
      </c>
      <c r="BA160" s="4">
        <f t="shared" si="49"/>
        <v>0</v>
      </c>
      <c r="BB160" s="3">
        <f t="shared" si="50"/>
        <v>46.200000000000045</v>
      </c>
      <c r="BE160" s="7">
        <v>45405</v>
      </c>
      <c r="BF160" s="5">
        <f t="shared" si="56"/>
        <v>5.5219683362672259E-2</v>
      </c>
      <c r="BG160" t="str">
        <f t="shared" si="54"/>
        <v xml:space="preserve"> </v>
      </c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>
      <c r="A161" s="7">
        <v>45406</v>
      </c>
      <c r="B161" s="3">
        <v>344181</v>
      </c>
      <c r="C161" s="3">
        <v>626045</v>
      </c>
      <c r="D161" s="3">
        <v>548151</v>
      </c>
      <c r="E161" s="3">
        <v>29423</v>
      </c>
      <c r="F161" s="3">
        <v>204632</v>
      </c>
      <c r="G161" s="3">
        <v>1752432</v>
      </c>
      <c r="H161" s="7">
        <v>45406</v>
      </c>
      <c r="I161" s="3" t="s">
        <v>54</v>
      </c>
      <c r="J161" s="3">
        <v>64.75</v>
      </c>
      <c r="K161" s="3">
        <v>66.47</v>
      </c>
      <c r="L161" s="3">
        <v>66.25</v>
      </c>
      <c r="M161" s="3">
        <v>67.47</v>
      </c>
      <c r="N161" s="3">
        <v>30108</v>
      </c>
      <c r="O161" s="3">
        <v>292075</v>
      </c>
      <c r="P161" s="3">
        <f t="shared" si="61"/>
        <v>6.754008536922694E-2</v>
      </c>
      <c r="Q161" s="3">
        <f t="shared" si="61"/>
        <v>0.15567546584584593</v>
      </c>
      <c r="R161" s="3">
        <f t="shared" si="61"/>
        <v>-0.13115605741349629</v>
      </c>
      <c r="S161" s="3">
        <f t="shared" si="61"/>
        <v>-9.0924988760608477E-2</v>
      </c>
      <c r="T161" s="3">
        <f t="shared" si="61"/>
        <v>-4.5469776256244605E-2</v>
      </c>
      <c r="U161" s="3">
        <f t="shared" si="61"/>
        <v>2.7364034513324764E-2</v>
      </c>
      <c r="V161" s="3">
        <f t="shared" si="51"/>
        <v>0</v>
      </c>
      <c r="Z161" s="3">
        <f t="shared" si="62"/>
        <v>-2156</v>
      </c>
      <c r="AA161" s="3">
        <f t="shared" si="63"/>
        <v>8428</v>
      </c>
      <c r="AB161" s="3">
        <f t="shared" si="64"/>
        <v>-10170</v>
      </c>
      <c r="AC161" s="3">
        <f t="shared" si="65"/>
        <v>3831</v>
      </c>
      <c r="AD161" s="3">
        <f t="shared" si="66"/>
        <v>494</v>
      </c>
      <c r="AE161" s="3">
        <f t="shared" si="67"/>
        <v>426</v>
      </c>
      <c r="AF161" s="3">
        <f t="shared" si="68"/>
        <v>-0.59000000000000341</v>
      </c>
      <c r="AH161" s="3">
        <f t="shared" si="41"/>
        <v>-0.54362221454451209</v>
      </c>
      <c r="AI161" s="3">
        <f t="shared" si="42"/>
        <v>-0.30732353145520652</v>
      </c>
      <c r="AJ161" s="3">
        <f t="shared" si="43"/>
        <v>-0.34551179184870257</v>
      </c>
      <c r="AK161" s="3">
        <f t="shared" si="44"/>
        <v>-5.4150916998783841E-2</v>
      </c>
      <c r="AL161" s="3">
        <f t="shared" si="45"/>
        <v>-0.36696260842370931</v>
      </c>
      <c r="AM161" s="3">
        <f t="shared" si="46"/>
        <v>-0.37321793194280611</v>
      </c>
      <c r="AO161" s="4">
        <f t="shared" si="60"/>
        <v>0</v>
      </c>
      <c r="AP161" s="4">
        <f t="shared" si="60"/>
        <v>0</v>
      </c>
      <c r="AQ161" s="4">
        <f t="shared" si="60"/>
        <v>0</v>
      </c>
      <c r="AR161" s="4">
        <f t="shared" si="58"/>
        <v>0</v>
      </c>
      <c r="AS161" s="4">
        <f t="shared" si="58"/>
        <v>0</v>
      </c>
      <c r="AT161" s="4">
        <f t="shared" si="58"/>
        <v>0</v>
      </c>
      <c r="AU161" s="4" t="str">
        <f t="shared" si="40"/>
        <v>0</v>
      </c>
      <c r="AW161" s="6">
        <f t="shared" si="52"/>
        <v>0</v>
      </c>
      <c r="AX161" s="6">
        <f t="shared" si="53"/>
        <v>0</v>
      </c>
      <c r="AY161" s="3">
        <f t="shared" si="47"/>
        <v>-0.59000000000000341</v>
      </c>
      <c r="AZ161" s="3">
        <f t="shared" si="48"/>
        <v>0</v>
      </c>
      <c r="BA161" s="4">
        <f t="shared" si="49"/>
        <v>0</v>
      </c>
      <c r="BB161" s="3">
        <f t="shared" si="50"/>
        <v>46.200000000000045</v>
      </c>
      <c r="BE161" s="7">
        <v>45406</v>
      </c>
      <c r="BF161" s="5">
        <f t="shared" si="56"/>
        <v>5.5219683362672259E-2</v>
      </c>
      <c r="BG161" t="str">
        <f t="shared" si="54"/>
        <v xml:space="preserve"> </v>
      </c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>
      <c r="A162" s="7">
        <v>45407</v>
      </c>
      <c r="B162" s="3">
        <v>356620</v>
      </c>
      <c r="C162" s="3">
        <v>653288</v>
      </c>
      <c r="D162" s="3">
        <v>528418</v>
      </c>
      <c r="E162" s="3">
        <v>28429</v>
      </c>
      <c r="F162" s="3">
        <v>207870</v>
      </c>
      <c r="G162" s="3">
        <v>1774625</v>
      </c>
      <c r="H162" s="7">
        <v>45407</v>
      </c>
      <c r="I162" s="3" t="s">
        <v>54</v>
      </c>
      <c r="J162" s="3">
        <v>66.540000000000006</v>
      </c>
      <c r="K162" s="3">
        <v>68.39</v>
      </c>
      <c r="L162" s="3">
        <v>67</v>
      </c>
      <c r="M162" s="3">
        <v>69.97</v>
      </c>
      <c r="N162" s="3">
        <v>36770</v>
      </c>
      <c r="O162" s="3">
        <v>295607</v>
      </c>
      <c r="P162" s="3">
        <f t="shared" si="61"/>
        <v>-4.2516664719473893E-2</v>
      </c>
      <c r="Q162" s="3">
        <f t="shared" si="61"/>
        <v>5.7835492020791239E-2</v>
      </c>
      <c r="R162" s="3">
        <f t="shared" si="61"/>
        <v>-0.21057114942902255</v>
      </c>
      <c r="S162" s="3">
        <f t="shared" si="61"/>
        <v>1.6158111584903989E-2</v>
      </c>
      <c r="T162" s="3">
        <f t="shared" si="61"/>
        <v>-0.11731245511559667</v>
      </c>
      <c r="U162" s="3">
        <f t="shared" si="61"/>
        <v>-6.3301126869991467E-2</v>
      </c>
      <c r="V162" s="3">
        <f t="shared" si="51"/>
        <v>0</v>
      </c>
      <c r="Z162" s="3">
        <f t="shared" si="62"/>
        <v>12439</v>
      </c>
      <c r="AA162" s="3">
        <f t="shared" si="63"/>
        <v>27243</v>
      </c>
      <c r="AB162" s="3">
        <f t="shared" si="64"/>
        <v>-19733</v>
      </c>
      <c r="AC162" s="3">
        <f t="shared" si="65"/>
        <v>-994</v>
      </c>
      <c r="AD162" s="3">
        <f t="shared" si="66"/>
        <v>3238</v>
      </c>
      <c r="AE162" s="3">
        <f t="shared" si="67"/>
        <v>22193</v>
      </c>
      <c r="AF162" s="3">
        <f t="shared" si="68"/>
        <v>1.7900000000000063</v>
      </c>
      <c r="AH162" s="3">
        <f t="shared" si="41"/>
        <v>-0.52239754652359471</v>
      </c>
      <c r="AI162" s="3">
        <f t="shared" si="42"/>
        <v>-0.29980725127701346</v>
      </c>
      <c r="AJ162" s="3">
        <f t="shared" si="43"/>
        <v>-0.32015224823664412</v>
      </c>
      <c r="AK162" s="3">
        <f t="shared" si="44"/>
        <v>-0.14019980018010114</v>
      </c>
      <c r="AL162" s="3">
        <f t="shared" si="45"/>
        <v>-0.3542218521220824</v>
      </c>
      <c r="AM162" s="3">
        <f t="shared" si="46"/>
        <v>-0.35702394803066578</v>
      </c>
      <c r="AO162" s="4">
        <f t="shared" si="60"/>
        <v>0</v>
      </c>
      <c r="AP162" s="4">
        <f t="shared" si="60"/>
        <v>0</v>
      </c>
      <c r="AQ162" s="4">
        <f t="shared" si="60"/>
        <v>0</v>
      </c>
      <c r="AR162" s="4">
        <f t="shared" si="58"/>
        <v>0</v>
      </c>
      <c r="AS162" s="4">
        <f t="shared" si="58"/>
        <v>0</v>
      </c>
      <c r="AT162" s="4">
        <f t="shared" si="58"/>
        <v>0</v>
      </c>
      <c r="AU162" s="4" t="str">
        <f t="shared" ref="AU162:AU225" si="69">IF(OR(AND(AY162 &gt; 0, AO162 &gt; 0), AND(AY162 &lt; 0, AO162 &lt; 0)), "profit", IF(AND(AY162 &lt;&gt; 0, AO162 &lt;&gt; 0), "loss", "0"))</f>
        <v>0</v>
      </c>
      <c r="AW162" s="6">
        <f t="shared" si="52"/>
        <v>0</v>
      </c>
      <c r="AX162" s="6">
        <f t="shared" si="53"/>
        <v>0</v>
      </c>
      <c r="AY162" s="3">
        <f t="shared" si="47"/>
        <v>1.7900000000000063</v>
      </c>
      <c r="AZ162" s="3">
        <f t="shared" si="48"/>
        <v>0</v>
      </c>
      <c r="BA162" s="4">
        <f t="shared" si="49"/>
        <v>0</v>
      </c>
      <c r="BB162" s="3">
        <f t="shared" si="50"/>
        <v>46.200000000000045</v>
      </c>
      <c r="BE162" s="7">
        <v>45407</v>
      </c>
      <c r="BF162" s="5">
        <f t="shared" si="56"/>
        <v>5.5219683362672259E-2</v>
      </c>
      <c r="BG162" t="str">
        <f t="shared" si="54"/>
        <v xml:space="preserve"> </v>
      </c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>
      <c r="A163" s="7">
        <v>45408</v>
      </c>
      <c r="B163" s="3">
        <v>333637</v>
      </c>
      <c r="C163" s="3">
        <v>610681</v>
      </c>
      <c r="D163" s="3">
        <v>530740</v>
      </c>
      <c r="E163" s="3">
        <v>22022</v>
      </c>
      <c r="F163" s="3">
        <v>200395</v>
      </c>
      <c r="G163" s="3">
        <v>1697476</v>
      </c>
      <c r="H163" s="7">
        <v>45408</v>
      </c>
      <c r="I163" s="3" t="s">
        <v>54</v>
      </c>
      <c r="J163" s="3">
        <v>66.569999999999993</v>
      </c>
      <c r="K163" s="3">
        <v>66.92</v>
      </c>
      <c r="L163" s="3">
        <v>68.209999999999994</v>
      </c>
      <c r="M163" s="3">
        <v>69.2</v>
      </c>
      <c r="N163" s="3">
        <v>21468</v>
      </c>
      <c r="O163" s="3">
        <v>297800</v>
      </c>
      <c r="P163" s="3">
        <f t="shared" si="61"/>
        <v>-0.20197732359690387</v>
      </c>
      <c r="Q163" s="3">
        <f t="shared" si="61"/>
        <v>-0.15644818604968785</v>
      </c>
      <c r="R163" s="3">
        <f t="shared" si="61"/>
        <v>-0.38960451668221868</v>
      </c>
      <c r="S163" s="3">
        <f t="shared" si="61"/>
        <v>-6.2904677353923327E-2</v>
      </c>
      <c r="T163" s="3">
        <f t="shared" si="61"/>
        <v>-0.2963957435824196</v>
      </c>
      <c r="U163" s="3">
        <f t="shared" si="61"/>
        <v>-0.25945464004120161</v>
      </c>
      <c r="V163" s="3">
        <f t="shared" si="51"/>
        <v>0</v>
      </c>
      <c r="Z163" s="3">
        <f t="shared" si="62"/>
        <v>-22983</v>
      </c>
      <c r="AA163" s="3">
        <f t="shared" si="63"/>
        <v>-42607</v>
      </c>
      <c r="AB163" s="3">
        <f t="shared" si="64"/>
        <v>2322</v>
      </c>
      <c r="AC163" s="3">
        <f t="shared" si="65"/>
        <v>-6407</v>
      </c>
      <c r="AD163" s="3">
        <f t="shared" si="66"/>
        <v>-7475</v>
      </c>
      <c r="AE163" s="3">
        <f t="shared" si="67"/>
        <v>-77149</v>
      </c>
      <c r="AF163" s="3">
        <f t="shared" si="68"/>
        <v>2.9999999999986926E-2</v>
      </c>
      <c r="AH163" s="3">
        <f t="shared" ref="AH163:AH226" si="70">CORREL(Z153:Z162,$AF153:$AF162)</f>
        <v>-0.49041735738140191</v>
      </c>
      <c r="AI163" s="3">
        <f t="shared" ref="AI163:AI226" si="71">CORREL(AA153:AA162,$AF153:$AF162)</f>
        <v>-0.23056096803870507</v>
      </c>
      <c r="AJ163" s="3">
        <f t="shared" ref="AJ163:AJ226" si="72">CORREL(AB153:AB162,$AF153:$AF162)</f>
        <v>-0.35907683657160605</v>
      </c>
      <c r="AK163" s="3">
        <f t="shared" ref="AK163:AK226" si="73">CORREL(AC153:AC162,$AF153:$AF162)</f>
        <v>-0.1619096067036854</v>
      </c>
      <c r="AL163" s="3">
        <f t="shared" ref="AL163:AL226" si="74">CORREL(AD153:AD162,$AF153:$AF162)</f>
        <v>-0.32999707082493024</v>
      </c>
      <c r="AM163" s="3">
        <f t="shared" ref="AM163:AM226" si="75">CORREL(AE153:AE162,$AF153:$AF162)</f>
        <v>-0.33536612161533691</v>
      </c>
      <c r="AO163" s="4">
        <f t="shared" si="60"/>
        <v>0</v>
      </c>
      <c r="AP163" s="4">
        <f t="shared" si="60"/>
        <v>0</v>
      </c>
      <c r="AQ163" s="4">
        <f t="shared" si="60"/>
        <v>0</v>
      </c>
      <c r="AR163" s="4">
        <f t="shared" si="58"/>
        <v>0</v>
      </c>
      <c r="AS163" s="4">
        <f t="shared" si="58"/>
        <v>0</v>
      </c>
      <c r="AT163" s="4">
        <f t="shared" si="58"/>
        <v>0</v>
      </c>
      <c r="AU163" s="4" t="str">
        <f t="shared" si="69"/>
        <v>0</v>
      </c>
      <c r="AW163" s="6">
        <f t="shared" si="52"/>
        <v>0</v>
      </c>
      <c r="AX163" s="6">
        <f t="shared" si="53"/>
        <v>0</v>
      </c>
      <c r="AY163" s="3">
        <f t="shared" ref="AY163:AY226" si="76">AF163</f>
        <v>2.9999999999986926E-2</v>
      </c>
      <c r="AZ163" s="3">
        <f t="shared" ref="AZ163:AZ226" si="77">AY163*AX163*$AZ$2</f>
        <v>0</v>
      </c>
      <c r="BA163" s="4">
        <f t="shared" ref="BA163:BA226" si="78">AZ163/(J163*AZ$2)</f>
        <v>0</v>
      </c>
      <c r="BB163" s="3">
        <f t="shared" ref="BB163:BB226" si="79">BB162+AZ163</f>
        <v>46.200000000000045</v>
      </c>
      <c r="BE163" s="7">
        <v>45408</v>
      </c>
      <c r="BF163" s="5">
        <f t="shared" si="56"/>
        <v>5.5219683362672259E-2</v>
      </c>
      <c r="BG163" t="str">
        <f t="shared" si="54"/>
        <v xml:space="preserve"> </v>
      </c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>
      <c r="A164" s="7">
        <v>45411</v>
      </c>
      <c r="B164" s="3">
        <v>244599</v>
      </c>
      <c r="C164" s="3">
        <v>397860</v>
      </c>
      <c r="D164" s="3">
        <v>424964</v>
      </c>
      <c r="E164" s="3">
        <v>23564</v>
      </c>
      <c r="F164" s="3">
        <v>155129</v>
      </c>
      <c r="G164" s="3">
        <v>1246116</v>
      </c>
      <c r="H164" s="7">
        <v>45411</v>
      </c>
      <c r="I164" s="3" t="s">
        <v>54</v>
      </c>
      <c r="J164" s="3">
        <v>65.010000000000005</v>
      </c>
      <c r="K164" s="3">
        <v>65.489999999999995</v>
      </c>
      <c r="L164" s="3">
        <v>67</v>
      </c>
      <c r="M164" s="3">
        <v>67.36</v>
      </c>
      <c r="N164" s="3">
        <v>21882</v>
      </c>
      <c r="O164" s="3">
        <v>299350</v>
      </c>
      <c r="P164" s="3">
        <f t="shared" si="61"/>
        <v>-0.16770984464528885</v>
      </c>
      <c r="Q164" s="3">
        <f t="shared" si="61"/>
        <v>-0.12169614177938397</v>
      </c>
      <c r="R164" s="3">
        <f t="shared" si="61"/>
        <v>-0.41585829651043055</v>
      </c>
      <c r="S164" s="3">
        <f t="shared" si="61"/>
        <v>-1.7964251487767226E-2</v>
      </c>
      <c r="T164" s="3">
        <f t="shared" si="61"/>
        <v>-0.27606586519582238</v>
      </c>
      <c r="U164" s="3">
        <f t="shared" si="61"/>
        <v>-0.24532609180444281</v>
      </c>
      <c r="V164" s="3">
        <f t="shared" ref="V164:V227" si="80">IF(P164&gt;0.5,P164,0)</f>
        <v>0</v>
      </c>
      <c r="Z164" s="3">
        <f t="shared" si="62"/>
        <v>-89038</v>
      </c>
      <c r="AA164" s="3">
        <f t="shared" si="63"/>
        <v>-212821</v>
      </c>
      <c r="AB164" s="3">
        <f t="shared" si="64"/>
        <v>-105776</v>
      </c>
      <c r="AC164" s="3">
        <f t="shared" si="65"/>
        <v>1542</v>
      </c>
      <c r="AD164" s="3">
        <f t="shared" si="66"/>
        <v>-45266</v>
      </c>
      <c r="AE164" s="3">
        <f t="shared" si="67"/>
        <v>-451360</v>
      </c>
      <c r="AF164" s="3">
        <f t="shared" si="68"/>
        <v>-1.5599999999999881</v>
      </c>
      <c r="AH164" s="3">
        <f t="shared" si="70"/>
        <v>-0.40145259593860783</v>
      </c>
      <c r="AI164" s="3">
        <f t="shared" si="71"/>
        <v>-0.20530352289055284</v>
      </c>
      <c r="AJ164" s="3">
        <f t="shared" si="72"/>
        <v>-0.28677709851014022</v>
      </c>
      <c r="AK164" s="3">
        <f t="shared" si="73"/>
        <v>-0.16054141018828288</v>
      </c>
      <c r="AL164" s="3">
        <f t="shared" si="74"/>
        <v>-0.27814837226320049</v>
      </c>
      <c r="AM164" s="3">
        <f t="shared" si="75"/>
        <v>-0.27916745366397661</v>
      </c>
      <c r="AO164" s="4">
        <f t="shared" si="60"/>
        <v>0</v>
      </c>
      <c r="AP164" s="4">
        <f t="shared" si="60"/>
        <v>0</v>
      </c>
      <c r="AQ164" s="4">
        <f t="shared" si="60"/>
        <v>0</v>
      </c>
      <c r="AR164" s="4">
        <f t="shared" si="58"/>
        <v>0</v>
      </c>
      <c r="AS164" s="4">
        <f t="shared" si="58"/>
        <v>0</v>
      </c>
      <c r="AT164" s="4">
        <f t="shared" si="58"/>
        <v>0</v>
      </c>
      <c r="AU164" s="4" t="str">
        <f t="shared" si="69"/>
        <v>0</v>
      </c>
      <c r="AW164" s="6">
        <f t="shared" ref="AW164:AW227" si="81">IF(ABS(AQ164)&gt;0,AQ164,0)</f>
        <v>0</v>
      </c>
      <c r="AX164" s="6">
        <f t="shared" ref="AX164:AX227" si="82">IF(AW164=0,0,IF(AW164&lt;0,-1,1))</f>
        <v>0</v>
      </c>
      <c r="AY164" s="3">
        <f t="shared" si="76"/>
        <v>-1.5599999999999881</v>
      </c>
      <c r="AZ164" s="3">
        <f t="shared" si="77"/>
        <v>0</v>
      </c>
      <c r="BA164" s="4">
        <f t="shared" si="78"/>
        <v>0</v>
      </c>
      <c r="BB164" s="3">
        <f t="shared" si="79"/>
        <v>46.200000000000045</v>
      </c>
      <c r="BE164" s="7">
        <v>45411</v>
      </c>
      <c r="BF164" s="5">
        <f t="shared" si="56"/>
        <v>5.5219683362672259E-2</v>
      </c>
      <c r="BG164" t="str">
        <f t="shared" ref="BG164:BG227" si="83">IF(BA164=0," ", BA164)</f>
        <v xml:space="preserve"> </v>
      </c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>
      <c r="A165" s="7">
        <v>45412</v>
      </c>
      <c r="B165" s="3">
        <v>225932</v>
      </c>
      <c r="C165" s="3">
        <v>375789</v>
      </c>
      <c r="D165" s="3">
        <v>369444</v>
      </c>
      <c r="E165" s="3">
        <v>24752</v>
      </c>
      <c r="F165" s="3">
        <v>144432</v>
      </c>
      <c r="G165" s="3">
        <v>1140349</v>
      </c>
      <c r="H165" s="7">
        <v>45412</v>
      </c>
      <c r="I165" s="3" t="s">
        <v>54</v>
      </c>
      <c r="J165" s="3">
        <v>65.38</v>
      </c>
      <c r="K165" s="3">
        <v>68.52</v>
      </c>
      <c r="L165" s="3">
        <v>65.95</v>
      </c>
      <c r="M165" s="3">
        <v>69.599999999999994</v>
      </c>
      <c r="N165" s="3">
        <v>31133</v>
      </c>
      <c r="O165" s="3">
        <v>300518</v>
      </c>
      <c r="P165" s="3">
        <f t="shared" ref="P165:U180" si="84">CORREL(B151:B165,$J151:$J165)</f>
        <v>-0.17275063901147678</v>
      </c>
      <c r="Q165" s="3">
        <f t="shared" si="84"/>
        <v>-0.15116614714164789</v>
      </c>
      <c r="R165" s="3">
        <f t="shared" si="84"/>
        <v>-0.50006400605717705</v>
      </c>
      <c r="S165" s="3">
        <f t="shared" si="84"/>
        <v>-6.2321444609267501E-2</v>
      </c>
      <c r="T165" s="3">
        <f t="shared" si="84"/>
        <v>-0.31312873494775201</v>
      </c>
      <c r="U165" s="3">
        <f t="shared" si="84"/>
        <v>-0.28861672056267179</v>
      </c>
      <c r="V165" s="3">
        <f t="shared" si="80"/>
        <v>0</v>
      </c>
      <c r="Z165" s="3">
        <f t="shared" si="62"/>
        <v>-18667</v>
      </c>
      <c r="AA165" s="3">
        <f t="shared" si="63"/>
        <v>-22071</v>
      </c>
      <c r="AB165" s="3">
        <f t="shared" si="64"/>
        <v>-55520</v>
      </c>
      <c r="AC165" s="3">
        <f t="shared" si="65"/>
        <v>1188</v>
      </c>
      <c r="AD165" s="3">
        <f t="shared" si="66"/>
        <v>-10697</v>
      </c>
      <c r="AE165" s="3">
        <f t="shared" si="67"/>
        <v>-105767</v>
      </c>
      <c r="AF165" s="3">
        <f t="shared" si="68"/>
        <v>0.36999999999999034</v>
      </c>
      <c r="AH165" s="3">
        <f t="shared" si="70"/>
        <v>-0.22389521088759676</v>
      </c>
      <c r="AI165" s="3">
        <f t="shared" si="71"/>
        <v>-8.05238833286126E-2</v>
      </c>
      <c r="AJ165" s="3">
        <f t="shared" si="72"/>
        <v>-0.20751940527224216</v>
      </c>
      <c r="AK165" s="3">
        <f t="shared" si="73"/>
        <v>-0.18380457284172605</v>
      </c>
      <c r="AL165" s="3">
        <f t="shared" si="74"/>
        <v>-0.16170883502389516</v>
      </c>
      <c r="AM165" s="3">
        <f t="shared" si="75"/>
        <v>-0.15726636381178122</v>
      </c>
      <c r="AO165" s="4">
        <f t="shared" si="60"/>
        <v>0</v>
      </c>
      <c r="AP165" s="4">
        <f t="shared" si="60"/>
        <v>0</v>
      </c>
      <c r="AQ165" s="4">
        <f t="shared" si="60"/>
        <v>0</v>
      </c>
      <c r="AR165" s="4">
        <f t="shared" si="58"/>
        <v>0</v>
      </c>
      <c r="AS165" s="4">
        <f t="shared" si="58"/>
        <v>0</v>
      </c>
      <c r="AT165" s="4">
        <f t="shared" si="58"/>
        <v>0</v>
      </c>
      <c r="AU165" s="4" t="str">
        <f t="shared" si="69"/>
        <v>0</v>
      </c>
      <c r="AW165" s="6">
        <f t="shared" si="81"/>
        <v>0</v>
      </c>
      <c r="AX165" s="6">
        <f t="shared" si="82"/>
        <v>0</v>
      </c>
      <c r="AY165" s="3">
        <f t="shared" si="76"/>
        <v>0.36999999999999034</v>
      </c>
      <c r="AZ165" s="3">
        <f t="shared" si="77"/>
        <v>0</v>
      </c>
      <c r="BA165" s="4">
        <f t="shared" si="78"/>
        <v>0</v>
      </c>
      <c r="BB165" s="3">
        <f t="shared" si="79"/>
        <v>46.200000000000045</v>
      </c>
      <c r="BE165" s="7">
        <v>45412</v>
      </c>
      <c r="BF165" s="5">
        <f t="shared" si="56"/>
        <v>5.5219683362672259E-2</v>
      </c>
      <c r="BG165" t="str">
        <f t="shared" si="83"/>
        <v xml:space="preserve"> </v>
      </c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>
      <c r="A166" s="7">
        <v>45414</v>
      </c>
      <c r="B166" s="3">
        <v>202644</v>
      </c>
      <c r="C166" s="3">
        <v>270306</v>
      </c>
      <c r="D166" s="3">
        <v>315512</v>
      </c>
      <c r="E166" s="3">
        <v>24782</v>
      </c>
      <c r="F166" s="3">
        <v>125221</v>
      </c>
      <c r="G166" s="3">
        <v>938464</v>
      </c>
      <c r="H166" s="7">
        <v>45414</v>
      </c>
      <c r="I166" s="3" t="s">
        <v>55</v>
      </c>
      <c r="J166" s="3">
        <v>70</v>
      </c>
      <c r="K166" s="3">
        <v>75.400000000000006</v>
      </c>
      <c r="L166" s="3">
        <v>70.55</v>
      </c>
      <c r="M166" s="3">
        <v>76.08</v>
      </c>
      <c r="N166" s="3">
        <v>2243</v>
      </c>
      <c r="O166" s="3">
        <v>133954</v>
      </c>
      <c r="P166" s="3">
        <f t="shared" si="84"/>
        <v>-0.29168036620224341</v>
      </c>
      <c r="Q166" s="3">
        <f t="shared" si="84"/>
        <v>-0.31411051430486986</v>
      </c>
      <c r="R166" s="3">
        <f t="shared" si="84"/>
        <v>-0.64179666073412367</v>
      </c>
      <c r="S166" s="3">
        <f t="shared" si="84"/>
        <v>-0.25678892573596807</v>
      </c>
      <c r="T166" s="3">
        <f t="shared" si="84"/>
        <v>-0.45636913973222737</v>
      </c>
      <c r="U166" s="3">
        <f t="shared" si="84"/>
        <v>-0.43608339530782975</v>
      </c>
      <c r="V166" s="3">
        <f t="shared" si="80"/>
        <v>0</v>
      </c>
      <c r="Z166" s="3">
        <f t="shared" si="62"/>
        <v>-23288</v>
      </c>
      <c r="AA166" s="3">
        <f t="shared" si="63"/>
        <v>-105483</v>
      </c>
      <c r="AB166" s="3">
        <f t="shared" si="64"/>
        <v>-53932</v>
      </c>
      <c r="AC166" s="3">
        <f t="shared" si="65"/>
        <v>30</v>
      </c>
      <c r="AD166" s="3">
        <f t="shared" si="66"/>
        <v>-19211</v>
      </c>
      <c r="AE166" s="3">
        <f t="shared" si="67"/>
        <v>-201885</v>
      </c>
      <c r="AF166" s="3">
        <f t="shared" si="68"/>
        <v>4.6200000000000045</v>
      </c>
      <c r="AH166" s="3">
        <f t="shared" si="70"/>
        <v>-0.31170349639266376</v>
      </c>
      <c r="AI166" s="3">
        <f t="shared" si="71"/>
        <v>-0.21212822336518899</v>
      </c>
      <c r="AJ166" s="3">
        <f t="shared" si="72"/>
        <v>-0.30250497743052862</v>
      </c>
      <c r="AK166" s="3">
        <f t="shared" si="73"/>
        <v>-0.56962597715175156</v>
      </c>
      <c r="AL166" s="3">
        <f t="shared" si="74"/>
        <v>-0.28078573163684861</v>
      </c>
      <c r="AM166" s="3">
        <f t="shared" si="75"/>
        <v>-0.27599213152047991</v>
      </c>
      <c r="AO166" s="4">
        <f t="shared" si="60"/>
        <v>0</v>
      </c>
      <c r="AP166" s="4">
        <f t="shared" si="60"/>
        <v>0</v>
      </c>
      <c r="AQ166" s="4">
        <f t="shared" si="60"/>
        <v>0</v>
      </c>
      <c r="AR166" s="4">
        <f t="shared" si="58"/>
        <v>-0.56962597715175156</v>
      </c>
      <c r="AS166" s="4">
        <f t="shared" si="58"/>
        <v>0</v>
      </c>
      <c r="AT166" s="4">
        <f t="shared" si="58"/>
        <v>0</v>
      </c>
      <c r="AU166" s="4" t="str">
        <f t="shared" si="69"/>
        <v>0</v>
      </c>
      <c r="AW166" s="6">
        <f t="shared" si="81"/>
        <v>0</v>
      </c>
      <c r="AX166" s="6">
        <f t="shared" si="82"/>
        <v>0</v>
      </c>
      <c r="AY166" s="3">
        <f t="shared" si="76"/>
        <v>4.6200000000000045</v>
      </c>
      <c r="AZ166" s="3">
        <f t="shared" si="77"/>
        <v>0</v>
      </c>
      <c r="BA166" s="4">
        <f t="shared" si="78"/>
        <v>0</v>
      </c>
      <c r="BB166" s="3">
        <f t="shared" si="79"/>
        <v>46.200000000000045</v>
      </c>
      <c r="BE166" s="7">
        <v>45414</v>
      </c>
      <c r="BF166" s="5">
        <f t="shared" si="56"/>
        <v>5.5219683362672259E-2</v>
      </c>
      <c r="BG166" t="str">
        <f t="shared" si="83"/>
        <v xml:space="preserve"> </v>
      </c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>
      <c r="A167" s="7">
        <v>45415</v>
      </c>
      <c r="B167" s="3">
        <v>198126</v>
      </c>
      <c r="C167" s="3">
        <v>358643</v>
      </c>
      <c r="D167" s="3">
        <v>325343</v>
      </c>
      <c r="E167" s="3">
        <v>25566</v>
      </c>
      <c r="F167" s="3">
        <v>137105</v>
      </c>
      <c r="G167" s="3">
        <v>1044783</v>
      </c>
      <c r="H167" s="7">
        <v>45415</v>
      </c>
      <c r="I167" s="3" t="s">
        <v>55</v>
      </c>
      <c r="J167" s="3">
        <v>74.33</v>
      </c>
      <c r="K167" s="3">
        <v>74.849999999999994</v>
      </c>
      <c r="L167" s="3">
        <v>75.540000000000006</v>
      </c>
      <c r="M167" s="3">
        <v>77.38</v>
      </c>
      <c r="N167" s="3">
        <v>8736</v>
      </c>
      <c r="O167" s="3">
        <v>141508</v>
      </c>
      <c r="P167" s="3">
        <f t="shared" si="84"/>
        <v>-0.43757798965723027</v>
      </c>
      <c r="Q167" s="3">
        <f t="shared" si="84"/>
        <v>-0.4120960166928867</v>
      </c>
      <c r="R167" s="3">
        <f t="shared" si="84"/>
        <v>-0.6797390516373033</v>
      </c>
      <c r="S167" s="3">
        <f t="shared" si="84"/>
        <v>-0.2366501126463596</v>
      </c>
      <c r="T167" s="3">
        <f t="shared" si="84"/>
        <v>-0.53097047287194288</v>
      </c>
      <c r="U167" s="3">
        <f t="shared" si="84"/>
        <v>-0.52338895542850394</v>
      </c>
      <c r="V167" s="3">
        <f t="shared" si="80"/>
        <v>0</v>
      </c>
      <c r="Z167" s="3">
        <f t="shared" si="62"/>
        <v>-4518</v>
      </c>
      <c r="AA167" s="3">
        <f t="shared" si="63"/>
        <v>88337</v>
      </c>
      <c r="AB167" s="3">
        <f t="shared" si="64"/>
        <v>9831</v>
      </c>
      <c r="AC167" s="3">
        <f t="shared" si="65"/>
        <v>784</v>
      </c>
      <c r="AD167" s="3">
        <f t="shared" si="66"/>
        <v>11884</v>
      </c>
      <c r="AE167" s="3">
        <f t="shared" si="67"/>
        <v>106319</v>
      </c>
      <c r="AF167" s="3">
        <f t="shared" si="68"/>
        <v>4.3299999999999983</v>
      </c>
      <c r="AH167" s="3">
        <f t="shared" si="70"/>
        <v>1.8071022514483632E-2</v>
      </c>
      <c r="AI167" s="3">
        <f t="shared" si="71"/>
        <v>-9.8941401811274948E-2</v>
      </c>
      <c r="AJ167" s="3">
        <f t="shared" si="72"/>
        <v>-0.1861947715066542</v>
      </c>
      <c r="AK167" s="3">
        <f t="shared" si="73"/>
        <v>-0.17999740857598312</v>
      </c>
      <c r="AL167" s="3">
        <f t="shared" si="74"/>
        <v>-0.10445066127176882</v>
      </c>
      <c r="AM167" s="3">
        <f t="shared" si="75"/>
        <v>-0.11746847313027377</v>
      </c>
      <c r="AO167" s="4">
        <f t="shared" si="60"/>
        <v>0</v>
      </c>
      <c r="AP167" s="4">
        <f t="shared" si="60"/>
        <v>0</v>
      </c>
      <c r="AQ167" s="4">
        <f t="shared" si="60"/>
        <v>0</v>
      </c>
      <c r="AR167" s="4">
        <f t="shared" si="58"/>
        <v>0</v>
      </c>
      <c r="AS167" s="4">
        <f t="shared" si="58"/>
        <v>0</v>
      </c>
      <c r="AT167" s="4">
        <f t="shared" si="58"/>
        <v>0</v>
      </c>
      <c r="AU167" s="4" t="str">
        <f t="shared" si="69"/>
        <v>0</v>
      </c>
      <c r="AW167" s="6">
        <f t="shared" si="81"/>
        <v>0</v>
      </c>
      <c r="AX167" s="6">
        <f t="shared" si="82"/>
        <v>0</v>
      </c>
      <c r="AY167" s="3">
        <f t="shared" si="76"/>
        <v>4.3299999999999983</v>
      </c>
      <c r="AZ167" s="3">
        <f t="shared" si="77"/>
        <v>0</v>
      </c>
      <c r="BA167" s="4">
        <f t="shared" si="78"/>
        <v>0</v>
      </c>
      <c r="BB167" s="3">
        <f t="shared" si="79"/>
        <v>46.200000000000045</v>
      </c>
      <c r="BE167" s="7">
        <v>45415</v>
      </c>
      <c r="BF167" s="5">
        <f t="shared" si="56"/>
        <v>5.5219683362672259E-2</v>
      </c>
      <c r="BG167" t="str">
        <f t="shared" si="83"/>
        <v xml:space="preserve"> </v>
      </c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>
      <c r="A168" s="7">
        <v>45418</v>
      </c>
      <c r="B168" s="3">
        <v>254592</v>
      </c>
      <c r="C168" s="3">
        <v>538043</v>
      </c>
      <c r="D168" s="3">
        <v>447459</v>
      </c>
      <c r="E168" s="3">
        <v>29682</v>
      </c>
      <c r="F168" s="3">
        <v>178368</v>
      </c>
      <c r="G168" s="3">
        <v>1448143</v>
      </c>
      <c r="H168" s="7">
        <v>45418</v>
      </c>
      <c r="I168" s="3" t="s">
        <v>55</v>
      </c>
      <c r="J168" s="3">
        <v>74.7</v>
      </c>
      <c r="K168" s="3">
        <v>76.08</v>
      </c>
      <c r="L168" s="3">
        <v>74.73</v>
      </c>
      <c r="M168" s="3">
        <v>77.150000000000006</v>
      </c>
      <c r="N168" s="3">
        <v>519</v>
      </c>
      <c r="O168" s="3">
        <v>141441</v>
      </c>
      <c r="P168" s="3">
        <f t="shared" si="84"/>
        <v>-0.42403998656321235</v>
      </c>
      <c r="Q168" s="3">
        <f t="shared" si="84"/>
        <v>-0.29731895949948733</v>
      </c>
      <c r="R168" s="3">
        <f t="shared" si="84"/>
        <v>-0.56224256285825369</v>
      </c>
      <c r="S168" s="3">
        <f t="shared" si="84"/>
        <v>2.3786548318715756E-2</v>
      </c>
      <c r="T168" s="3">
        <f t="shared" si="84"/>
        <v>-0.41631349503879811</v>
      </c>
      <c r="U168" s="3">
        <f t="shared" si="84"/>
        <v>-0.42475479322842963</v>
      </c>
      <c r="V168" s="3">
        <f t="shared" si="80"/>
        <v>0</v>
      </c>
      <c r="Z168" s="3">
        <f t="shared" si="62"/>
        <v>56466</v>
      </c>
      <c r="AA168" s="3">
        <f t="shared" si="63"/>
        <v>179400</v>
      </c>
      <c r="AB168" s="3">
        <f t="shared" si="64"/>
        <v>122116</v>
      </c>
      <c r="AC168" s="3">
        <f t="shared" si="65"/>
        <v>4116</v>
      </c>
      <c r="AD168" s="3">
        <f t="shared" si="66"/>
        <v>41263</v>
      </c>
      <c r="AE168" s="3">
        <f t="shared" si="67"/>
        <v>403360</v>
      </c>
      <c r="AF168" s="3">
        <f t="shared" si="68"/>
        <v>0.37000000000000455</v>
      </c>
      <c r="AH168" s="3">
        <f t="shared" si="70"/>
        <v>6.6239076329113217E-2</v>
      </c>
      <c r="AI168" s="3">
        <f t="shared" si="71"/>
        <v>8.6382396292597766E-2</v>
      </c>
      <c r="AJ168" s="3">
        <f t="shared" si="72"/>
        <v>-0.13225054809152326</v>
      </c>
      <c r="AK168" s="3">
        <f t="shared" si="73"/>
        <v>-1.6024173221118085E-2</v>
      </c>
      <c r="AL168" s="3">
        <f t="shared" si="74"/>
        <v>2.2894302393451003E-2</v>
      </c>
      <c r="AM168" s="3">
        <f t="shared" si="75"/>
        <v>4.630441092560539E-3</v>
      </c>
      <c r="AO168" s="4">
        <f t="shared" si="60"/>
        <v>0</v>
      </c>
      <c r="AP168" s="4">
        <f t="shared" si="60"/>
        <v>0</v>
      </c>
      <c r="AQ168" s="4">
        <f t="shared" si="60"/>
        <v>0</v>
      </c>
      <c r="AR168" s="4">
        <f t="shared" si="58"/>
        <v>0</v>
      </c>
      <c r="AS168" s="4">
        <f t="shared" si="58"/>
        <v>0</v>
      </c>
      <c r="AT168" s="4">
        <f t="shared" si="58"/>
        <v>0</v>
      </c>
      <c r="AU168" s="4" t="str">
        <f t="shared" si="69"/>
        <v>0</v>
      </c>
      <c r="AW168" s="6">
        <f t="shared" si="81"/>
        <v>0</v>
      </c>
      <c r="AX168" s="6">
        <f t="shared" si="82"/>
        <v>0</v>
      </c>
      <c r="AY168" s="3">
        <f t="shared" si="76"/>
        <v>0.37000000000000455</v>
      </c>
      <c r="AZ168" s="3">
        <f t="shared" si="77"/>
        <v>0</v>
      </c>
      <c r="BA168" s="4">
        <f t="shared" si="78"/>
        <v>0</v>
      </c>
      <c r="BB168" s="3">
        <f t="shared" si="79"/>
        <v>46.200000000000045</v>
      </c>
      <c r="BE168" s="7">
        <v>45418</v>
      </c>
      <c r="BF168" s="5">
        <f t="shared" si="56"/>
        <v>5.5219683362672259E-2</v>
      </c>
      <c r="BG168" t="str">
        <f t="shared" si="83"/>
        <v xml:space="preserve"> </v>
      </c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>
      <c r="A169" s="7">
        <v>45419</v>
      </c>
      <c r="B169" s="3">
        <v>255831</v>
      </c>
      <c r="C169" s="3">
        <v>564425</v>
      </c>
      <c r="D169" s="3">
        <v>482242</v>
      </c>
      <c r="E169" s="3">
        <v>28216</v>
      </c>
      <c r="F169" s="3">
        <v>185871</v>
      </c>
      <c r="G169" s="3">
        <v>1516585</v>
      </c>
      <c r="H169" s="7">
        <v>45419</v>
      </c>
      <c r="I169" s="3" t="s">
        <v>55</v>
      </c>
      <c r="J169" s="3">
        <v>73.400000000000006</v>
      </c>
      <c r="K169" s="3">
        <v>73.790000000000006</v>
      </c>
      <c r="L169" s="3">
        <v>76</v>
      </c>
      <c r="M169" s="3">
        <v>77.19</v>
      </c>
      <c r="N169" s="3">
        <v>1178</v>
      </c>
      <c r="O169" s="3">
        <v>141182</v>
      </c>
      <c r="P169" s="3">
        <f t="shared" si="84"/>
        <v>-0.43616178134418021</v>
      </c>
      <c r="Q169" s="3">
        <f t="shared" si="84"/>
        <v>-0.22521462357315719</v>
      </c>
      <c r="R169" s="3">
        <f t="shared" si="84"/>
        <v>-0.48145623516562769</v>
      </c>
      <c r="S169" s="3">
        <f t="shared" si="84"/>
        <v>0.19763484615171723</v>
      </c>
      <c r="T169" s="3">
        <f t="shared" si="84"/>
        <v>-0.34260171887360674</v>
      </c>
      <c r="U169" s="3">
        <f t="shared" si="84"/>
        <v>-0.36469636508186015</v>
      </c>
      <c r="V169" s="3">
        <f t="shared" si="80"/>
        <v>0</v>
      </c>
      <c r="Z169" s="3">
        <f t="shared" si="62"/>
        <v>1239</v>
      </c>
      <c r="AA169" s="3">
        <f t="shared" si="63"/>
        <v>26382</v>
      </c>
      <c r="AB169" s="3">
        <f t="shared" si="64"/>
        <v>34783</v>
      </c>
      <c r="AC169" s="3">
        <f t="shared" si="65"/>
        <v>-1466</v>
      </c>
      <c r="AD169" s="3">
        <f t="shared" si="66"/>
        <v>7503</v>
      </c>
      <c r="AE169" s="3">
        <f t="shared" si="67"/>
        <v>68442</v>
      </c>
      <c r="AF169" s="3">
        <f t="shared" si="68"/>
        <v>-1.2999999999999972</v>
      </c>
      <c r="AH169" s="3">
        <f t="shared" si="70"/>
        <v>-9.853535726052462E-2</v>
      </c>
      <c r="AI169" s="3">
        <f t="shared" si="71"/>
        <v>-0.1209484841875824</v>
      </c>
      <c r="AJ169" s="3">
        <f t="shared" si="72"/>
        <v>-0.36960079626900333</v>
      </c>
      <c r="AK169" s="3">
        <f t="shared" si="73"/>
        <v>-7.9638460246442139E-2</v>
      </c>
      <c r="AL169" s="3">
        <f t="shared" si="74"/>
        <v>-0.19358364991973567</v>
      </c>
      <c r="AM169" s="3">
        <f t="shared" si="75"/>
        <v>-0.21073673546650376</v>
      </c>
      <c r="AO169" s="4">
        <f t="shared" si="60"/>
        <v>0</v>
      </c>
      <c r="AP169" s="4">
        <f t="shared" si="60"/>
        <v>0</v>
      </c>
      <c r="AQ169" s="4">
        <f t="shared" si="60"/>
        <v>0</v>
      </c>
      <c r="AR169" s="4">
        <f t="shared" si="58"/>
        <v>0</v>
      </c>
      <c r="AS169" s="4">
        <f t="shared" si="58"/>
        <v>0</v>
      </c>
      <c r="AT169" s="4">
        <f t="shared" si="58"/>
        <v>0</v>
      </c>
      <c r="AU169" s="4" t="str">
        <f t="shared" si="69"/>
        <v>0</v>
      </c>
      <c r="AW169" s="6">
        <f t="shared" si="81"/>
        <v>0</v>
      </c>
      <c r="AX169" s="6">
        <f t="shared" si="82"/>
        <v>0</v>
      </c>
      <c r="AY169" s="3">
        <f t="shared" si="76"/>
        <v>-1.2999999999999972</v>
      </c>
      <c r="AZ169" s="3">
        <f t="shared" si="77"/>
        <v>0</v>
      </c>
      <c r="BA169" s="4">
        <f t="shared" si="78"/>
        <v>0</v>
      </c>
      <c r="BB169" s="3">
        <f t="shared" si="79"/>
        <v>46.200000000000045</v>
      </c>
      <c r="BE169" s="7">
        <v>45419</v>
      </c>
      <c r="BF169" s="5">
        <f t="shared" ref="BF169:BF232" si="85">BF168+BA169</f>
        <v>5.5219683362672259E-2</v>
      </c>
      <c r="BG169" t="str">
        <f t="shared" si="83"/>
        <v xml:space="preserve"> </v>
      </c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>
      <c r="A170" s="7">
        <v>45420</v>
      </c>
      <c r="B170" s="3">
        <v>235274</v>
      </c>
      <c r="C170" s="3">
        <v>578947</v>
      </c>
      <c r="D170" s="3">
        <v>455355</v>
      </c>
      <c r="E170" s="3">
        <v>26448</v>
      </c>
      <c r="F170" s="3">
        <v>183049</v>
      </c>
      <c r="G170" s="3">
        <v>1479073</v>
      </c>
      <c r="H170" s="7">
        <v>45420</v>
      </c>
      <c r="I170" s="3" t="s">
        <v>55</v>
      </c>
      <c r="J170" s="3">
        <v>72.41</v>
      </c>
      <c r="K170" s="3">
        <v>74.569999999999993</v>
      </c>
      <c r="L170" s="3">
        <v>73.45</v>
      </c>
      <c r="M170" s="3">
        <v>75.7</v>
      </c>
      <c r="N170" s="3">
        <v>2175</v>
      </c>
      <c r="O170" s="3">
        <v>141363</v>
      </c>
      <c r="P170" s="3">
        <f t="shared" si="84"/>
        <v>-0.45084951999407069</v>
      </c>
      <c r="Q170" s="3">
        <f t="shared" si="84"/>
        <v>-0.14948047803150405</v>
      </c>
      <c r="R170" s="3">
        <f t="shared" si="84"/>
        <v>-0.39335463305695967</v>
      </c>
      <c r="S170" s="3">
        <f t="shared" si="84"/>
        <v>0.30849876075199478</v>
      </c>
      <c r="T170" s="3">
        <f t="shared" si="84"/>
        <v>-0.25309325246708725</v>
      </c>
      <c r="U170" s="3">
        <f t="shared" si="84"/>
        <v>-0.29953815360601566</v>
      </c>
      <c r="V170" s="3">
        <f t="shared" si="80"/>
        <v>0</v>
      </c>
      <c r="Z170" s="3">
        <f t="shared" si="62"/>
        <v>-20557</v>
      </c>
      <c r="AA170" s="3">
        <f t="shared" si="63"/>
        <v>14522</v>
      </c>
      <c r="AB170" s="3">
        <f t="shared" si="64"/>
        <v>-26887</v>
      </c>
      <c r="AC170" s="3">
        <f t="shared" si="65"/>
        <v>-1768</v>
      </c>
      <c r="AD170" s="3">
        <f t="shared" si="66"/>
        <v>-2822</v>
      </c>
      <c r="AE170" s="3">
        <f t="shared" si="67"/>
        <v>-37512</v>
      </c>
      <c r="AF170" s="3">
        <f t="shared" si="68"/>
        <v>-0.99000000000000909</v>
      </c>
      <c r="AH170" s="3">
        <f t="shared" si="70"/>
        <v>0.15422104970570691</v>
      </c>
      <c r="AI170" s="3">
        <f t="shared" si="71"/>
        <v>0.16905129791247159</v>
      </c>
      <c r="AJ170" s="3">
        <f t="shared" si="72"/>
        <v>-5.1800260840916879E-2</v>
      </c>
      <c r="AK170" s="3">
        <f t="shared" si="73"/>
        <v>2.3394265742885542E-2</v>
      </c>
      <c r="AL170" s="3">
        <f t="shared" si="74"/>
        <v>0.11849739088655237</v>
      </c>
      <c r="AM170" s="3">
        <f t="shared" si="75"/>
        <v>0.1043646979355396</v>
      </c>
      <c r="AO170" s="4">
        <f t="shared" si="60"/>
        <v>0</v>
      </c>
      <c r="AP170" s="4">
        <f t="shared" si="60"/>
        <v>0</v>
      </c>
      <c r="AQ170" s="4">
        <f t="shared" si="60"/>
        <v>0</v>
      </c>
      <c r="AR170" s="4">
        <f t="shared" si="58"/>
        <v>0</v>
      </c>
      <c r="AS170" s="4">
        <f t="shared" si="58"/>
        <v>0</v>
      </c>
      <c r="AT170" s="4">
        <f t="shared" si="58"/>
        <v>0</v>
      </c>
      <c r="AU170" s="4" t="str">
        <f t="shared" si="69"/>
        <v>0</v>
      </c>
      <c r="AW170" s="6">
        <f t="shared" si="81"/>
        <v>0</v>
      </c>
      <c r="AX170" s="6">
        <f t="shared" si="82"/>
        <v>0</v>
      </c>
      <c r="AY170" s="3">
        <f t="shared" si="76"/>
        <v>-0.99000000000000909</v>
      </c>
      <c r="AZ170" s="3">
        <f t="shared" si="77"/>
        <v>0</v>
      </c>
      <c r="BA170" s="4">
        <f t="shared" si="78"/>
        <v>0</v>
      </c>
      <c r="BB170" s="3">
        <f t="shared" si="79"/>
        <v>46.200000000000045</v>
      </c>
      <c r="BE170" s="7">
        <v>45420</v>
      </c>
      <c r="BF170" s="5">
        <f t="shared" si="85"/>
        <v>5.5219683362672259E-2</v>
      </c>
      <c r="BG170" t="str">
        <f t="shared" si="83"/>
        <v xml:space="preserve"> </v>
      </c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>
      <c r="A171" s="7">
        <v>45421</v>
      </c>
      <c r="B171" s="3">
        <v>217294</v>
      </c>
      <c r="C171" s="3">
        <v>452156</v>
      </c>
      <c r="D171" s="3">
        <v>326029</v>
      </c>
      <c r="E171" s="3">
        <v>26309</v>
      </c>
      <c r="F171" s="3">
        <v>153531</v>
      </c>
      <c r="G171" s="3">
        <v>1175319</v>
      </c>
      <c r="H171" s="7">
        <v>45421</v>
      </c>
      <c r="I171" s="3" t="s">
        <v>55</v>
      </c>
      <c r="J171" s="3">
        <v>74.28</v>
      </c>
      <c r="K171" s="3">
        <v>76.209999999999994</v>
      </c>
      <c r="L171" s="3">
        <v>74.3</v>
      </c>
      <c r="M171" s="3">
        <v>76.95</v>
      </c>
      <c r="N171" s="3">
        <v>1035</v>
      </c>
      <c r="O171" s="3">
        <v>141298</v>
      </c>
      <c r="P171" s="3">
        <f t="shared" si="84"/>
        <v>-0.55460555867283123</v>
      </c>
      <c r="Q171" s="3">
        <f t="shared" si="84"/>
        <v>-0.20932129693451521</v>
      </c>
      <c r="R171" s="3">
        <f t="shared" si="84"/>
        <v>-0.4717746984936998</v>
      </c>
      <c r="S171" s="3">
        <f t="shared" si="84"/>
        <v>0.28729069720877082</v>
      </c>
      <c r="T171" s="3">
        <f t="shared" si="84"/>
        <v>-0.32418630796350267</v>
      </c>
      <c r="U171" s="3">
        <f t="shared" si="84"/>
        <v>-0.38017377185382961</v>
      </c>
      <c r="V171" s="3">
        <f t="shared" si="80"/>
        <v>0</v>
      </c>
      <c r="Z171" s="3">
        <f t="shared" si="62"/>
        <v>-17980</v>
      </c>
      <c r="AA171" s="3">
        <f t="shared" si="63"/>
        <v>-126791</v>
      </c>
      <c r="AB171" s="3">
        <f t="shared" si="64"/>
        <v>-129326</v>
      </c>
      <c r="AC171" s="3">
        <f t="shared" si="65"/>
        <v>-139</v>
      </c>
      <c r="AD171" s="3">
        <f t="shared" si="66"/>
        <v>-29518</v>
      </c>
      <c r="AE171" s="3">
        <f t="shared" si="67"/>
        <v>-303754</v>
      </c>
      <c r="AF171" s="3">
        <f t="shared" si="68"/>
        <v>1.8700000000000045</v>
      </c>
      <c r="AH171" s="3">
        <f t="shared" si="70"/>
        <v>0.20144451629607366</v>
      </c>
      <c r="AI171" s="3">
        <f t="shared" si="71"/>
        <v>0.14590061405965435</v>
      </c>
      <c r="AJ171" s="3">
        <f t="shared" si="72"/>
        <v>6.5804004039242596E-3</v>
      </c>
      <c r="AK171" s="3">
        <f t="shared" si="73"/>
        <v>3.153788193319465E-2</v>
      </c>
      <c r="AL171" s="3">
        <f t="shared" si="74"/>
        <v>0.13052862824489395</v>
      </c>
      <c r="AM171" s="3">
        <f t="shared" si="75"/>
        <v>0.11889623723590403</v>
      </c>
      <c r="AO171" s="4">
        <f t="shared" si="60"/>
        <v>0</v>
      </c>
      <c r="AP171" s="4">
        <f t="shared" si="60"/>
        <v>0</v>
      </c>
      <c r="AQ171" s="4">
        <f t="shared" si="60"/>
        <v>0</v>
      </c>
      <c r="AR171" s="4">
        <f t="shared" si="58"/>
        <v>0</v>
      </c>
      <c r="AS171" s="4">
        <f t="shared" si="58"/>
        <v>0</v>
      </c>
      <c r="AT171" s="4">
        <f t="shared" si="58"/>
        <v>0</v>
      </c>
      <c r="AU171" s="4" t="str">
        <f t="shared" si="69"/>
        <v>0</v>
      </c>
      <c r="AW171" s="6">
        <f t="shared" si="81"/>
        <v>0</v>
      </c>
      <c r="AX171" s="6">
        <f t="shared" si="82"/>
        <v>0</v>
      </c>
      <c r="AY171" s="3">
        <f t="shared" si="76"/>
        <v>1.8700000000000045</v>
      </c>
      <c r="AZ171" s="3">
        <f t="shared" si="77"/>
        <v>0</v>
      </c>
      <c r="BA171" s="4">
        <f t="shared" si="78"/>
        <v>0</v>
      </c>
      <c r="BB171" s="3">
        <f t="shared" si="79"/>
        <v>46.200000000000045</v>
      </c>
      <c r="BE171" s="7">
        <v>45421</v>
      </c>
      <c r="BF171" s="5">
        <f t="shared" si="85"/>
        <v>5.5219683362672259E-2</v>
      </c>
      <c r="BG171" t="str">
        <f t="shared" si="83"/>
        <v xml:space="preserve"> </v>
      </c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>
      <c r="A172" s="7">
        <v>45422</v>
      </c>
      <c r="B172" s="3">
        <v>238518</v>
      </c>
      <c r="C172" s="3">
        <v>415111</v>
      </c>
      <c r="D172" s="3">
        <v>331568</v>
      </c>
      <c r="E172" s="3">
        <v>26300</v>
      </c>
      <c r="F172" s="3">
        <v>151478</v>
      </c>
      <c r="G172" s="3">
        <v>1162975</v>
      </c>
      <c r="H172" s="7">
        <v>45422</v>
      </c>
      <c r="I172" s="3" t="s">
        <v>55</v>
      </c>
      <c r="J172" s="3">
        <v>74.349999999999994</v>
      </c>
      <c r="K172" s="3">
        <v>74.819999999999993</v>
      </c>
      <c r="L172" s="3">
        <v>76.23</v>
      </c>
      <c r="M172" s="3">
        <v>78.569999999999993</v>
      </c>
      <c r="N172" s="3">
        <v>2070</v>
      </c>
      <c r="O172" s="3">
        <v>141262</v>
      </c>
      <c r="P172" s="3">
        <f t="shared" si="84"/>
        <v>-0.64936158121229581</v>
      </c>
      <c r="Q172" s="3">
        <f t="shared" si="84"/>
        <v>-0.2975560896204632</v>
      </c>
      <c r="R172" s="3">
        <f t="shared" si="84"/>
        <v>-0.53883636764050535</v>
      </c>
      <c r="S172" s="3">
        <f t="shared" si="84"/>
        <v>0.25509069863161071</v>
      </c>
      <c r="T172" s="3">
        <f t="shared" si="84"/>
        <v>-0.40128784554792241</v>
      </c>
      <c r="U172" s="3">
        <f t="shared" si="84"/>
        <v>-0.4646156933379636</v>
      </c>
      <c r="V172" s="3">
        <f t="shared" si="80"/>
        <v>0</v>
      </c>
      <c r="Z172" s="3">
        <f t="shared" si="62"/>
        <v>21224</v>
      </c>
      <c r="AA172" s="3">
        <f t="shared" si="63"/>
        <v>-37045</v>
      </c>
      <c r="AB172" s="3">
        <f t="shared" si="64"/>
        <v>5539</v>
      </c>
      <c r="AC172" s="3">
        <f t="shared" si="65"/>
        <v>-9</v>
      </c>
      <c r="AD172" s="3">
        <f t="shared" si="66"/>
        <v>-2053</v>
      </c>
      <c r="AE172" s="3">
        <f t="shared" si="67"/>
        <v>-12344</v>
      </c>
      <c r="AF172" s="3">
        <f t="shared" si="68"/>
        <v>6.9999999999993179E-2</v>
      </c>
      <c r="AH172" s="3">
        <f t="shared" si="70"/>
        <v>0.21462146351282047</v>
      </c>
      <c r="AI172" s="3">
        <f t="shared" si="71"/>
        <v>9.626634005060894E-2</v>
      </c>
      <c r="AJ172" s="3">
        <f t="shared" si="72"/>
        <v>-7.1468542324863507E-2</v>
      </c>
      <c r="AK172" s="3">
        <f t="shared" si="73"/>
        <v>0.13852952660811108</v>
      </c>
      <c r="AL172" s="3">
        <f t="shared" si="74"/>
        <v>7.8239764380611074E-2</v>
      </c>
      <c r="AM172" s="3">
        <f t="shared" si="75"/>
        <v>6.65844049993468E-2</v>
      </c>
      <c r="AO172" s="4">
        <f t="shared" si="60"/>
        <v>0</v>
      </c>
      <c r="AP172" s="4">
        <f t="shared" si="60"/>
        <v>0</v>
      </c>
      <c r="AQ172" s="4">
        <f t="shared" si="60"/>
        <v>0</v>
      </c>
      <c r="AR172" s="4">
        <f t="shared" si="58"/>
        <v>0</v>
      </c>
      <c r="AS172" s="4">
        <f t="shared" si="58"/>
        <v>0</v>
      </c>
      <c r="AT172" s="4">
        <f t="shared" si="58"/>
        <v>0</v>
      </c>
      <c r="AU172" s="4" t="str">
        <f t="shared" si="69"/>
        <v>0</v>
      </c>
      <c r="AW172" s="6">
        <f t="shared" si="81"/>
        <v>0</v>
      </c>
      <c r="AX172" s="6">
        <f t="shared" si="82"/>
        <v>0</v>
      </c>
      <c r="AY172" s="3">
        <f t="shared" si="76"/>
        <v>6.9999999999993179E-2</v>
      </c>
      <c r="AZ172" s="3">
        <f t="shared" si="77"/>
        <v>0</v>
      </c>
      <c r="BA172" s="4">
        <f t="shared" si="78"/>
        <v>0</v>
      </c>
      <c r="BB172" s="3">
        <f t="shared" si="79"/>
        <v>46.200000000000045</v>
      </c>
      <c r="BE172" s="7">
        <v>45422</v>
      </c>
      <c r="BF172" s="5">
        <f t="shared" si="85"/>
        <v>5.5219683362672259E-2</v>
      </c>
      <c r="BG172" t="str">
        <f t="shared" si="83"/>
        <v xml:space="preserve"> </v>
      </c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>
      <c r="A173" s="7">
        <v>45425</v>
      </c>
      <c r="B173" s="3">
        <v>246822</v>
      </c>
      <c r="C173" s="3">
        <v>309341</v>
      </c>
      <c r="D173" s="3">
        <v>341741</v>
      </c>
      <c r="E173" s="3">
        <v>26524</v>
      </c>
      <c r="F173" s="3">
        <v>140851</v>
      </c>
      <c r="G173" s="3">
        <v>1065278</v>
      </c>
      <c r="H173" s="7">
        <v>45425</v>
      </c>
      <c r="I173" s="3" t="s">
        <v>55</v>
      </c>
      <c r="J173" s="3">
        <v>71.650000000000006</v>
      </c>
      <c r="K173" s="3">
        <v>72.650000000000006</v>
      </c>
      <c r="L173" s="3">
        <v>73.510000000000005</v>
      </c>
      <c r="M173" s="3">
        <v>74.2</v>
      </c>
      <c r="N173" s="3">
        <v>1298</v>
      </c>
      <c r="O173" s="3">
        <v>141416</v>
      </c>
      <c r="P173" s="3">
        <f t="shared" si="84"/>
        <v>-0.65350235731192885</v>
      </c>
      <c r="Q173" s="3">
        <f t="shared" si="84"/>
        <v>-0.337348618384475</v>
      </c>
      <c r="R173" s="3">
        <f t="shared" si="84"/>
        <v>-0.59572040282930216</v>
      </c>
      <c r="S173" s="3">
        <f t="shared" si="84"/>
        <v>0.25598840549845775</v>
      </c>
      <c r="T173" s="3">
        <f t="shared" si="84"/>
        <v>-0.4398237741338632</v>
      </c>
      <c r="U173" s="3">
        <f t="shared" si="84"/>
        <v>-0.49667255609908151</v>
      </c>
      <c r="V173" s="3">
        <f t="shared" si="80"/>
        <v>0</v>
      </c>
      <c r="Z173" s="3">
        <f t="shared" si="62"/>
        <v>8304</v>
      </c>
      <c r="AA173" s="3">
        <f t="shared" si="63"/>
        <v>-105770</v>
      </c>
      <c r="AB173" s="3">
        <f t="shared" si="64"/>
        <v>10173</v>
      </c>
      <c r="AC173" s="3">
        <f t="shared" si="65"/>
        <v>224</v>
      </c>
      <c r="AD173" s="3">
        <f t="shared" si="66"/>
        <v>-10627</v>
      </c>
      <c r="AE173" s="3">
        <f t="shared" si="67"/>
        <v>-97697</v>
      </c>
      <c r="AF173" s="3">
        <f t="shared" si="68"/>
        <v>-2.6999999999999886</v>
      </c>
      <c r="AH173" s="3">
        <f t="shared" si="70"/>
        <v>0.1427132125606842</v>
      </c>
      <c r="AI173" s="3">
        <f t="shared" si="71"/>
        <v>8.3168135847744559E-2</v>
      </c>
      <c r="AJ173" s="3">
        <f t="shared" si="72"/>
        <v>-8.6774027940913434E-2</v>
      </c>
      <c r="AK173" s="3">
        <f t="shared" si="73"/>
        <v>0.14818874470331062</v>
      </c>
      <c r="AL173" s="3">
        <f t="shared" si="74"/>
        <v>5.6161074649561347E-2</v>
      </c>
      <c r="AM173" s="3">
        <f t="shared" si="75"/>
        <v>4.2590254562770498E-2</v>
      </c>
      <c r="AO173" s="4">
        <f t="shared" si="60"/>
        <v>0</v>
      </c>
      <c r="AP173" s="4">
        <f t="shared" si="60"/>
        <v>0</v>
      </c>
      <c r="AQ173" s="4">
        <f t="shared" si="60"/>
        <v>0</v>
      </c>
      <c r="AR173" s="4">
        <f t="shared" si="58"/>
        <v>0</v>
      </c>
      <c r="AS173" s="4">
        <f t="shared" si="58"/>
        <v>0</v>
      </c>
      <c r="AT173" s="4">
        <f t="shared" si="58"/>
        <v>0</v>
      </c>
      <c r="AU173" s="4" t="str">
        <f t="shared" si="69"/>
        <v>0</v>
      </c>
      <c r="AW173" s="6">
        <f t="shared" si="81"/>
        <v>0</v>
      </c>
      <c r="AX173" s="6">
        <f t="shared" si="82"/>
        <v>0</v>
      </c>
      <c r="AY173" s="3">
        <f t="shared" si="76"/>
        <v>-2.6999999999999886</v>
      </c>
      <c r="AZ173" s="3">
        <f t="shared" si="77"/>
        <v>0</v>
      </c>
      <c r="BA173" s="4">
        <f t="shared" si="78"/>
        <v>0</v>
      </c>
      <c r="BB173" s="3">
        <f t="shared" si="79"/>
        <v>46.200000000000045</v>
      </c>
      <c r="BE173" s="7">
        <v>45425</v>
      </c>
      <c r="BF173" s="5">
        <f t="shared" si="85"/>
        <v>5.5219683362672259E-2</v>
      </c>
      <c r="BG173" t="str">
        <f t="shared" si="83"/>
        <v xml:space="preserve"> </v>
      </c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>
      <c r="A174" s="7">
        <v>45426</v>
      </c>
      <c r="B174" s="3">
        <v>239163</v>
      </c>
      <c r="C174" s="3">
        <v>306303</v>
      </c>
      <c r="D174" s="3">
        <v>345861</v>
      </c>
      <c r="E174" s="3">
        <v>27847</v>
      </c>
      <c r="F174" s="3">
        <v>139453</v>
      </c>
      <c r="G174" s="3">
        <v>1058627</v>
      </c>
      <c r="H174" s="7">
        <v>45426</v>
      </c>
      <c r="I174" s="3" t="s">
        <v>55</v>
      </c>
      <c r="J174" s="3">
        <v>72</v>
      </c>
      <c r="K174" s="3">
        <v>73.11</v>
      </c>
      <c r="L174" s="3">
        <v>72.63</v>
      </c>
      <c r="M174" s="3">
        <v>74.19</v>
      </c>
      <c r="N174" s="3">
        <v>1011</v>
      </c>
      <c r="O174" s="3">
        <v>141530</v>
      </c>
      <c r="P174" s="3">
        <f t="shared" si="84"/>
        <v>-0.63046548277972791</v>
      </c>
      <c r="Q174" s="3">
        <f t="shared" si="84"/>
        <v>-0.3130837618527863</v>
      </c>
      <c r="R174" s="3">
        <f t="shared" si="84"/>
        <v>-0.57457743704356501</v>
      </c>
      <c r="S174" s="3">
        <f t="shared" si="84"/>
        <v>0.32143497213895394</v>
      </c>
      <c r="T174" s="3">
        <f t="shared" si="84"/>
        <v>-0.41405712243147108</v>
      </c>
      <c r="U174" s="3">
        <f t="shared" si="84"/>
        <v>-0.47056027762876501</v>
      </c>
      <c r="V174" s="3">
        <f t="shared" si="80"/>
        <v>0</v>
      </c>
      <c r="Z174" s="3">
        <f t="shared" si="62"/>
        <v>-7659</v>
      </c>
      <c r="AA174" s="3">
        <f t="shared" si="63"/>
        <v>-3038</v>
      </c>
      <c r="AB174" s="3">
        <f t="shared" si="64"/>
        <v>4120</v>
      </c>
      <c r="AC174" s="3">
        <f t="shared" si="65"/>
        <v>1323</v>
      </c>
      <c r="AD174" s="3">
        <f t="shared" si="66"/>
        <v>-1398</v>
      </c>
      <c r="AE174" s="3">
        <f t="shared" si="67"/>
        <v>-6651</v>
      </c>
      <c r="AF174" s="3">
        <f t="shared" si="68"/>
        <v>0.34999999999999432</v>
      </c>
      <c r="AH174" s="3">
        <f t="shared" si="70"/>
        <v>4.1458832396259818E-2</v>
      </c>
      <c r="AI174" s="3">
        <f t="shared" si="71"/>
        <v>0.17357796587863733</v>
      </c>
      <c r="AJ174" s="3">
        <f t="shared" si="72"/>
        <v>-0.13066713826869697</v>
      </c>
      <c r="AK174" s="3">
        <f t="shared" si="73"/>
        <v>9.8772515104271527E-2</v>
      </c>
      <c r="AL174" s="3">
        <f t="shared" si="74"/>
        <v>7.9064322880733229E-2</v>
      </c>
      <c r="AM174" s="3">
        <f t="shared" si="75"/>
        <v>5.9216025943751485E-2</v>
      </c>
      <c r="AO174" s="4">
        <f t="shared" si="60"/>
        <v>0</v>
      </c>
      <c r="AP174" s="4">
        <f t="shared" si="60"/>
        <v>0</v>
      </c>
      <c r="AQ174" s="4">
        <f t="shared" si="60"/>
        <v>0</v>
      </c>
      <c r="AR174" s="4">
        <f t="shared" si="58"/>
        <v>0</v>
      </c>
      <c r="AS174" s="4">
        <f t="shared" si="58"/>
        <v>0</v>
      </c>
      <c r="AT174" s="4">
        <f t="shared" si="58"/>
        <v>0</v>
      </c>
      <c r="AU174" s="4" t="str">
        <f t="shared" si="69"/>
        <v>0</v>
      </c>
      <c r="AW174" s="6">
        <f t="shared" si="81"/>
        <v>0</v>
      </c>
      <c r="AX174" s="6">
        <f t="shared" si="82"/>
        <v>0</v>
      </c>
      <c r="AY174" s="3">
        <f t="shared" si="76"/>
        <v>0.34999999999999432</v>
      </c>
      <c r="AZ174" s="3">
        <f t="shared" si="77"/>
        <v>0</v>
      </c>
      <c r="BA174" s="4">
        <f t="shared" si="78"/>
        <v>0</v>
      </c>
      <c r="BB174" s="3">
        <f t="shared" si="79"/>
        <v>46.200000000000045</v>
      </c>
      <c r="BE174" s="7">
        <v>45426</v>
      </c>
      <c r="BF174" s="5">
        <f t="shared" si="85"/>
        <v>5.5219683362672259E-2</v>
      </c>
      <c r="BG174" t="str">
        <f t="shared" si="83"/>
        <v xml:space="preserve"> </v>
      </c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>
      <c r="A175" s="7">
        <v>45427</v>
      </c>
      <c r="B175" s="3">
        <v>237182</v>
      </c>
      <c r="C175" s="3">
        <v>330198</v>
      </c>
      <c r="D175" s="3">
        <v>402503</v>
      </c>
      <c r="E175" s="3">
        <v>29876</v>
      </c>
      <c r="F175" s="3">
        <v>149195</v>
      </c>
      <c r="G175" s="3">
        <v>1148954</v>
      </c>
      <c r="H175" s="7">
        <v>45427</v>
      </c>
      <c r="I175" s="3" t="s">
        <v>55</v>
      </c>
      <c r="J175" s="3">
        <v>71.92</v>
      </c>
      <c r="K175" s="3">
        <v>72.27</v>
      </c>
      <c r="L175" s="3">
        <v>72.900000000000006</v>
      </c>
      <c r="M175" s="3">
        <v>74.349999999999994</v>
      </c>
      <c r="N175" s="3">
        <v>2407</v>
      </c>
      <c r="O175" s="3">
        <v>142393</v>
      </c>
      <c r="P175" s="3">
        <f t="shared" si="84"/>
        <v>-0.5788429040572961</v>
      </c>
      <c r="Q175" s="3">
        <f t="shared" si="84"/>
        <v>-0.255041504389596</v>
      </c>
      <c r="R175" s="3">
        <f t="shared" si="84"/>
        <v>-0.51059455830596412</v>
      </c>
      <c r="S175" s="3">
        <f t="shared" si="84"/>
        <v>0.32206464848581157</v>
      </c>
      <c r="T175" s="3">
        <f t="shared" si="84"/>
        <v>-0.34726004882281192</v>
      </c>
      <c r="U175" s="3">
        <f t="shared" si="84"/>
        <v>-0.40646141623026472</v>
      </c>
      <c r="V175" s="3">
        <f t="shared" si="80"/>
        <v>0</v>
      </c>
      <c r="Z175" s="3">
        <f t="shared" si="62"/>
        <v>-1981</v>
      </c>
      <c r="AA175" s="3">
        <f t="shared" si="63"/>
        <v>23895</v>
      </c>
      <c r="AB175" s="3">
        <f t="shared" si="64"/>
        <v>56642</v>
      </c>
      <c r="AC175" s="3">
        <f t="shared" si="65"/>
        <v>2029</v>
      </c>
      <c r="AD175" s="3">
        <f t="shared" si="66"/>
        <v>9742</v>
      </c>
      <c r="AE175" s="3">
        <f t="shared" si="67"/>
        <v>90327</v>
      </c>
      <c r="AF175" s="3">
        <f t="shared" si="68"/>
        <v>-7.9999999999998295E-2</v>
      </c>
      <c r="AH175" s="3">
        <f t="shared" si="70"/>
        <v>-0.28667798777788123</v>
      </c>
      <c r="AI175" s="3">
        <f t="shared" si="71"/>
        <v>6.8146170630074086E-3</v>
      </c>
      <c r="AJ175" s="3">
        <f t="shared" si="72"/>
        <v>-0.29767187207990686</v>
      </c>
      <c r="AK175" s="3">
        <f t="shared" si="73"/>
        <v>0.1669363210946147</v>
      </c>
      <c r="AL175" s="3">
        <f t="shared" si="74"/>
        <v>-0.12104457075944297</v>
      </c>
      <c r="AM175" s="3">
        <f t="shared" si="75"/>
        <v>-0.14661873331116415</v>
      </c>
      <c r="AO175" s="4">
        <f t="shared" si="60"/>
        <v>0</v>
      </c>
      <c r="AP175" s="4">
        <f t="shared" si="60"/>
        <v>0</v>
      </c>
      <c r="AQ175" s="4">
        <f t="shared" si="60"/>
        <v>0</v>
      </c>
      <c r="AR175" s="4">
        <f t="shared" si="58"/>
        <v>0</v>
      </c>
      <c r="AS175" s="4">
        <f t="shared" si="58"/>
        <v>0</v>
      </c>
      <c r="AT175" s="4">
        <f t="shared" si="58"/>
        <v>0</v>
      </c>
      <c r="AU175" s="4" t="str">
        <f t="shared" si="69"/>
        <v>0</v>
      </c>
      <c r="AW175" s="6">
        <f t="shared" si="81"/>
        <v>0</v>
      </c>
      <c r="AX175" s="6">
        <f t="shared" si="82"/>
        <v>0</v>
      </c>
      <c r="AY175" s="3">
        <f t="shared" si="76"/>
        <v>-7.9999999999998295E-2</v>
      </c>
      <c r="AZ175" s="3">
        <f t="shared" si="77"/>
        <v>0</v>
      </c>
      <c r="BA175" s="4">
        <f t="shared" si="78"/>
        <v>0</v>
      </c>
      <c r="BB175" s="3">
        <f t="shared" si="79"/>
        <v>46.200000000000045</v>
      </c>
      <c r="BE175" s="7">
        <v>45427</v>
      </c>
      <c r="BF175" s="5">
        <f t="shared" si="85"/>
        <v>5.5219683362672259E-2</v>
      </c>
      <c r="BG175" t="str">
        <f t="shared" si="83"/>
        <v xml:space="preserve"> </v>
      </c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>
      <c r="A176" s="7">
        <v>45428</v>
      </c>
      <c r="B176" s="3">
        <v>236994</v>
      </c>
      <c r="C176" s="3">
        <v>325282</v>
      </c>
      <c r="D176" s="3">
        <v>383852</v>
      </c>
      <c r="E176" s="3">
        <v>25521</v>
      </c>
      <c r="F176" s="3">
        <v>145777</v>
      </c>
      <c r="G176" s="3">
        <v>1117427</v>
      </c>
      <c r="H176" s="7">
        <v>45428</v>
      </c>
      <c r="I176" s="3" t="s">
        <v>55</v>
      </c>
      <c r="J176" s="3">
        <v>71.95</v>
      </c>
      <c r="K176" s="3">
        <v>72.91</v>
      </c>
      <c r="L176" s="3">
        <v>72.010000000000005</v>
      </c>
      <c r="M176" s="3">
        <v>74.040000000000006</v>
      </c>
      <c r="N176" s="3">
        <v>7248</v>
      </c>
      <c r="O176" s="3">
        <v>143687</v>
      </c>
      <c r="P176" s="3">
        <f t="shared" si="84"/>
        <v>-0.47282120099074992</v>
      </c>
      <c r="Q176" s="3">
        <f t="shared" si="84"/>
        <v>-0.1347213528362313</v>
      </c>
      <c r="R176" s="3">
        <f t="shared" si="84"/>
        <v>-0.39828084263671282</v>
      </c>
      <c r="S176" s="3">
        <f t="shared" si="84"/>
        <v>0.52684565668848826</v>
      </c>
      <c r="T176" s="3">
        <f t="shared" si="84"/>
        <v>-0.21761323381322006</v>
      </c>
      <c r="U176" s="3">
        <f t="shared" si="84"/>
        <v>-0.28035397354409924</v>
      </c>
      <c r="V176" s="3">
        <f t="shared" si="80"/>
        <v>0</v>
      </c>
      <c r="Z176" s="3">
        <f t="shared" si="62"/>
        <v>-188</v>
      </c>
      <c r="AA176" s="3">
        <f t="shared" si="63"/>
        <v>-4916</v>
      </c>
      <c r="AB176" s="3">
        <f t="shared" si="64"/>
        <v>-18651</v>
      </c>
      <c r="AC176" s="3">
        <f t="shared" si="65"/>
        <v>-4355</v>
      </c>
      <c r="AD176" s="3">
        <f t="shared" si="66"/>
        <v>-3418</v>
      </c>
      <c r="AE176" s="3">
        <f t="shared" si="67"/>
        <v>-31527</v>
      </c>
      <c r="AF176" s="3">
        <f t="shared" si="68"/>
        <v>3.0000000000001137E-2</v>
      </c>
      <c r="AH176" s="3">
        <f t="shared" si="70"/>
        <v>-0.30325915796165537</v>
      </c>
      <c r="AI176" s="3">
        <f t="shared" si="71"/>
        <v>-7.1866526250416816E-3</v>
      </c>
      <c r="AJ176" s="3">
        <f t="shared" si="72"/>
        <v>-0.33718986208422891</v>
      </c>
      <c r="AK176" s="3">
        <f t="shared" si="73"/>
        <v>0.13327919369436575</v>
      </c>
      <c r="AL176" s="3">
        <f t="shared" si="74"/>
        <v>-0.14710861986481211</v>
      </c>
      <c r="AM176" s="3">
        <f t="shared" si="75"/>
        <v>-0.17167599265327771</v>
      </c>
      <c r="AO176" s="4">
        <f t="shared" si="60"/>
        <v>0</v>
      </c>
      <c r="AP176" s="4">
        <f t="shared" si="60"/>
        <v>0</v>
      </c>
      <c r="AQ176" s="4">
        <f t="shared" si="60"/>
        <v>0</v>
      </c>
      <c r="AR176" s="4">
        <f t="shared" si="58"/>
        <v>0</v>
      </c>
      <c r="AS176" s="4">
        <f t="shared" si="58"/>
        <v>0</v>
      </c>
      <c r="AT176" s="4">
        <f t="shared" si="58"/>
        <v>0</v>
      </c>
      <c r="AU176" s="4" t="str">
        <f t="shared" si="69"/>
        <v>0</v>
      </c>
      <c r="AW176" s="6">
        <f t="shared" si="81"/>
        <v>0</v>
      </c>
      <c r="AX176" s="6">
        <f t="shared" si="82"/>
        <v>0</v>
      </c>
      <c r="AY176" s="3">
        <f t="shared" si="76"/>
        <v>3.0000000000001137E-2</v>
      </c>
      <c r="AZ176" s="3">
        <f t="shared" si="77"/>
        <v>0</v>
      </c>
      <c r="BA176" s="4">
        <f t="shared" si="78"/>
        <v>0</v>
      </c>
      <c r="BB176" s="3">
        <f t="shared" si="79"/>
        <v>46.200000000000045</v>
      </c>
      <c r="BE176" s="7">
        <v>45428</v>
      </c>
      <c r="BF176" s="5">
        <f t="shared" si="85"/>
        <v>5.5219683362672259E-2</v>
      </c>
      <c r="BG176" t="str">
        <f t="shared" si="83"/>
        <v xml:space="preserve"> </v>
      </c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>
      <c r="A177" s="7">
        <v>45429</v>
      </c>
      <c r="B177" s="3">
        <v>230074</v>
      </c>
      <c r="C177" s="3">
        <v>346931</v>
      </c>
      <c r="D177" s="3">
        <v>382058</v>
      </c>
      <c r="E177" s="3">
        <v>20002</v>
      </c>
      <c r="F177" s="3">
        <v>147138</v>
      </c>
      <c r="G177" s="3">
        <v>1126203</v>
      </c>
      <c r="H177" s="7">
        <v>45429</v>
      </c>
      <c r="I177" s="3" t="s">
        <v>55</v>
      </c>
      <c r="J177" s="3">
        <v>72.91</v>
      </c>
      <c r="K177" s="3">
        <v>72.010000000000005</v>
      </c>
      <c r="L177" s="3">
        <v>74.040000000000006</v>
      </c>
      <c r="M177" s="3">
        <v>71.95</v>
      </c>
      <c r="N177" s="3">
        <v>7248</v>
      </c>
      <c r="O177" s="3">
        <v>142393</v>
      </c>
      <c r="P177" s="3">
        <f t="shared" si="84"/>
        <v>-0.34241416175344219</v>
      </c>
      <c r="Q177" s="3">
        <f t="shared" si="84"/>
        <v>2.5279082765199259E-2</v>
      </c>
      <c r="R177" s="3">
        <f t="shared" si="84"/>
        <v>-0.28047949265750333</v>
      </c>
      <c r="S177" s="3">
        <f t="shared" si="84"/>
        <v>0.46102898162355116</v>
      </c>
      <c r="T177" s="3">
        <f t="shared" si="84"/>
        <v>-4.9216008775479547E-2</v>
      </c>
      <c r="U177" s="3">
        <f t="shared" si="84"/>
        <v>-0.12158810769341687</v>
      </c>
      <c r="V177" s="3">
        <f t="shared" si="80"/>
        <v>0</v>
      </c>
      <c r="Z177" s="3">
        <f t="shared" si="62"/>
        <v>-6920</v>
      </c>
      <c r="AA177" s="3">
        <f t="shared" si="63"/>
        <v>21649</v>
      </c>
      <c r="AB177" s="3">
        <f t="shared" si="64"/>
        <v>-1794</v>
      </c>
      <c r="AC177" s="3">
        <f t="shared" si="65"/>
        <v>-5519</v>
      </c>
      <c r="AD177" s="3">
        <f t="shared" si="66"/>
        <v>1361</v>
      </c>
      <c r="AE177" s="3">
        <f t="shared" si="67"/>
        <v>8776</v>
      </c>
      <c r="AF177" s="3">
        <f t="shared" si="68"/>
        <v>0.95999999999999375</v>
      </c>
      <c r="AH177" s="3">
        <f t="shared" si="70"/>
        <v>-0.11605343121737806</v>
      </c>
      <c r="AI177" s="3">
        <f t="shared" si="71"/>
        <v>0.28871570679060843</v>
      </c>
      <c r="AJ177" s="3">
        <f t="shared" si="72"/>
        <v>-0.19913840365149338</v>
      </c>
      <c r="AK177" s="3">
        <f t="shared" si="73"/>
        <v>0.19770906927582713</v>
      </c>
      <c r="AL177" s="3">
        <f t="shared" si="74"/>
        <v>8.9939532657368093E-2</v>
      </c>
      <c r="AM177" s="3">
        <f t="shared" si="75"/>
        <v>6.8164844543023267E-2</v>
      </c>
      <c r="AO177" s="4">
        <f t="shared" si="60"/>
        <v>0</v>
      </c>
      <c r="AP177" s="4">
        <f t="shared" si="60"/>
        <v>0</v>
      </c>
      <c r="AQ177" s="4">
        <f t="shared" si="60"/>
        <v>0</v>
      </c>
      <c r="AR177" s="4">
        <f t="shared" si="58"/>
        <v>0</v>
      </c>
      <c r="AS177" s="4">
        <f t="shared" si="58"/>
        <v>0</v>
      </c>
      <c r="AT177" s="4">
        <f t="shared" si="58"/>
        <v>0</v>
      </c>
      <c r="AU177" s="4" t="str">
        <f t="shared" si="69"/>
        <v>0</v>
      </c>
      <c r="AW177" s="6">
        <f t="shared" si="81"/>
        <v>0</v>
      </c>
      <c r="AX177" s="6">
        <f t="shared" si="82"/>
        <v>0</v>
      </c>
      <c r="AY177" s="3">
        <f t="shared" si="76"/>
        <v>0.95999999999999375</v>
      </c>
      <c r="AZ177" s="3">
        <f t="shared" si="77"/>
        <v>0</v>
      </c>
      <c r="BA177" s="4">
        <f t="shared" si="78"/>
        <v>0</v>
      </c>
      <c r="BB177" s="3">
        <f t="shared" si="79"/>
        <v>46.200000000000045</v>
      </c>
      <c r="BE177" s="7">
        <v>45429</v>
      </c>
      <c r="BF177" s="5">
        <f t="shared" si="85"/>
        <v>5.5219683362672259E-2</v>
      </c>
      <c r="BG177" t="str">
        <f t="shared" si="83"/>
        <v xml:space="preserve"> </v>
      </c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>
      <c r="A178" s="7">
        <v>45432</v>
      </c>
      <c r="B178" s="3">
        <v>227165</v>
      </c>
      <c r="C178" s="3">
        <v>380672</v>
      </c>
      <c r="D178" s="3">
        <v>337427</v>
      </c>
      <c r="E178" s="3">
        <v>19849</v>
      </c>
      <c r="F178" s="3">
        <v>144663</v>
      </c>
      <c r="G178" s="3">
        <v>1109776</v>
      </c>
      <c r="H178" s="7">
        <v>45432</v>
      </c>
      <c r="I178" s="3" t="s">
        <v>55</v>
      </c>
      <c r="J178" s="3">
        <v>77.209999999999994</v>
      </c>
      <c r="K178" s="3">
        <v>73.88</v>
      </c>
      <c r="L178" s="3">
        <v>77.8</v>
      </c>
      <c r="M178" s="3">
        <v>73.83</v>
      </c>
      <c r="N178" s="3">
        <v>1417</v>
      </c>
      <c r="O178" s="3">
        <v>143216</v>
      </c>
      <c r="P178" s="3">
        <f t="shared" si="84"/>
        <v>-3.1944492824039952E-2</v>
      </c>
      <c r="Q178" s="3">
        <f t="shared" si="84"/>
        <v>0.24063137695268522</v>
      </c>
      <c r="R178" s="3">
        <f t="shared" si="84"/>
        <v>-0.13406386088536479</v>
      </c>
      <c r="S178" s="3">
        <f t="shared" si="84"/>
        <v>2.8788037479144345E-2</v>
      </c>
      <c r="T178" s="3">
        <f t="shared" si="84"/>
        <v>0.17877633417385019</v>
      </c>
      <c r="U178" s="3">
        <f t="shared" si="84"/>
        <v>0.11109242281145174</v>
      </c>
      <c r="V178" s="3">
        <f t="shared" si="80"/>
        <v>0</v>
      </c>
      <c r="Z178" s="3">
        <f t="shared" si="62"/>
        <v>-2909</v>
      </c>
      <c r="AA178" s="3">
        <f t="shared" si="63"/>
        <v>33741</v>
      </c>
      <c r="AB178" s="3">
        <f t="shared" si="64"/>
        <v>-44631</v>
      </c>
      <c r="AC178" s="3">
        <f t="shared" si="65"/>
        <v>-153</v>
      </c>
      <c r="AD178" s="3">
        <f t="shared" si="66"/>
        <v>-2475</v>
      </c>
      <c r="AE178" s="3">
        <f t="shared" si="67"/>
        <v>-16427</v>
      </c>
      <c r="AF178" s="3">
        <f t="shared" si="68"/>
        <v>4.2999999999999972</v>
      </c>
      <c r="AH178" s="3">
        <f t="shared" si="70"/>
        <v>-7.7017177878685214E-2</v>
      </c>
      <c r="AI178" s="3">
        <f t="shared" si="71"/>
        <v>8.3561837484411067E-2</v>
      </c>
      <c r="AJ178" s="3">
        <f t="shared" si="72"/>
        <v>-0.32795195371286173</v>
      </c>
      <c r="AK178" s="3">
        <f t="shared" si="73"/>
        <v>-4.8912286146324528E-2</v>
      </c>
      <c r="AL178" s="3">
        <f t="shared" si="74"/>
        <v>-8.3604077973915433E-2</v>
      </c>
      <c r="AM178" s="3">
        <f t="shared" si="75"/>
        <v>-9.8656708051281794E-2</v>
      </c>
      <c r="AO178" s="4">
        <f t="shared" si="60"/>
        <v>0</v>
      </c>
      <c r="AP178" s="4">
        <f t="shared" si="60"/>
        <v>0</v>
      </c>
      <c r="AQ178" s="4">
        <f t="shared" si="60"/>
        <v>0</v>
      </c>
      <c r="AR178" s="4">
        <f t="shared" si="58"/>
        <v>0</v>
      </c>
      <c r="AS178" s="4">
        <f t="shared" si="58"/>
        <v>0</v>
      </c>
      <c r="AT178" s="4">
        <f t="shared" si="58"/>
        <v>0</v>
      </c>
      <c r="AU178" s="4" t="str">
        <f t="shared" si="69"/>
        <v>0</v>
      </c>
      <c r="AW178" s="6">
        <f t="shared" si="81"/>
        <v>0</v>
      </c>
      <c r="AX178" s="6">
        <f t="shared" si="82"/>
        <v>0</v>
      </c>
      <c r="AY178" s="3">
        <f t="shared" si="76"/>
        <v>4.2999999999999972</v>
      </c>
      <c r="AZ178" s="3">
        <f t="shared" si="77"/>
        <v>0</v>
      </c>
      <c r="BA178" s="4">
        <f t="shared" si="78"/>
        <v>0</v>
      </c>
      <c r="BB178" s="3">
        <f t="shared" si="79"/>
        <v>46.200000000000045</v>
      </c>
      <c r="BE178" s="7">
        <v>45432</v>
      </c>
      <c r="BF178" s="5">
        <f t="shared" si="85"/>
        <v>5.5219683362672259E-2</v>
      </c>
      <c r="BG178" t="str">
        <f t="shared" si="83"/>
        <v xml:space="preserve"> </v>
      </c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>
      <c r="A179" s="7">
        <v>45433</v>
      </c>
      <c r="B179" s="3">
        <v>234836</v>
      </c>
      <c r="C179" s="3">
        <v>423880</v>
      </c>
      <c r="D179" s="3">
        <v>357660</v>
      </c>
      <c r="E179" s="3">
        <v>19860</v>
      </c>
      <c r="F179" s="3">
        <v>147330</v>
      </c>
      <c r="G179" s="3">
        <v>1183567</v>
      </c>
      <c r="H179" s="7">
        <v>45433</v>
      </c>
      <c r="I179" s="3" t="s">
        <v>55</v>
      </c>
      <c r="J179" s="3">
        <v>79.31</v>
      </c>
      <c r="K179" s="3">
        <v>77.14</v>
      </c>
      <c r="L179" s="3">
        <v>79.63</v>
      </c>
      <c r="M179" s="3">
        <v>76.02</v>
      </c>
      <c r="N179" s="3">
        <v>1259</v>
      </c>
      <c r="O179" s="3">
        <v>143504</v>
      </c>
      <c r="P179" s="3">
        <f t="shared" si="84"/>
        <v>0.11788616440200522</v>
      </c>
      <c r="Q179" s="3">
        <f t="shared" si="84"/>
        <v>0.29232135841278906</v>
      </c>
      <c r="R179" s="3">
        <f t="shared" si="84"/>
        <v>-3.4860250880371618E-2</v>
      </c>
      <c r="S179" s="3">
        <f t="shared" si="84"/>
        <v>-0.34710744461356807</v>
      </c>
      <c r="T179" s="3">
        <f t="shared" si="84"/>
        <v>0.17924725812676634</v>
      </c>
      <c r="U179" s="3">
        <f t="shared" si="84"/>
        <v>0.18136848968292296</v>
      </c>
      <c r="V179" s="3">
        <f t="shared" si="80"/>
        <v>0</v>
      </c>
      <c r="Z179" s="3">
        <f t="shared" si="62"/>
        <v>7671</v>
      </c>
      <c r="AA179" s="3">
        <f t="shared" si="63"/>
        <v>43208</v>
      </c>
      <c r="AB179" s="3">
        <f t="shared" si="64"/>
        <v>20233</v>
      </c>
      <c r="AC179" s="3">
        <f t="shared" si="65"/>
        <v>11</v>
      </c>
      <c r="AD179" s="3">
        <f t="shared" si="66"/>
        <v>2667</v>
      </c>
      <c r="AE179" s="3">
        <f t="shared" si="67"/>
        <v>73791</v>
      </c>
      <c r="AF179" s="3">
        <f t="shared" si="68"/>
        <v>2.1000000000000085</v>
      </c>
      <c r="AH179" s="3">
        <f t="shared" si="70"/>
        <v>-0.24571704633022617</v>
      </c>
      <c r="AI179" s="3">
        <f t="shared" si="71"/>
        <v>0.20487870789030208</v>
      </c>
      <c r="AJ179" s="3">
        <f t="shared" si="72"/>
        <v>-0.52811148590294377</v>
      </c>
      <c r="AK179" s="3">
        <f t="shared" si="73"/>
        <v>-1.2976157134048887E-2</v>
      </c>
      <c r="AL179" s="3">
        <f t="shared" si="74"/>
        <v>-0.19396363841151648</v>
      </c>
      <c r="AM179" s="3">
        <f t="shared" si="75"/>
        <v>-0.18595777147578341</v>
      </c>
      <c r="AO179" s="4">
        <f t="shared" si="60"/>
        <v>0</v>
      </c>
      <c r="AP179" s="4">
        <f t="shared" si="60"/>
        <v>0</v>
      </c>
      <c r="AQ179" s="4">
        <f t="shared" si="60"/>
        <v>0</v>
      </c>
      <c r="AR179" s="4">
        <f t="shared" si="58"/>
        <v>0</v>
      </c>
      <c r="AS179" s="4">
        <f t="shared" si="58"/>
        <v>0</v>
      </c>
      <c r="AT179" s="4">
        <f t="shared" si="58"/>
        <v>0</v>
      </c>
      <c r="AU179" s="4" t="str">
        <f t="shared" si="69"/>
        <v>0</v>
      </c>
      <c r="AW179" s="6">
        <f t="shared" si="81"/>
        <v>0</v>
      </c>
      <c r="AX179" s="6">
        <f t="shared" si="82"/>
        <v>0</v>
      </c>
      <c r="AY179" s="3">
        <f t="shared" si="76"/>
        <v>2.1000000000000085</v>
      </c>
      <c r="AZ179" s="3">
        <f t="shared" si="77"/>
        <v>0</v>
      </c>
      <c r="BA179" s="4">
        <f t="shared" si="78"/>
        <v>0</v>
      </c>
      <c r="BB179" s="3">
        <f t="shared" si="79"/>
        <v>46.200000000000045</v>
      </c>
      <c r="BE179" s="7">
        <v>45433</v>
      </c>
      <c r="BF179" s="5">
        <f t="shared" si="85"/>
        <v>5.5219683362672259E-2</v>
      </c>
      <c r="BG179" t="str">
        <f t="shared" si="83"/>
        <v xml:space="preserve"> </v>
      </c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>
      <c r="A180" s="7">
        <v>45434</v>
      </c>
      <c r="B180" s="3">
        <v>237195</v>
      </c>
      <c r="C180" s="3">
        <v>496565</v>
      </c>
      <c r="D180" s="3">
        <v>328517</v>
      </c>
      <c r="E180" s="3">
        <v>20363</v>
      </c>
      <c r="F180" s="3">
        <v>156115</v>
      </c>
      <c r="G180" s="3">
        <v>1238754</v>
      </c>
      <c r="H180" s="7">
        <v>45434</v>
      </c>
      <c r="I180" s="3" t="s">
        <v>55</v>
      </c>
      <c r="J180" s="3">
        <v>79.23</v>
      </c>
      <c r="K180" s="3">
        <v>78.88</v>
      </c>
      <c r="L180" s="3">
        <v>80.599999999999994</v>
      </c>
      <c r="M180" s="3">
        <v>78.58</v>
      </c>
      <c r="N180" s="3">
        <v>2199</v>
      </c>
      <c r="O180" s="3">
        <v>143504</v>
      </c>
      <c r="P180" s="3">
        <f t="shared" si="84"/>
        <v>9.534563555922744E-2</v>
      </c>
      <c r="Q180" s="3">
        <f t="shared" si="84"/>
        <v>0.40991708037741381</v>
      </c>
      <c r="R180" s="3">
        <f t="shared" si="84"/>
        <v>-0.17232549322755406</v>
      </c>
      <c r="S180" s="3">
        <f t="shared" si="84"/>
        <v>-0.61236600022959142</v>
      </c>
      <c r="T180" s="3">
        <f t="shared" si="84"/>
        <v>0.1504451516068169</v>
      </c>
      <c r="U180" s="3">
        <f t="shared" si="84"/>
        <v>0.20085937415480987</v>
      </c>
      <c r="V180" s="3">
        <f t="shared" si="80"/>
        <v>0</v>
      </c>
      <c r="Z180" s="3">
        <f t="shared" si="62"/>
        <v>2359</v>
      </c>
      <c r="AA180" s="3">
        <f t="shared" si="63"/>
        <v>72685</v>
      </c>
      <c r="AB180" s="3">
        <f t="shared" si="64"/>
        <v>-29143</v>
      </c>
      <c r="AC180" s="3">
        <f t="shared" si="65"/>
        <v>503</v>
      </c>
      <c r="AD180" s="3">
        <f t="shared" si="66"/>
        <v>8785</v>
      </c>
      <c r="AE180" s="3">
        <f t="shared" si="67"/>
        <v>55187</v>
      </c>
      <c r="AF180" s="3">
        <f t="shared" si="68"/>
        <v>-7.9999999999998295E-2</v>
      </c>
      <c r="AH180" s="3">
        <f t="shared" si="70"/>
        <v>-0.12888766194877987</v>
      </c>
      <c r="AI180" s="3">
        <f t="shared" si="71"/>
        <v>0.36851276586001236</v>
      </c>
      <c r="AJ180" s="3">
        <f t="shared" si="72"/>
        <v>-0.38406844910684718</v>
      </c>
      <c r="AK180" s="3">
        <f t="shared" si="73"/>
        <v>1.481999174336222E-3</v>
      </c>
      <c r="AL180" s="3">
        <f t="shared" si="74"/>
        <v>-3.4949318354994006E-2</v>
      </c>
      <c r="AM180" s="3">
        <f t="shared" si="75"/>
        <v>5.9688699217562728E-3</v>
      </c>
      <c r="AO180" s="4">
        <f t="shared" si="60"/>
        <v>0</v>
      </c>
      <c r="AP180" s="4">
        <f t="shared" si="60"/>
        <v>0</v>
      </c>
      <c r="AQ180" s="4">
        <f t="shared" si="60"/>
        <v>0</v>
      </c>
      <c r="AR180" s="4">
        <f t="shared" si="58"/>
        <v>0</v>
      </c>
      <c r="AS180" s="4">
        <f t="shared" si="58"/>
        <v>0</v>
      </c>
      <c r="AT180" s="4">
        <f t="shared" si="58"/>
        <v>0</v>
      </c>
      <c r="AU180" s="4" t="str">
        <f t="shared" si="69"/>
        <v>0</v>
      </c>
      <c r="AW180" s="6">
        <f t="shared" si="81"/>
        <v>0</v>
      </c>
      <c r="AX180" s="6">
        <f t="shared" si="82"/>
        <v>0</v>
      </c>
      <c r="AY180" s="3">
        <f t="shared" si="76"/>
        <v>-7.9999999999998295E-2</v>
      </c>
      <c r="AZ180" s="3">
        <f t="shared" si="77"/>
        <v>0</v>
      </c>
      <c r="BA180" s="4">
        <f t="shared" si="78"/>
        <v>0</v>
      </c>
      <c r="BB180" s="3">
        <f t="shared" si="79"/>
        <v>46.200000000000045</v>
      </c>
      <c r="BE180" s="7">
        <v>45434</v>
      </c>
      <c r="BF180" s="5">
        <f t="shared" si="85"/>
        <v>5.5219683362672259E-2</v>
      </c>
      <c r="BG180" t="str">
        <f t="shared" si="83"/>
        <v xml:space="preserve"> </v>
      </c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>
      <c r="A181" s="7">
        <v>45435</v>
      </c>
      <c r="B181" s="3">
        <v>278863</v>
      </c>
      <c r="C181" s="3">
        <v>582969</v>
      </c>
      <c r="D181" s="3">
        <v>379264</v>
      </c>
      <c r="E181" s="3">
        <v>20643</v>
      </c>
      <c r="F181" s="3">
        <v>176056</v>
      </c>
      <c r="G181" s="3">
        <v>1437795</v>
      </c>
      <c r="H181" s="7">
        <v>45435</v>
      </c>
      <c r="I181" s="3" t="s">
        <v>55</v>
      </c>
      <c r="J181" s="3">
        <v>78.92</v>
      </c>
      <c r="K181" s="3">
        <v>79.25</v>
      </c>
      <c r="L181" s="3">
        <v>81.19</v>
      </c>
      <c r="M181" s="3">
        <v>78.59</v>
      </c>
      <c r="N181" s="3">
        <v>4107</v>
      </c>
      <c r="O181" s="3">
        <v>143799</v>
      </c>
      <c r="P181" s="3">
        <f t="shared" ref="P181:U196" si="86">CORREL(B167:B181,$J167:$J181)</f>
        <v>0.1741255426572928</v>
      </c>
      <c r="Q181" s="3">
        <f t="shared" si="86"/>
        <v>0.43163349190467631</v>
      </c>
      <c r="R181" s="3">
        <f t="shared" si="86"/>
        <v>-0.28581742938089405</v>
      </c>
      <c r="S181" s="3">
        <f t="shared" si="86"/>
        <v>-0.71990154378873839</v>
      </c>
      <c r="T181" s="3">
        <f t="shared" si="86"/>
        <v>0.12226863302801497</v>
      </c>
      <c r="U181" s="3">
        <f t="shared" si="86"/>
        <v>0.19396507639960206</v>
      </c>
      <c r="V181" s="3">
        <f t="shared" si="80"/>
        <v>0</v>
      </c>
      <c r="Z181" s="3">
        <f t="shared" si="62"/>
        <v>41668</v>
      </c>
      <c r="AA181" s="3">
        <f t="shared" si="63"/>
        <v>86404</v>
      </c>
      <c r="AB181" s="3">
        <f t="shared" si="64"/>
        <v>50747</v>
      </c>
      <c r="AC181" s="3">
        <f t="shared" si="65"/>
        <v>280</v>
      </c>
      <c r="AD181" s="3">
        <f t="shared" si="66"/>
        <v>19941</v>
      </c>
      <c r="AE181" s="3">
        <f t="shared" si="67"/>
        <v>199041</v>
      </c>
      <c r="AF181" s="3">
        <f t="shared" si="68"/>
        <v>-0.31000000000000227</v>
      </c>
      <c r="AH181" s="3">
        <f t="shared" si="70"/>
        <v>-0.35074367622052099</v>
      </c>
      <c r="AI181" s="3">
        <f t="shared" si="71"/>
        <v>0.32999876962220065</v>
      </c>
      <c r="AJ181" s="3">
        <f t="shared" si="72"/>
        <v>-0.41080996633558564</v>
      </c>
      <c r="AK181" s="3">
        <f t="shared" si="73"/>
        <v>-6.3701845785063466E-2</v>
      </c>
      <c r="AL181" s="3">
        <f t="shared" si="74"/>
        <v>-7.6852412297727435E-2</v>
      </c>
      <c r="AM181" s="3">
        <f t="shared" si="75"/>
        <v>-3.4176814301091873E-2</v>
      </c>
      <c r="AO181" s="4">
        <f t="shared" si="60"/>
        <v>0</v>
      </c>
      <c r="AP181" s="4">
        <f t="shared" si="60"/>
        <v>0</v>
      </c>
      <c r="AQ181" s="4">
        <f t="shared" si="60"/>
        <v>0</v>
      </c>
      <c r="AR181" s="4">
        <f t="shared" si="58"/>
        <v>0</v>
      </c>
      <c r="AS181" s="4">
        <f t="shared" si="58"/>
        <v>0</v>
      </c>
      <c r="AT181" s="4">
        <f t="shared" si="58"/>
        <v>0</v>
      </c>
      <c r="AU181" s="4" t="str">
        <f t="shared" si="69"/>
        <v>0</v>
      </c>
      <c r="AW181" s="6">
        <f t="shared" si="81"/>
        <v>0</v>
      </c>
      <c r="AX181" s="6">
        <f t="shared" si="82"/>
        <v>0</v>
      </c>
      <c r="AY181" s="3">
        <f t="shared" si="76"/>
        <v>-0.31000000000000227</v>
      </c>
      <c r="AZ181" s="3">
        <f t="shared" si="77"/>
        <v>0</v>
      </c>
      <c r="BA181" s="4">
        <f t="shared" si="78"/>
        <v>0</v>
      </c>
      <c r="BB181" s="3">
        <f t="shared" si="79"/>
        <v>46.200000000000045</v>
      </c>
      <c r="BE181" s="7">
        <v>45435</v>
      </c>
      <c r="BF181" s="5">
        <f t="shared" si="85"/>
        <v>5.5219683362672259E-2</v>
      </c>
      <c r="BG181" t="str">
        <f t="shared" si="83"/>
        <v xml:space="preserve"> </v>
      </c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>
      <c r="A182" s="7">
        <v>45436</v>
      </c>
      <c r="B182" s="3">
        <v>266911</v>
      </c>
      <c r="C182" s="3">
        <v>591234</v>
      </c>
      <c r="D182" s="3">
        <v>438248</v>
      </c>
      <c r="E182" s="3">
        <v>20823</v>
      </c>
      <c r="F182" s="3">
        <v>182938</v>
      </c>
      <c r="G182" s="3">
        <v>1500155</v>
      </c>
      <c r="H182" s="7">
        <v>45436</v>
      </c>
      <c r="I182" s="3" t="s">
        <v>55</v>
      </c>
      <c r="J182" s="3">
        <v>78.709999999999994</v>
      </c>
      <c r="K182" s="3">
        <v>78.959999999999994</v>
      </c>
      <c r="L182" s="3">
        <v>79.09</v>
      </c>
      <c r="M182" s="3">
        <v>76.97</v>
      </c>
      <c r="N182" s="3">
        <v>2737</v>
      </c>
      <c r="O182" s="3">
        <v>144303</v>
      </c>
      <c r="P182" s="3">
        <f t="shared" si="86"/>
        <v>0.32270844702190699</v>
      </c>
      <c r="Q182" s="3">
        <f t="shared" si="86"/>
        <v>0.51143238648855127</v>
      </c>
      <c r="R182" s="3">
        <f t="shared" si="86"/>
        <v>-0.16407952149577509</v>
      </c>
      <c r="S182" s="3">
        <f t="shared" si="86"/>
        <v>-0.74373248232740075</v>
      </c>
      <c r="T182" s="3">
        <f t="shared" si="86"/>
        <v>0.2435546377120785</v>
      </c>
      <c r="U182" s="3">
        <f t="shared" si="86"/>
        <v>0.31098489944020807</v>
      </c>
      <c r="V182" s="3">
        <f t="shared" si="80"/>
        <v>0</v>
      </c>
      <c r="Z182" s="3">
        <f t="shared" si="62"/>
        <v>-11952</v>
      </c>
      <c r="AA182" s="3">
        <f t="shared" si="63"/>
        <v>8265</v>
      </c>
      <c r="AB182" s="3">
        <f t="shared" si="64"/>
        <v>58984</v>
      </c>
      <c r="AC182" s="3">
        <f t="shared" si="65"/>
        <v>180</v>
      </c>
      <c r="AD182" s="3">
        <f t="shared" si="66"/>
        <v>6882</v>
      </c>
      <c r="AE182" s="3">
        <f t="shared" si="67"/>
        <v>62360</v>
      </c>
      <c r="AF182" s="3">
        <f t="shared" si="68"/>
        <v>-0.21000000000000796</v>
      </c>
      <c r="AH182" s="3">
        <f t="shared" si="70"/>
        <v>-0.27801375710676302</v>
      </c>
      <c r="AI182" s="3">
        <f t="shared" si="71"/>
        <v>0.49301884756534758</v>
      </c>
      <c r="AJ182" s="3">
        <f t="shared" si="72"/>
        <v>-0.42322616938697033</v>
      </c>
      <c r="AK182" s="3">
        <f t="shared" si="73"/>
        <v>-9.8768726334734602E-2</v>
      </c>
      <c r="AL182" s="3">
        <f t="shared" si="74"/>
        <v>4.3830378683121111E-2</v>
      </c>
      <c r="AM182" s="3">
        <f t="shared" si="75"/>
        <v>0.11836641177875304</v>
      </c>
      <c r="AO182" s="4">
        <f t="shared" si="60"/>
        <v>0</v>
      </c>
      <c r="AP182" s="4">
        <f t="shared" si="60"/>
        <v>0</v>
      </c>
      <c r="AQ182" s="4">
        <f t="shared" si="60"/>
        <v>0</v>
      </c>
      <c r="AR182" s="4">
        <f t="shared" si="58"/>
        <v>0</v>
      </c>
      <c r="AS182" s="4">
        <f t="shared" si="58"/>
        <v>0</v>
      </c>
      <c r="AT182" s="4">
        <f t="shared" si="58"/>
        <v>0</v>
      </c>
      <c r="AU182" s="4" t="str">
        <f t="shared" si="69"/>
        <v>0</v>
      </c>
      <c r="AW182" s="6">
        <f t="shared" si="81"/>
        <v>0</v>
      </c>
      <c r="AX182" s="6">
        <f t="shared" si="82"/>
        <v>0</v>
      </c>
      <c r="AY182" s="3">
        <f t="shared" si="76"/>
        <v>-0.21000000000000796</v>
      </c>
      <c r="AZ182" s="3">
        <f t="shared" si="77"/>
        <v>0</v>
      </c>
      <c r="BA182" s="4">
        <f t="shared" si="78"/>
        <v>0</v>
      </c>
      <c r="BB182" s="3">
        <f t="shared" si="79"/>
        <v>46.200000000000045</v>
      </c>
      <c r="BE182" s="7">
        <v>45436</v>
      </c>
      <c r="BF182" s="5">
        <f t="shared" si="85"/>
        <v>5.5219683362672259E-2</v>
      </c>
      <c r="BG182" t="str">
        <f t="shared" si="83"/>
        <v xml:space="preserve"> </v>
      </c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>
      <c r="A183" s="7">
        <v>45439</v>
      </c>
      <c r="B183" s="3">
        <v>232109</v>
      </c>
      <c r="C183" s="3">
        <v>562584</v>
      </c>
      <c r="D183" s="3">
        <v>380905</v>
      </c>
      <c r="E183" s="3">
        <v>19234</v>
      </c>
      <c r="F183" s="3">
        <v>167749</v>
      </c>
      <c r="G183" s="3">
        <v>1362581</v>
      </c>
      <c r="H183" s="7">
        <v>45439</v>
      </c>
      <c r="I183" s="3" t="s">
        <v>55</v>
      </c>
      <c r="J183" s="3">
        <v>79.47</v>
      </c>
      <c r="K183" s="3">
        <v>79.16</v>
      </c>
      <c r="L183" s="3">
        <v>80.14</v>
      </c>
      <c r="M183" s="3">
        <v>78.930000000000007</v>
      </c>
      <c r="N183" s="3">
        <v>921</v>
      </c>
      <c r="O183" s="3">
        <v>144483</v>
      </c>
      <c r="P183" s="3">
        <f t="shared" si="86"/>
        <v>0.24819297387090258</v>
      </c>
      <c r="Q183" s="3">
        <f t="shared" si="86"/>
        <v>0.5811521715864808</v>
      </c>
      <c r="R183" s="3">
        <f t="shared" si="86"/>
        <v>-0.15159366636585034</v>
      </c>
      <c r="S183" s="3">
        <f t="shared" si="86"/>
        <v>-0.82012330684462753</v>
      </c>
      <c r="T183" s="3">
        <f t="shared" si="86"/>
        <v>0.30023940971048318</v>
      </c>
      <c r="U183" s="3">
        <f t="shared" si="86"/>
        <v>0.37577351693399058</v>
      </c>
      <c r="V183" s="3">
        <f t="shared" si="80"/>
        <v>0</v>
      </c>
      <c r="Z183" s="3">
        <f t="shared" si="62"/>
        <v>-34802</v>
      </c>
      <c r="AA183" s="3">
        <f t="shared" si="63"/>
        <v>-28650</v>
      </c>
      <c r="AB183" s="3">
        <f t="shared" si="64"/>
        <v>-57343</v>
      </c>
      <c r="AC183" s="3">
        <f t="shared" si="65"/>
        <v>-1589</v>
      </c>
      <c r="AD183" s="3">
        <f t="shared" si="66"/>
        <v>-15189</v>
      </c>
      <c r="AE183" s="3">
        <f t="shared" si="67"/>
        <v>-137574</v>
      </c>
      <c r="AF183" s="3">
        <f t="shared" si="68"/>
        <v>0.76000000000000512</v>
      </c>
      <c r="AH183" s="3">
        <f t="shared" si="70"/>
        <v>-0.20725725874846723</v>
      </c>
      <c r="AI183" s="3">
        <f t="shared" si="71"/>
        <v>0.49860996759635967</v>
      </c>
      <c r="AJ183" s="3">
        <f t="shared" si="72"/>
        <v>-0.43070201714906881</v>
      </c>
      <c r="AK183" s="3">
        <f t="shared" si="73"/>
        <v>-0.10510896788388359</v>
      </c>
      <c r="AL183" s="3">
        <f t="shared" si="74"/>
        <v>1.1042178721172892E-2</v>
      </c>
      <c r="AM183" s="3">
        <f t="shared" si="75"/>
        <v>9.0286773038615209E-2</v>
      </c>
      <c r="AO183" s="4">
        <f t="shared" si="60"/>
        <v>0</v>
      </c>
      <c r="AP183" s="4">
        <f t="shared" si="60"/>
        <v>0</v>
      </c>
      <c r="AQ183" s="4">
        <f t="shared" si="60"/>
        <v>0</v>
      </c>
      <c r="AR183" s="4">
        <f t="shared" si="58"/>
        <v>0</v>
      </c>
      <c r="AS183" s="4">
        <f t="shared" si="58"/>
        <v>0</v>
      </c>
      <c r="AT183" s="4">
        <f t="shared" si="58"/>
        <v>0</v>
      </c>
      <c r="AU183" s="4" t="str">
        <f t="shared" si="69"/>
        <v>0</v>
      </c>
      <c r="AW183" s="6">
        <f t="shared" si="81"/>
        <v>0</v>
      </c>
      <c r="AX183" s="6">
        <f t="shared" si="82"/>
        <v>0</v>
      </c>
      <c r="AY183" s="3">
        <f t="shared" si="76"/>
        <v>0.76000000000000512</v>
      </c>
      <c r="AZ183" s="3">
        <f t="shared" si="77"/>
        <v>0</v>
      </c>
      <c r="BA183" s="4">
        <f t="shared" si="78"/>
        <v>0</v>
      </c>
      <c r="BB183" s="3">
        <f t="shared" si="79"/>
        <v>46.200000000000045</v>
      </c>
      <c r="BE183" s="7">
        <v>45439</v>
      </c>
      <c r="BF183" s="5">
        <f t="shared" si="85"/>
        <v>5.5219683362672259E-2</v>
      </c>
      <c r="BG183" t="str">
        <f t="shared" si="83"/>
        <v xml:space="preserve"> </v>
      </c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>
      <c r="A184" s="7">
        <v>45440</v>
      </c>
      <c r="B184" s="3">
        <v>246319</v>
      </c>
      <c r="C184" s="3">
        <v>571886</v>
      </c>
      <c r="D184" s="3">
        <v>375667</v>
      </c>
      <c r="E184" s="3">
        <v>19181</v>
      </c>
      <c r="F184" s="3">
        <v>169479</v>
      </c>
      <c r="G184" s="3">
        <v>1382533</v>
      </c>
      <c r="H184" s="7">
        <v>45440</v>
      </c>
      <c r="I184" s="3" t="s">
        <v>55</v>
      </c>
      <c r="J184" s="3">
        <v>77.66</v>
      </c>
      <c r="K184" s="3">
        <v>78.94</v>
      </c>
      <c r="L184" s="3">
        <v>79.44</v>
      </c>
      <c r="M184" s="3">
        <v>77.22</v>
      </c>
      <c r="N184" s="3">
        <v>2671</v>
      </c>
      <c r="O184" s="3">
        <v>144483</v>
      </c>
      <c r="P184" s="3">
        <f t="shared" si="86"/>
        <v>0.31613736858179098</v>
      </c>
      <c r="Q184" s="3">
        <f t="shared" si="86"/>
        <v>0.68024983963857777</v>
      </c>
      <c r="R184" s="3">
        <f t="shared" si="86"/>
        <v>-6.8216699626712049E-2</v>
      </c>
      <c r="S184" s="3">
        <f t="shared" si="86"/>
        <v>-0.82792616500468497</v>
      </c>
      <c r="T184" s="3">
        <f t="shared" si="86"/>
        <v>0.45065932536776571</v>
      </c>
      <c r="U184" s="3">
        <f t="shared" si="86"/>
        <v>0.52839544800946137</v>
      </c>
      <c r="V184" s="3">
        <f t="shared" si="80"/>
        <v>0</v>
      </c>
      <c r="Z184" s="3">
        <f t="shared" si="62"/>
        <v>14210</v>
      </c>
      <c r="AA184" s="3">
        <f t="shared" si="63"/>
        <v>9302</v>
      </c>
      <c r="AB184" s="3">
        <f t="shared" si="64"/>
        <v>-5238</v>
      </c>
      <c r="AC184" s="3">
        <f t="shared" si="65"/>
        <v>-53</v>
      </c>
      <c r="AD184" s="3">
        <f t="shared" si="66"/>
        <v>1730</v>
      </c>
      <c r="AE184" s="3">
        <f t="shared" si="67"/>
        <v>19952</v>
      </c>
      <c r="AF184" s="3">
        <f t="shared" si="68"/>
        <v>-1.8100000000000023</v>
      </c>
      <c r="AH184" s="3">
        <f t="shared" si="70"/>
        <v>-0.12663067619653409</v>
      </c>
      <c r="AI184" s="3">
        <f t="shared" si="71"/>
        <v>-1.445229004655249E-3</v>
      </c>
      <c r="AJ184" s="3">
        <f t="shared" si="72"/>
        <v>-0.46731266767188967</v>
      </c>
      <c r="AK184" s="3">
        <f t="shared" si="73"/>
        <v>-4.5789651865166377E-2</v>
      </c>
      <c r="AL184" s="3">
        <f t="shared" si="74"/>
        <v>-0.37663688435517051</v>
      </c>
      <c r="AM184" s="3">
        <f t="shared" si="75"/>
        <v>-0.28968345030875098</v>
      </c>
      <c r="AO184" s="4">
        <f t="shared" si="60"/>
        <v>0</v>
      </c>
      <c r="AP184" s="4">
        <f t="shared" si="60"/>
        <v>0</v>
      </c>
      <c r="AQ184" s="4">
        <f t="shared" si="60"/>
        <v>0</v>
      </c>
      <c r="AR184" s="4">
        <f t="shared" si="58"/>
        <v>0</v>
      </c>
      <c r="AS184" s="4">
        <f t="shared" si="58"/>
        <v>0</v>
      </c>
      <c r="AT184" s="4">
        <f t="shared" si="58"/>
        <v>0</v>
      </c>
      <c r="AU184" s="4" t="str">
        <f t="shared" si="69"/>
        <v>0</v>
      </c>
      <c r="AW184" s="6">
        <f t="shared" si="81"/>
        <v>0</v>
      </c>
      <c r="AX184" s="6">
        <f t="shared" si="82"/>
        <v>0</v>
      </c>
      <c r="AY184" s="3">
        <f t="shared" si="76"/>
        <v>-1.8100000000000023</v>
      </c>
      <c r="AZ184" s="3">
        <f t="shared" si="77"/>
        <v>0</v>
      </c>
      <c r="BA184" s="4">
        <f t="shared" si="78"/>
        <v>0</v>
      </c>
      <c r="BB184" s="3">
        <f t="shared" si="79"/>
        <v>46.200000000000045</v>
      </c>
      <c r="BE184" s="7">
        <v>45440</v>
      </c>
      <c r="BF184" s="5">
        <f t="shared" si="85"/>
        <v>5.5219683362672259E-2</v>
      </c>
      <c r="BG184" t="str">
        <f t="shared" si="83"/>
        <v xml:space="preserve"> </v>
      </c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>
      <c r="A185" s="7">
        <v>45441</v>
      </c>
      <c r="B185" s="3">
        <v>243016</v>
      </c>
      <c r="C185" s="3">
        <v>527797</v>
      </c>
      <c r="D185" s="3">
        <v>388304</v>
      </c>
      <c r="E185" s="3">
        <v>20087</v>
      </c>
      <c r="F185" s="3">
        <v>166098</v>
      </c>
      <c r="G185" s="3">
        <v>1345303</v>
      </c>
      <c r="H185" s="7">
        <v>45441</v>
      </c>
      <c r="I185" s="3" t="s">
        <v>55</v>
      </c>
      <c r="J185" s="3">
        <v>76.959999999999994</v>
      </c>
      <c r="K185" s="3">
        <v>77.69</v>
      </c>
      <c r="L185" s="3">
        <v>78.739999999999995</v>
      </c>
      <c r="M185" s="3">
        <v>76.06</v>
      </c>
      <c r="N185" s="3">
        <v>2892</v>
      </c>
      <c r="O185" s="3">
        <v>144517</v>
      </c>
      <c r="P185" s="3">
        <f t="shared" si="86"/>
        <v>0.30623371341034561</v>
      </c>
      <c r="Q185" s="3">
        <f t="shared" si="86"/>
        <v>0.84257644198637138</v>
      </c>
      <c r="R185" s="3">
        <f t="shared" si="86"/>
        <v>0.13171026939695335</v>
      </c>
      <c r="S185" s="3">
        <f t="shared" si="86"/>
        <v>-0.81681629740580142</v>
      </c>
      <c r="T185" s="3">
        <f t="shared" si="86"/>
        <v>0.68599216839031485</v>
      </c>
      <c r="U185" s="3">
        <f t="shared" si="86"/>
        <v>0.7416057882172411</v>
      </c>
      <c r="V185" s="3">
        <f t="shared" si="80"/>
        <v>0</v>
      </c>
      <c r="Z185" s="3">
        <f t="shared" si="62"/>
        <v>-3303</v>
      </c>
      <c r="AA185" s="3">
        <f t="shared" si="63"/>
        <v>-44089</v>
      </c>
      <c r="AB185" s="3">
        <f t="shared" si="64"/>
        <v>12637</v>
      </c>
      <c r="AC185" s="3">
        <f t="shared" si="65"/>
        <v>906</v>
      </c>
      <c r="AD185" s="3">
        <f t="shared" si="66"/>
        <v>-3381</v>
      </c>
      <c r="AE185" s="3">
        <f t="shared" si="67"/>
        <v>-37230</v>
      </c>
      <c r="AF185" s="3">
        <f t="shared" si="68"/>
        <v>-0.70000000000000284</v>
      </c>
      <c r="AH185" s="3">
        <f t="shared" si="70"/>
        <v>-0.24048325747573598</v>
      </c>
      <c r="AI185" s="3">
        <f t="shared" si="71"/>
        <v>6.0824380888950723E-2</v>
      </c>
      <c r="AJ185" s="3">
        <f t="shared" si="72"/>
        <v>-0.37013214414131695</v>
      </c>
      <c r="AK185" s="3">
        <f t="shared" si="73"/>
        <v>-7.4819470741095087E-2</v>
      </c>
      <c r="AL185" s="3">
        <f t="shared" si="74"/>
        <v>-0.32040781151046072</v>
      </c>
      <c r="AM185" s="3">
        <f t="shared" si="75"/>
        <v>-0.24212003039713881</v>
      </c>
      <c r="AO185" s="4">
        <f t="shared" si="60"/>
        <v>0</v>
      </c>
      <c r="AP185" s="4">
        <f t="shared" si="60"/>
        <v>0</v>
      </c>
      <c r="AQ185" s="4">
        <f t="shared" si="60"/>
        <v>0</v>
      </c>
      <c r="AR185" s="4">
        <f t="shared" si="58"/>
        <v>0</v>
      </c>
      <c r="AS185" s="4">
        <f t="shared" si="58"/>
        <v>0</v>
      </c>
      <c r="AT185" s="4">
        <f t="shared" si="58"/>
        <v>0</v>
      </c>
      <c r="AU185" s="4" t="str">
        <f t="shared" si="69"/>
        <v>0</v>
      </c>
      <c r="AW185" s="6">
        <f t="shared" si="81"/>
        <v>0</v>
      </c>
      <c r="AX185" s="6">
        <f t="shared" si="82"/>
        <v>0</v>
      </c>
      <c r="AY185" s="3">
        <f t="shared" si="76"/>
        <v>-0.70000000000000284</v>
      </c>
      <c r="AZ185" s="3">
        <f t="shared" si="77"/>
        <v>0</v>
      </c>
      <c r="BA185" s="4">
        <f t="shared" si="78"/>
        <v>0</v>
      </c>
      <c r="BB185" s="3">
        <f t="shared" si="79"/>
        <v>46.200000000000045</v>
      </c>
      <c r="BE185" s="7">
        <v>45441</v>
      </c>
      <c r="BF185" s="5">
        <f t="shared" si="85"/>
        <v>5.5219683362672259E-2</v>
      </c>
      <c r="BG185" t="str">
        <f t="shared" si="83"/>
        <v xml:space="preserve"> </v>
      </c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>
      <c r="A186" s="7">
        <v>45442</v>
      </c>
      <c r="B186" s="3">
        <v>188175</v>
      </c>
      <c r="C186" s="3">
        <v>551354</v>
      </c>
      <c r="D186" s="3">
        <v>377458</v>
      </c>
      <c r="E186" s="3">
        <v>18918</v>
      </c>
      <c r="F186" s="3">
        <v>161536</v>
      </c>
      <c r="G186" s="3">
        <v>1297441</v>
      </c>
      <c r="H186" s="7">
        <v>45442</v>
      </c>
      <c r="I186" s="3" t="s">
        <v>55</v>
      </c>
      <c r="J186" s="3">
        <v>78.64</v>
      </c>
      <c r="K186" s="3">
        <v>77.16</v>
      </c>
      <c r="L186" s="3">
        <v>78.900000000000006</v>
      </c>
      <c r="M186" s="3">
        <v>76.489999999999995</v>
      </c>
      <c r="N186" s="3">
        <v>3193</v>
      </c>
      <c r="O186" s="3">
        <v>144649</v>
      </c>
      <c r="P186" s="3">
        <f t="shared" si="86"/>
        <v>2.9061983660259281E-2</v>
      </c>
      <c r="Q186" s="3">
        <f t="shared" si="86"/>
        <v>0.86191041162236492</v>
      </c>
      <c r="R186" s="3">
        <f t="shared" si="86"/>
        <v>0.10469245792036988</v>
      </c>
      <c r="S186" s="3">
        <f t="shared" si="86"/>
        <v>-0.82746748396330982</v>
      </c>
      <c r="T186" s="3">
        <f t="shared" si="86"/>
        <v>0.68890769767762128</v>
      </c>
      <c r="U186" s="3">
        <f t="shared" si="86"/>
        <v>0.74131252419582838</v>
      </c>
      <c r="V186" s="3">
        <f t="shared" si="80"/>
        <v>0</v>
      </c>
      <c r="Z186" s="3">
        <f t="shared" si="62"/>
        <v>-54841</v>
      </c>
      <c r="AA186" s="3">
        <f t="shared" si="63"/>
        <v>23557</v>
      </c>
      <c r="AB186" s="3">
        <f t="shared" si="64"/>
        <v>-10846</v>
      </c>
      <c r="AC186" s="3">
        <f t="shared" si="65"/>
        <v>-1169</v>
      </c>
      <c r="AD186" s="3">
        <f t="shared" si="66"/>
        <v>-4562</v>
      </c>
      <c r="AE186" s="3">
        <f t="shared" si="67"/>
        <v>-47862</v>
      </c>
      <c r="AF186" s="3">
        <f t="shared" si="68"/>
        <v>1.6800000000000068</v>
      </c>
      <c r="AH186" s="3">
        <f t="shared" si="70"/>
        <v>-0.22377994796740011</v>
      </c>
      <c r="AI186" s="3">
        <f t="shared" si="71"/>
        <v>0.18302046297926428</v>
      </c>
      <c r="AJ186" s="3">
        <f t="shared" si="72"/>
        <v>-0.36690425904824248</v>
      </c>
      <c r="AK186" s="3">
        <f t="shared" si="73"/>
        <v>-9.0733630864347589E-2</v>
      </c>
      <c r="AL186" s="3">
        <f t="shared" si="74"/>
        <v>-0.23490396204184891</v>
      </c>
      <c r="AM186" s="3">
        <f t="shared" si="75"/>
        <v>-0.1494240618565823</v>
      </c>
      <c r="AO186" s="4">
        <f t="shared" si="60"/>
        <v>0</v>
      </c>
      <c r="AP186" s="4">
        <f t="shared" si="60"/>
        <v>0</v>
      </c>
      <c r="AQ186" s="4">
        <f t="shared" si="60"/>
        <v>0</v>
      </c>
      <c r="AR186" s="4">
        <f t="shared" si="58"/>
        <v>0</v>
      </c>
      <c r="AS186" s="4">
        <f t="shared" si="58"/>
        <v>0</v>
      </c>
      <c r="AT186" s="4">
        <f t="shared" si="58"/>
        <v>0</v>
      </c>
      <c r="AU186" s="4" t="str">
        <f t="shared" si="69"/>
        <v>0</v>
      </c>
      <c r="AW186" s="6">
        <f t="shared" si="81"/>
        <v>0</v>
      </c>
      <c r="AX186" s="6">
        <f t="shared" si="82"/>
        <v>0</v>
      </c>
      <c r="AY186" s="3">
        <f t="shared" si="76"/>
        <v>1.6800000000000068</v>
      </c>
      <c r="AZ186" s="3">
        <f t="shared" si="77"/>
        <v>0</v>
      </c>
      <c r="BA186" s="4">
        <f t="shared" si="78"/>
        <v>0</v>
      </c>
      <c r="BB186" s="3">
        <f t="shared" si="79"/>
        <v>46.200000000000045</v>
      </c>
      <c r="BE186" s="7">
        <v>45442</v>
      </c>
      <c r="BF186" s="5">
        <f t="shared" si="85"/>
        <v>5.5219683362672259E-2</v>
      </c>
      <c r="BG186" t="str">
        <f t="shared" si="83"/>
        <v xml:space="preserve"> </v>
      </c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>
      <c r="A187" s="7">
        <v>45443</v>
      </c>
      <c r="B187" s="3">
        <v>185410</v>
      </c>
      <c r="C187" s="3">
        <v>562605</v>
      </c>
      <c r="D187" s="3">
        <v>322607</v>
      </c>
      <c r="E187" s="3">
        <v>18721</v>
      </c>
      <c r="F187" s="3">
        <v>155891</v>
      </c>
      <c r="G187" s="3">
        <v>1245235</v>
      </c>
      <c r="H187" s="7">
        <v>45443</v>
      </c>
      <c r="I187" s="3" t="s">
        <v>55</v>
      </c>
      <c r="J187" s="3">
        <v>77.23</v>
      </c>
      <c r="K187" s="3">
        <v>78.62</v>
      </c>
      <c r="L187" s="3">
        <v>79.58</v>
      </c>
      <c r="M187" s="3">
        <v>77</v>
      </c>
      <c r="N187" s="3">
        <v>1953</v>
      </c>
      <c r="O187" s="3">
        <v>145416</v>
      </c>
      <c r="P187" s="3">
        <f t="shared" si="86"/>
        <v>-2.6126982469602121E-2</v>
      </c>
      <c r="Q187" s="3">
        <f t="shared" si="86"/>
        <v>0.8525651270590332</v>
      </c>
      <c r="R187" s="3">
        <f t="shared" si="86"/>
        <v>1.4330318802660993E-2</v>
      </c>
      <c r="S187" s="3">
        <f t="shared" si="86"/>
        <v>-0.82324466008382524</v>
      </c>
      <c r="T187" s="3">
        <f t="shared" si="86"/>
        <v>0.68094585836263422</v>
      </c>
      <c r="U187" s="3">
        <f t="shared" si="86"/>
        <v>0.73368042914535603</v>
      </c>
      <c r="V187" s="3">
        <f t="shared" si="80"/>
        <v>0</v>
      </c>
      <c r="Z187" s="3">
        <f t="shared" si="62"/>
        <v>-2765</v>
      </c>
      <c r="AA187" s="3">
        <f t="shared" si="63"/>
        <v>11251</v>
      </c>
      <c r="AB187" s="3">
        <f t="shared" si="64"/>
        <v>-54851</v>
      </c>
      <c r="AC187" s="3">
        <f t="shared" si="65"/>
        <v>-197</v>
      </c>
      <c r="AD187" s="3">
        <f t="shared" si="66"/>
        <v>-5645</v>
      </c>
      <c r="AE187" s="3">
        <f t="shared" si="67"/>
        <v>-52206</v>
      </c>
      <c r="AF187" s="3">
        <f t="shared" si="68"/>
        <v>-1.4099999999999966</v>
      </c>
      <c r="AH187" s="3">
        <f t="shared" si="70"/>
        <v>-0.30263877410338019</v>
      </c>
      <c r="AI187" s="3">
        <f t="shared" si="71"/>
        <v>0.16494340216584905</v>
      </c>
      <c r="AJ187" s="3">
        <f t="shared" si="72"/>
        <v>-0.39876850803284253</v>
      </c>
      <c r="AK187" s="3">
        <f t="shared" si="73"/>
        <v>-0.18689749985229087</v>
      </c>
      <c r="AL187" s="3">
        <f t="shared" si="74"/>
        <v>-0.29559154194413872</v>
      </c>
      <c r="AM187" s="3">
        <f t="shared" si="75"/>
        <v>-0.21775852083030495</v>
      </c>
      <c r="AO187" s="4">
        <f t="shared" si="60"/>
        <v>0</v>
      </c>
      <c r="AP187" s="4">
        <f t="shared" si="60"/>
        <v>0</v>
      </c>
      <c r="AQ187" s="4">
        <f t="shared" si="60"/>
        <v>0</v>
      </c>
      <c r="AR187" s="4">
        <f t="shared" si="58"/>
        <v>0</v>
      </c>
      <c r="AS187" s="4">
        <f t="shared" si="58"/>
        <v>0</v>
      </c>
      <c r="AT187" s="4">
        <f t="shared" si="58"/>
        <v>0</v>
      </c>
      <c r="AU187" s="4" t="str">
        <f t="shared" si="69"/>
        <v>0</v>
      </c>
      <c r="AW187" s="6">
        <f t="shared" si="81"/>
        <v>0</v>
      </c>
      <c r="AX187" s="6">
        <f t="shared" si="82"/>
        <v>0</v>
      </c>
      <c r="AY187" s="3">
        <f t="shared" si="76"/>
        <v>-1.4099999999999966</v>
      </c>
      <c r="AZ187" s="3">
        <f t="shared" si="77"/>
        <v>0</v>
      </c>
      <c r="BA187" s="4">
        <f t="shared" si="78"/>
        <v>0</v>
      </c>
      <c r="BB187" s="3">
        <f t="shared" si="79"/>
        <v>46.200000000000045</v>
      </c>
      <c r="BE187" s="7">
        <v>45443</v>
      </c>
      <c r="BF187" s="5">
        <f t="shared" si="85"/>
        <v>5.5219683362672259E-2</v>
      </c>
      <c r="BG187" t="str">
        <f t="shared" si="83"/>
        <v xml:space="preserve"> </v>
      </c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>
      <c r="A188" s="7">
        <v>45446</v>
      </c>
      <c r="B188" s="3">
        <v>245586</v>
      </c>
      <c r="C188" s="3">
        <v>597647</v>
      </c>
      <c r="D188" s="3">
        <v>468590</v>
      </c>
      <c r="E188" s="3">
        <v>26789</v>
      </c>
      <c r="F188" s="3">
        <v>184155</v>
      </c>
      <c r="G188" s="3">
        <v>1522767</v>
      </c>
      <c r="H188" s="7">
        <v>45446</v>
      </c>
      <c r="I188" s="3" t="s">
        <v>55</v>
      </c>
      <c r="J188" s="3">
        <v>77.69</v>
      </c>
      <c r="K188" s="3">
        <v>77.819999999999993</v>
      </c>
      <c r="L188" s="3">
        <v>81.09</v>
      </c>
      <c r="M188" s="3">
        <v>77.34</v>
      </c>
      <c r="N188" s="3">
        <v>2798</v>
      </c>
      <c r="O188" s="3">
        <v>145778</v>
      </c>
      <c r="P188" s="3">
        <f t="shared" si="86"/>
        <v>4.1459595946380198E-2</v>
      </c>
      <c r="Q188" s="3">
        <f t="shared" si="86"/>
        <v>0.81621946808591916</v>
      </c>
      <c r="R188" s="3">
        <f t="shared" si="86"/>
        <v>-1.0494925675264472E-2</v>
      </c>
      <c r="S188" s="3">
        <f t="shared" si="86"/>
        <v>-0.69788970276317486</v>
      </c>
      <c r="T188" s="3">
        <f t="shared" si="86"/>
        <v>0.6032423281436633</v>
      </c>
      <c r="U188" s="3">
        <f t="shared" si="86"/>
        <v>0.65519347383245718</v>
      </c>
      <c r="V188" s="3">
        <f t="shared" si="80"/>
        <v>0</v>
      </c>
      <c r="Z188" s="3">
        <f t="shared" si="62"/>
        <v>60176</v>
      </c>
      <c r="AA188" s="3">
        <f t="shared" si="63"/>
        <v>35042</v>
      </c>
      <c r="AB188" s="3">
        <f t="shared" si="64"/>
        <v>145983</v>
      </c>
      <c r="AC188" s="3">
        <f t="shared" si="65"/>
        <v>8068</v>
      </c>
      <c r="AD188" s="3">
        <f t="shared" si="66"/>
        <v>28264</v>
      </c>
      <c r="AE188" s="3">
        <f t="shared" si="67"/>
        <v>277532</v>
      </c>
      <c r="AF188" s="3">
        <f t="shared" si="68"/>
        <v>0.45999999999999375</v>
      </c>
      <c r="AH188" s="3">
        <f t="shared" si="70"/>
        <v>-0.29025671951385806</v>
      </c>
      <c r="AI188" s="3">
        <f t="shared" si="71"/>
        <v>0.18608836480478849</v>
      </c>
      <c r="AJ188" s="3">
        <f t="shared" si="72"/>
        <v>-0.19414735204036113</v>
      </c>
      <c r="AK188" s="3">
        <f t="shared" si="73"/>
        <v>-0.29935575801228298</v>
      </c>
      <c r="AL188" s="3">
        <f t="shared" si="74"/>
        <v>-0.18430143185481546</v>
      </c>
      <c r="AM188" s="3">
        <f t="shared" si="75"/>
        <v>-0.11004174528848945</v>
      </c>
      <c r="AO188" s="4">
        <f t="shared" si="60"/>
        <v>0</v>
      </c>
      <c r="AP188" s="4">
        <f t="shared" si="60"/>
        <v>0</v>
      </c>
      <c r="AQ188" s="4">
        <f t="shared" si="60"/>
        <v>0</v>
      </c>
      <c r="AR188" s="4">
        <f t="shared" si="58"/>
        <v>0</v>
      </c>
      <c r="AS188" s="4">
        <f t="shared" si="58"/>
        <v>0</v>
      </c>
      <c r="AT188" s="4">
        <f t="shared" si="58"/>
        <v>0</v>
      </c>
      <c r="AU188" s="4" t="str">
        <f t="shared" si="69"/>
        <v>0</v>
      </c>
      <c r="AW188" s="6">
        <f t="shared" si="81"/>
        <v>0</v>
      </c>
      <c r="AX188" s="6">
        <f t="shared" si="82"/>
        <v>0</v>
      </c>
      <c r="AY188" s="3">
        <f t="shared" si="76"/>
        <v>0.45999999999999375</v>
      </c>
      <c r="AZ188" s="3">
        <f t="shared" si="77"/>
        <v>0</v>
      </c>
      <c r="BA188" s="4">
        <f t="shared" si="78"/>
        <v>0</v>
      </c>
      <c r="BB188" s="3">
        <f t="shared" si="79"/>
        <v>46.200000000000045</v>
      </c>
      <c r="BE188" s="7">
        <v>45446</v>
      </c>
      <c r="BF188" s="5">
        <f t="shared" si="85"/>
        <v>5.5219683362672259E-2</v>
      </c>
      <c r="BG188" t="str">
        <f t="shared" si="83"/>
        <v xml:space="preserve"> </v>
      </c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>
      <c r="A189" s="7">
        <v>45447</v>
      </c>
      <c r="B189" s="3">
        <v>271196</v>
      </c>
      <c r="C189" s="3">
        <v>586962</v>
      </c>
      <c r="D189" s="3">
        <v>462940</v>
      </c>
      <c r="E189" s="3">
        <v>21390</v>
      </c>
      <c r="F189" s="3">
        <v>183850</v>
      </c>
      <c r="G189" s="3">
        <v>1526337</v>
      </c>
      <c r="H189" s="7">
        <v>45447</v>
      </c>
      <c r="I189" s="3" t="s">
        <v>55</v>
      </c>
      <c r="J189" s="3">
        <v>75.36</v>
      </c>
      <c r="K189" s="3">
        <v>77.28</v>
      </c>
      <c r="L189" s="3">
        <v>77.61</v>
      </c>
      <c r="M189" s="3">
        <v>75.31</v>
      </c>
      <c r="N189" s="3">
        <v>3928</v>
      </c>
      <c r="O189" s="3">
        <v>146098</v>
      </c>
      <c r="P189" s="3">
        <f t="shared" si="86"/>
        <v>5.0646251474939256E-3</v>
      </c>
      <c r="Q189" s="3">
        <f t="shared" si="86"/>
        <v>0.70254645280702366</v>
      </c>
      <c r="R189" s="3">
        <f t="shared" si="86"/>
        <v>-0.18818003763111946</v>
      </c>
      <c r="S189" s="3">
        <f t="shared" si="86"/>
        <v>-0.61410448226929515</v>
      </c>
      <c r="T189" s="3">
        <f t="shared" si="86"/>
        <v>0.40600761891973031</v>
      </c>
      <c r="U189" s="3">
        <f t="shared" si="86"/>
        <v>0.45867033244252653</v>
      </c>
      <c r="V189" s="3">
        <f t="shared" si="80"/>
        <v>0</v>
      </c>
      <c r="Z189" s="3">
        <f t="shared" si="62"/>
        <v>25610</v>
      </c>
      <c r="AA189" s="3">
        <f t="shared" si="63"/>
        <v>-10685</v>
      </c>
      <c r="AB189" s="3">
        <f t="shared" si="64"/>
        <v>-5650</v>
      </c>
      <c r="AC189" s="3">
        <f t="shared" si="65"/>
        <v>-5399</v>
      </c>
      <c r="AD189" s="3">
        <f t="shared" si="66"/>
        <v>-305</v>
      </c>
      <c r="AE189" s="3">
        <f t="shared" si="67"/>
        <v>3570</v>
      </c>
      <c r="AF189" s="3">
        <f t="shared" si="68"/>
        <v>-2.3299999999999983</v>
      </c>
      <c r="AH189" s="3">
        <f t="shared" si="70"/>
        <v>-0.28416344796318382</v>
      </c>
      <c r="AI189" s="3">
        <f t="shared" si="71"/>
        <v>0.17249638054790803</v>
      </c>
      <c r="AJ189" s="3">
        <f t="shared" si="72"/>
        <v>0.13735110302435211</v>
      </c>
      <c r="AK189" s="3">
        <f t="shared" si="73"/>
        <v>-6.4891956627514428E-3</v>
      </c>
      <c r="AL189" s="3">
        <f t="shared" si="74"/>
        <v>-2.5438254949678833E-2</v>
      </c>
      <c r="AM189" s="3">
        <f t="shared" si="75"/>
        <v>4.4948986993156248E-2</v>
      </c>
      <c r="AO189" s="4">
        <f t="shared" si="60"/>
        <v>0</v>
      </c>
      <c r="AP189" s="4">
        <f t="shared" si="60"/>
        <v>0</v>
      </c>
      <c r="AQ189" s="4">
        <f t="shared" si="60"/>
        <v>0</v>
      </c>
      <c r="AR189" s="4">
        <f t="shared" si="58"/>
        <v>0</v>
      </c>
      <c r="AS189" s="4">
        <f t="shared" si="58"/>
        <v>0</v>
      </c>
      <c r="AT189" s="4">
        <f t="shared" si="58"/>
        <v>0</v>
      </c>
      <c r="AU189" s="4" t="str">
        <f t="shared" si="69"/>
        <v>0</v>
      </c>
      <c r="AW189" s="6">
        <f t="shared" si="81"/>
        <v>0</v>
      </c>
      <c r="AX189" s="6">
        <f t="shared" si="82"/>
        <v>0</v>
      </c>
      <c r="AY189" s="3">
        <f t="shared" si="76"/>
        <v>-2.3299999999999983</v>
      </c>
      <c r="AZ189" s="3">
        <f t="shared" si="77"/>
        <v>0</v>
      </c>
      <c r="BA189" s="4">
        <f t="shared" si="78"/>
        <v>0</v>
      </c>
      <c r="BB189" s="3">
        <f t="shared" si="79"/>
        <v>46.200000000000045</v>
      </c>
      <c r="BE189" s="7">
        <v>45447</v>
      </c>
      <c r="BF189" s="5">
        <f t="shared" si="85"/>
        <v>5.5219683362672259E-2</v>
      </c>
      <c r="BG189" t="str">
        <f t="shared" si="83"/>
        <v xml:space="preserve"> </v>
      </c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>
      <c r="A190" s="7">
        <v>45448</v>
      </c>
      <c r="B190" s="3">
        <v>226115</v>
      </c>
      <c r="C190" s="3">
        <v>545000</v>
      </c>
      <c r="D190" s="3">
        <v>445797</v>
      </c>
      <c r="E190" s="3">
        <v>19697</v>
      </c>
      <c r="F190" s="3">
        <v>172334</v>
      </c>
      <c r="G190" s="3">
        <v>1408943</v>
      </c>
      <c r="H190" s="7">
        <v>45448</v>
      </c>
      <c r="I190" s="3" t="s">
        <v>55</v>
      </c>
      <c r="J190" s="3">
        <v>74.819999999999993</v>
      </c>
      <c r="K190" s="3">
        <v>75.540000000000006</v>
      </c>
      <c r="L190" s="3">
        <v>76.260000000000005</v>
      </c>
      <c r="M190" s="3">
        <v>73.98</v>
      </c>
      <c r="N190" s="3">
        <v>3187</v>
      </c>
      <c r="O190" s="3">
        <v>145957</v>
      </c>
      <c r="P190" s="3">
        <f t="shared" si="86"/>
        <v>3.4421550087431523E-2</v>
      </c>
      <c r="Q190" s="3">
        <f t="shared" si="86"/>
        <v>0.56437615449416711</v>
      </c>
      <c r="R190" s="3">
        <f t="shared" si="86"/>
        <v>-0.23306186273083848</v>
      </c>
      <c r="S190" s="3">
        <f t="shared" si="86"/>
        <v>-0.35540407022182935</v>
      </c>
      <c r="T190" s="3">
        <f t="shared" si="86"/>
        <v>0.27217939111765599</v>
      </c>
      <c r="U190" s="3">
        <f t="shared" si="86"/>
        <v>0.31598327421122724</v>
      </c>
      <c r="V190" s="3">
        <f t="shared" si="80"/>
        <v>0</v>
      </c>
      <c r="Z190" s="3">
        <f t="shared" si="62"/>
        <v>-45081</v>
      </c>
      <c r="AA190" s="3">
        <f t="shared" si="63"/>
        <v>-41962</v>
      </c>
      <c r="AB190" s="3">
        <f t="shared" si="64"/>
        <v>-17143</v>
      </c>
      <c r="AC190" s="3">
        <f t="shared" si="65"/>
        <v>-1693</v>
      </c>
      <c r="AD190" s="3">
        <f t="shared" si="66"/>
        <v>-11516</v>
      </c>
      <c r="AE190" s="3">
        <f t="shared" si="67"/>
        <v>-117394</v>
      </c>
      <c r="AF190" s="3">
        <f t="shared" si="68"/>
        <v>-0.54000000000000625</v>
      </c>
      <c r="AH190" s="3">
        <f t="shared" si="70"/>
        <v>-0.44436824034969291</v>
      </c>
      <c r="AI190" s="3">
        <f t="shared" si="71"/>
        <v>0.19411702652558202</v>
      </c>
      <c r="AJ190" s="3">
        <f t="shared" si="72"/>
        <v>0.16711592567379965</v>
      </c>
      <c r="AK190" s="3">
        <f t="shared" si="73"/>
        <v>0.36514187678797283</v>
      </c>
      <c r="AL190" s="3">
        <f t="shared" si="74"/>
        <v>5.5285929170870392E-2</v>
      </c>
      <c r="AM190" s="3">
        <f t="shared" si="75"/>
        <v>3.9890381060595045E-2</v>
      </c>
      <c r="AO190" s="4">
        <f t="shared" si="60"/>
        <v>0</v>
      </c>
      <c r="AP190" s="4">
        <f t="shared" si="60"/>
        <v>0</v>
      </c>
      <c r="AQ190" s="4">
        <f t="shared" si="60"/>
        <v>0</v>
      </c>
      <c r="AR190" s="4">
        <f t="shared" si="58"/>
        <v>0</v>
      </c>
      <c r="AS190" s="4">
        <f t="shared" si="58"/>
        <v>0</v>
      </c>
      <c r="AT190" s="4">
        <f t="shared" si="58"/>
        <v>0</v>
      </c>
      <c r="AU190" s="4" t="str">
        <f t="shared" si="69"/>
        <v>0</v>
      </c>
      <c r="AW190" s="6">
        <f t="shared" si="81"/>
        <v>0</v>
      </c>
      <c r="AX190" s="6">
        <f t="shared" si="82"/>
        <v>0</v>
      </c>
      <c r="AY190" s="3">
        <f t="shared" si="76"/>
        <v>-0.54000000000000625</v>
      </c>
      <c r="AZ190" s="3">
        <f t="shared" si="77"/>
        <v>0</v>
      </c>
      <c r="BA190" s="4">
        <f t="shared" si="78"/>
        <v>0</v>
      </c>
      <c r="BB190" s="3">
        <f t="shared" si="79"/>
        <v>46.200000000000045</v>
      </c>
      <c r="BE190" s="7">
        <v>45448</v>
      </c>
      <c r="BF190" s="5">
        <f t="shared" si="85"/>
        <v>5.5219683362672259E-2</v>
      </c>
      <c r="BG190" t="str">
        <f t="shared" si="83"/>
        <v xml:space="preserve"> </v>
      </c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>
      <c r="A191" s="7">
        <v>45449</v>
      </c>
      <c r="B191" s="3">
        <v>239942</v>
      </c>
      <c r="C191" s="3">
        <v>597717</v>
      </c>
      <c r="D191" s="3">
        <v>466253</v>
      </c>
      <c r="E191" s="3">
        <v>21291</v>
      </c>
      <c r="F191" s="3">
        <v>182479</v>
      </c>
      <c r="G191" s="3">
        <v>1507682</v>
      </c>
      <c r="H191" s="7">
        <v>45449</v>
      </c>
      <c r="I191" s="3" t="s">
        <v>55</v>
      </c>
      <c r="J191" s="3">
        <v>75.16</v>
      </c>
      <c r="K191" s="3">
        <v>74.989999999999995</v>
      </c>
      <c r="L191" s="3">
        <v>76.06</v>
      </c>
      <c r="M191" s="3">
        <v>74.36</v>
      </c>
      <c r="N191" s="3">
        <v>1738</v>
      </c>
      <c r="O191" s="3">
        <v>145667</v>
      </c>
      <c r="P191" s="3">
        <f t="shared" si="86"/>
        <v>3.3871901563426662E-2</v>
      </c>
      <c r="Q191" s="3">
        <f t="shared" si="86"/>
        <v>0.25287439076518509</v>
      </c>
      <c r="R191" s="3">
        <f t="shared" si="86"/>
        <v>-0.39581292708882759</v>
      </c>
      <c r="S191" s="3">
        <f t="shared" si="86"/>
        <v>-5.104023530050552E-2</v>
      </c>
      <c r="T191" s="3">
        <f t="shared" si="86"/>
        <v>-2.7216323799695054E-2</v>
      </c>
      <c r="U191" s="3">
        <f t="shared" si="86"/>
        <v>7.0236297994727987E-3</v>
      </c>
      <c r="V191" s="3">
        <f t="shared" si="80"/>
        <v>0</v>
      </c>
      <c r="Z191" s="3">
        <f t="shared" si="62"/>
        <v>13827</v>
      </c>
      <c r="AA191" s="3">
        <f t="shared" si="63"/>
        <v>52717</v>
      </c>
      <c r="AB191" s="3">
        <f t="shared" si="64"/>
        <v>20456</v>
      </c>
      <c r="AC191" s="3">
        <f t="shared" si="65"/>
        <v>1594</v>
      </c>
      <c r="AD191" s="3">
        <f t="shared" si="66"/>
        <v>10145</v>
      </c>
      <c r="AE191" s="3">
        <f t="shared" si="67"/>
        <v>98739</v>
      </c>
      <c r="AF191" s="3">
        <f t="shared" si="68"/>
        <v>0.34000000000000341</v>
      </c>
      <c r="AH191" s="3">
        <f t="shared" si="70"/>
        <v>-0.39340149139129094</v>
      </c>
      <c r="AI191" s="3">
        <f t="shared" si="71"/>
        <v>0.16846981383461218</v>
      </c>
      <c r="AJ191" s="3">
        <f t="shared" si="72"/>
        <v>0.19562476970912787</v>
      </c>
      <c r="AK191" s="3">
        <f t="shared" si="73"/>
        <v>0.36296364652374996</v>
      </c>
      <c r="AL191" s="3">
        <f t="shared" si="74"/>
        <v>5.0310453535848947E-2</v>
      </c>
      <c r="AM191" s="3">
        <f t="shared" si="75"/>
        <v>4.262929850652529E-2</v>
      </c>
      <c r="AO191" s="4">
        <f t="shared" si="60"/>
        <v>0</v>
      </c>
      <c r="AP191" s="4">
        <f t="shared" si="60"/>
        <v>0</v>
      </c>
      <c r="AQ191" s="4">
        <f t="shared" si="60"/>
        <v>0</v>
      </c>
      <c r="AR191" s="4">
        <f t="shared" si="58"/>
        <v>0</v>
      </c>
      <c r="AS191" s="4">
        <f t="shared" si="58"/>
        <v>0</v>
      </c>
      <c r="AT191" s="4">
        <f t="shared" si="58"/>
        <v>0</v>
      </c>
      <c r="AU191" s="4" t="str">
        <f t="shared" si="69"/>
        <v>0</v>
      </c>
      <c r="AW191" s="6">
        <f t="shared" si="81"/>
        <v>0</v>
      </c>
      <c r="AX191" s="6">
        <f t="shared" si="82"/>
        <v>0</v>
      </c>
      <c r="AY191" s="3">
        <f t="shared" si="76"/>
        <v>0.34000000000000341</v>
      </c>
      <c r="AZ191" s="3">
        <f t="shared" si="77"/>
        <v>0</v>
      </c>
      <c r="BA191" s="4">
        <f t="shared" si="78"/>
        <v>0</v>
      </c>
      <c r="BB191" s="3">
        <f t="shared" si="79"/>
        <v>46.200000000000045</v>
      </c>
      <c r="BE191" s="7">
        <v>45449</v>
      </c>
      <c r="BF191" s="5">
        <f t="shared" si="85"/>
        <v>5.5219683362672259E-2</v>
      </c>
      <c r="BG191" t="str">
        <f t="shared" si="83"/>
        <v xml:space="preserve"> </v>
      </c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>
      <c r="A192" s="7">
        <v>45450</v>
      </c>
      <c r="B192" s="3">
        <v>231330</v>
      </c>
      <c r="C192" s="3">
        <v>545712</v>
      </c>
      <c r="D192" s="3">
        <v>438271</v>
      </c>
      <c r="E192" s="3">
        <v>20223</v>
      </c>
      <c r="F192" s="3">
        <v>172873</v>
      </c>
      <c r="G192" s="3">
        <v>1408409</v>
      </c>
      <c r="H192" s="7">
        <v>45450</v>
      </c>
      <c r="I192" s="3" t="s">
        <v>55</v>
      </c>
      <c r="J192" s="3">
        <v>74.430000000000007</v>
      </c>
      <c r="K192" s="3">
        <v>74.489999999999995</v>
      </c>
      <c r="L192" s="3">
        <v>74.84</v>
      </c>
      <c r="M192" s="3">
        <v>74.099999999999994</v>
      </c>
      <c r="N192" s="3">
        <v>2033</v>
      </c>
      <c r="O192" s="3">
        <v>145469</v>
      </c>
      <c r="P192" s="3">
        <f t="shared" si="86"/>
        <v>1.5722215329303187E-2</v>
      </c>
      <c r="Q192" s="3">
        <f t="shared" si="86"/>
        <v>-0.19889042598989212</v>
      </c>
      <c r="R192" s="3">
        <f t="shared" si="86"/>
        <v>-0.58408569152475343</v>
      </c>
      <c r="S192" s="3">
        <f t="shared" si="86"/>
        <v>-8.6354862316578684E-2</v>
      </c>
      <c r="T192" s="3">
        <f t="shared" si="86"/>
        <v>-0.36868682525875229</v>
      </c>
      <c r="U192" s="3">
        <f t="shared" si="86"/>
        <v>-0.36597126234805266</v>
      </c>
      <c r="V192" s="3">
        <f t="shared" si="80"/>
        <v>0</v>
      </c>
      <c r="Z192" s="3">
        <f t="shared" si="62"/>
        <v>-8612</v>
      </c>
      <c r="AA192" s="3">
        <f t="shared" si="63"/>
        <v>-52005</v>
      </c>
      <c r="AB192" s="3">
        <f t="shared" si="64"/>
        <v>-27982</v>
      </c>
      <c r="AC192" s="3">
        <f t="shared" si="65"/>
        <v>-1068</v>
      </c>
      <c r="AD192" s="3">
        <f t="shared" si="66"/>
        <v>-9606</v>
      </c>
      <c r="AE192" s="3">
        <f t="shared" si="67"/>
        <v>-99273</v>
      </c>
      <c r="AF192" s="3">
        <f t="shared" si="68"/>
        <v>-0.72999999999998977</v>
      </c>
      <c r="AH192" s="3">
        <f t="shared" si="70"/>
        <v>-0.39388754099443835</v>
      </c>
      <c r="AI192" s="3">
        <f t="shared" si="71"/>
        <v>0.2802179934308342</v>
      </c>
      <c r="AJ192" s="3">
        <f t="shared" si="72"/>
        <v>0.20191043305895329</v>
      </c>
      <c r="AK192" s="3">
        <f t="shared" si="73"/>
        <v>0.38213040471676324</v>
      </c>
      <c r="AL192" s="3">
        <f t="shared" si="74"/>
        <v>8.9438605997713111E-2</v>
      </c>
      <c r="AM192" s="3">
        <f t="shared" si="75"/>
        <v>8.069819214669792E-2</v>
      </c>
      <c r="AO192" s="4">
        <f t="shared" si="60"/>
        <v>0</v>
      </c>
      <c r="AP192" s="4">
        <f t="shared" si="60"/>
        <v>0</v>
      </c>
      <c r="AQ192" s="4">
        <f t="shared" si="60"/>
        <v>0</v>
      </c>
      <c r="AR192" s="4">
        <f t="shared" si="58"/>
        <v>0</v>
      </c>
      <c r="AS192" s="4">
        <f t="shared" si="58"/>
        <v>0</v>
      </c>
      <c r="AT192" s="4">
        <f t="shared" si="58"/>
        <v>0</v>
      </c>
      <c r="AU192" s="4" t="str">
        <f t="shared" si="69"/>
        <v>0</v>
      </c>
      <c r="AW192" s="6">
        <f t="shared" si="81"/>
        <v>0</v>
      </c>
      <c r="AX192" s="6">
        <f t="shared" si="82"/>
        <v>0</v>
      </c>
      <c r="AY192" s="3">
        <f t="shared" si="76"/>
        <v>-0.72999999999998977</v>
      </c>
      <c r="AZ192" s="3">
        <f t="shared" si="77"/>
        <v>0</v>
      </c>
      <c r="BA192" s="4">
        <f t="shared" si="78"/>
        <v>0</v>
      </c>
      <c r="BB192" s="3">
        <f t="shared" si="79"/>
        <v>46.200000000000045</v>
      </c>
      <c r="BE192" s="7">
        <v>45450</v>
      </c>
      <c r="BF192" s="5">
        <f t="shared" si="85"/>
        <v>5.5219683362672259E-2</v>
      </c>
      <c r="BG192" t="str">
        <f t="shared" si="83"/>
        <v xml:space="preserve"> </v>
      </c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>
      <c r="A193" s="7">
        <v>45453</v>
      </c>
      <c r="B193" s="3">
        <v>240734</v>
      </c>
      <c r="C193" s="3">
        <v>525867</v>
      </c>
      <c r="D193" s="3">
        <v>353143</v>
      </c>
      <c r="E193" s="3">
        <v>23269</v>
      </c>
      <c r="F193" s="3">
        <v>162992</v>
      </c>
      <c r="G193" s="3">
        <v>1306004</v>
      </c>
      <c r="H193" s="7">
        <v>45453</v>
      </c>
      <c r="I193" s="3" t="s">
        <v>55</v>
      </c>
      <c r="J193" s="3">
        <v>73.849999999999994</v>
      </c>
      <c r="K193" s="3">
        <v>73.61</v>
      </c>
      <c r="L193" s="3">
        <v>74.069999999999993</v>
      </c>
      <c r="M193" s="3">
        <v>72.290000000000006</v>
      </c>
      <c r="N193" s="3">
        <v>1771</v>
      </c>
      <c r="O193" s="3">
        <v>146728</v>
      </c>
      <c r="P193" s="3">
        <f t="shared" si="86"/>
        <v>-3.1972242407180395E-3</v>
      </c>
      <c r="Q193" s="3">
        <f t="shared" si="86"/>
        <v>-0.19603625990515913</v>
      </c>
      <c r="R193" s="3">
        <f t="shared" si="86"/>
        <v>-0.4184990519416269</v>
      </c>
      <c r="S193" s="3">
        <f t="shared" si="86"/>
        <v>-0.23679436526017875</v>
      </c>
      <c r="T193" s="3">
        <f t="shared" si="86"/>
        <v>-0.31286485334929631</v>
      </c>
      <c r="U193" s="3">
        <f t="shared" si="86"/>
        <v>-0.3111022323235928</v>
      </c>
      <c r="V193" s="3">
        <f t="shared" si="80"/>
        <v>0</v>
      </c>
      <c r="Z193" s="3">
        <f t="shared" si="62"/>
        <v>9404</v>
      </c>
      <c r="AA193" s="3">
        <f t="shared" si="63"/>
        <v>-19845</v>
      </c>
      <c r="AB193" s="3">
        <f t="shared" si="64"/>
        <v>-85128</v>
      </c>
      <c r="AC193" s="3">
        <f t="shared" si="65"/>
        <v>3046</v>
      </c>
      <c r="AD193" s="3">
        <f t="shared" si="66"/>
        <v>-9881</v>
      </c>
      <c r="AE193" s="3">
        <f t="shared" si="67"/>
        <v>-102405</v>
      </c>
      <c r="AF193" s="3">
        <f t="shared" si="68"/>
        <v>-0.58000000000001251</v>
      </c>
      <c r="AH193" s="3">
        <f t="shared" si="70"/>
        <v>-0.38549402085159862</v>
      </c>
      <c r="AI193" s="3">
        <f t="shared" si="71"/>
        <v>0.28514819367091215</v>
      </c>
      <c r="AJ193" s="3">
        <f t="shared" si="72"/>
        <v>0.20810464656046204</v>
      </c>
      <c r="AK193" s="3">
        <f t="shared" si="73"/>
        <v>0.38741594518881761</v>
      </c>
      <c r="AL193" s="3">
        <f t="shared" si="74"/>
        <v>0.10034576538473</v>
      </c>
      <c r="AM193" s="3">
        <f t="shared" si="75"/>
        <v>9.3402014820359966E-2</v>
      </c>
      <c r="AO193" s="4">
        <f t="shared" si="60"/>
        <v>0</v>
      </c>
      <c r="AP193" s="4">
        <f t="shared" si="60"/>
        <v>0</v>
      </c>
      <c r="AQ193" s="4">
        <f t="shared" si="60"/>
        <v>0</v>
      </c>
      <c r="AR193" s="4">
        <f t="shared" si="58"/>
        <v>0</v>
      </c>
      <c r="AS193" s="4">
        <f t="shared" si="58"/>
        <v>0</v>
      </c>
      <c r="AT193" s="4">
        <f t="shared" si="58"/>
        <v>0</v>
      </c>
      <c r="AU193" s="4" t="str">
        <f t="shared" si="69"/>
        <v>0</v>
      </c>
      <c r="AW193" s="6">
        <f t="shared" si="81"/>
        <v>0</v>
      </c>
      <c r="AX193" s="6">
        <f t="shared" si="82"/>
        <v>0</v>
      </c>
      <c r="AY193" s="3">
        <f t="shared" si="76"/>
        <v>-0.58000000000001251</v>
      </c>
      <c r="AZ193" s="3">
        <f t="shared" si="77"/>
        <v>0</v>
      </c>
      <c r="BA193" s="4">
        <f t="shared" si="78"/>
        <v>0</v>
      </c>
      <c r="BB193" s="3">
        <f t="shared" si="79"/>
        <v>46.200000000000045</v>
      </c>
      <c r="BE193" s="7">
        <v>45453</v>
      </c>
      <c r="BF193" s="5">
        <f t="shared" si="85"/>
        <v>5.5219683362672259E-2</v>
      </c>
      <c r="BG193" t="str">
        <f t="shared" si="83"/>
        <v xml:space="preserve"> 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>
      <c r="A194" s="7">
        <v>45454</v>
      </c>
      <c r="B194" s="3">
        <v>223699</v>
      </c>
      <c r="C194" s="3">
        <v>457102</v>
      </c>
      <c r="D194" s="3">
        <v>386575</v>
      </c>
      <c r="E194" s="3">
        <v>27509</v>
      </c>
      <c r="F194" s="3">
        <v>156822</v>
      </c>
      <c r="G194" s="3">
        <v>1251706</v>
      </c>
      <c r="H194" s="7">
        <v>45454</v>
      </c>
      <c r="I194" s="3" t="s">
        <v>55</v>
      </c>
      <c r="J194" s="3">
        <v>73.66</v>
      </c>
      <c r="K194" s="3">
        <v>73.790000000000006</v>
      </c>
      <c r="L194" s="3">
        <v>75.239999999999995</v>
      </c>
      <c r="M194" s="3">
        <v>73.12</v>
      </c>
      <c r="N194" s="3">
        <v>3366</v>
      </c>
      <c r="O194" s="3">
        <v>146438</v>
      </c>
      <c r="P194" s="3">
        <f t="shared" si="86"/>
        <v>6.637719669730674E-2</v>
      </c>
      <c r="Q194" s="3">
        <f t="shared" si="86"/>
        <v>0.32511741532598754</v>
      </c>
      <c r="R194" s="3">
        <f t="shared" si="86"/>
        <v>-0.30665513204218969</v>
      </c>
      <c r="S194" s="3">
        <f t="shared" si="86"/>
        <v>-0.42109347101617117</v>
      </c>
      <c r="T194" s="3">
        <f t="shared" si="86"/>
        <v>-7.0599014432172254E-3</v>
      </c>
      <c r="U194" s="3">
        <f t="shared" si="86"/>
        <v>-1.5979367479294484E-2</v>
      </c>
      <c r="V194" s="3">
        <f t="shared" si="80"/>
        <v>0</v>
      </c>
      <c r="Z194" s="3">
        <f t="shared" si="62"/>
        <v>-17035</v>
      </c>
      <c r="AA194" s="3">
        <f t="shared" si="63"/>
        <v>-68765</v>
      </c>
      <c r="AB194" s="3">
        <f t="shared" si="64"/>
        <v>33432</v>
      </c>
      <c r="AC194" s="3">
        <f t="shared" si="65"/>
        <v>4240</v>
      </c>
      <c r="AD194" s="3">
        <f t="shared" si="66"/>
        <v>-6170</v>
      </c>
      <c r="AE194" s="3">
        <f t="shared" si="67"/>
        <v>-54298</v>
      </c>
      <c r="AF194" s="3">
        <f t="shared" si="68"/>
        <v>-0.18999999999999773</v>
      </c>
      <c r="AH194" s="3">
        <f t="shared" si="70"/>
        <v>-0.31190894718083162</v>
      </c>
      <c r="AI194" s="3">
        <f t="shared" si="71"/>
        <v>0.39243887240577113</v>
      </c>
      <c r="AJ194" s="3">
        <f t="shared" si="72"/>
        <v>0.32830660850483623</v>
      </c>
      <c r="AK194" s="3">
        <f t="shared" si="73"/>
        <v>0.4547902298717495</v>
      </c>
      <c r="AL194" s="3">
        <f t="shared" si="74"/>
        <v>0.26152958091611672</v>
      </c>
      <c r="AM194" s="3">
        <f t="shared" si="75"/>
        <v>0.23894554137166049</v>
      </c>
      <c r="AO194" s="4">
        <f t="shared" si="60"/>
        <v>0</v>
      </c>
      <c r="AP194" s="4">
        <f t="shared" si="60"/>
        <v>0</v>
      </c>
      <c r="AQ194" s="4">
        <f t="shared" si="60"/>
        <v>0</v>
      </c>
      <c r="AR194" s="4">
        <f t="shared" si="58"/>
        <v>0</v>
      </c>
      <c r="AS194" s="4">
        <f t="shared" si="58"/>
        <v>0</v>
      </c>
      <c r="AT194" s="4">
        <f t="shared" si="58"/>
        <v>0</v>
      </c>
      <c r="AU194" s="4" t="str">
        <f t="shared" si="69"/>
        <v>0</v>
      </c>
      <c r="AW194" s="6">
        <f t="shared" si="81"/>
        <v>0</v>
      </c>
      <c r="AX194" s="6">
        <f t="shared" si="82"/>
        <v>0</v>
      </c>
      <c r="AY194" s="3">
        <f t="shared" si="76"/>
        <v>-0.18999999999999773</v>
      </c>
      <c r="AZ194" s="3">
        <f t="shared" si="77"/>
        <v>0</v>
      </c>
      <c r="BA194" s="4">
        <f t="shared" si="78"/>
        <v>0</v>
      </c>
      <c r="BB194" s="3">
        <f t="shared" si="79"/>
        <v>46.200000000000045</v>
      </c>
      <c r="BE194" s="7">
        <v>45454</v>
      </c>
      <c r="BF194" s="5">
        <f t="shared" si="85"/>
        <v>5.5219683362672259E-2</v>
      </c>
      <c r="BG194" t="str">
        <f t="shared" si="83"/>
        <v xml:space="preserve"> </v>
      </c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>
      <c r="A195" s="7">
        <v>45455</v>
      </c>
      <c r="B195" s="3">
        <v>240202</v>
      </c>
      <c r="C195" s="3">
        <v>526786</v>
      </c>
      <c r="D195" s="3">
        <v>420185</v>
      </c>
      <c r="E195" s="3">
        <v>22707</v>
      </c>
      <c r="F195" s="3">
        <v>170174</v>
      </c>
      <c r="G195" s="3">
        <v>1380054</v>
      </c>
      <c r="H195" s="7">
        <v>45455</v>
      </c>
      <c r="I195" s="3" t="s">
        <v>55</v>
      </c>
      <c r="J195" s="3">
        <v>73.7</v>
      </c>
      <c r="K195" s="3">
        <v>73.38</v>
      </c>
      <c r="L195" s="3">
        <v>74.790000000000006</v>
      </c>
      <c r="M195" s="3">
        <v>73.069999999999993</v>
      </c>
      <c r="N195" s="3">
        <v>1625</v>
      </c>
      <c r="O195" s="3">
        <v>147524</v>
      </c>
      <c r="P195" s="3">
        <f t="shared" si="86"/>
        <v>5.4073049596309673E-2</v>
      </c>
      <c r="Q195" s="3">
        <f t="shared" si="86"/>
        <v>0.55698459311846571</v>
      </c>
      <c r="R195" s="3">
        <f t="shared" si="86"/>
        <v>-0.21526156802581703</v>
      </c>
      <c r="S195" s="3">
        <f t="shared" si="86"/>
        <v>-0.43497078830788688</v>
      </c>
      <c r="T195" s="3">
        <f t="shared" si="86"/>
        <v>0.13361564563855516</v>
      </c>
      <c r="U195" s="3">
        <f t="shared" si="86"/>
        <v>0.13342373125017623</v>
      </c>
      <c r="V195" s="3">
        <f t="shared" si="80"/>
        <v>0</v>
      </c>
      <c r="Z195" s="3">
        <f t="shared" si="62"/>
        <v>16503</v>
      </c>
      <c r="AA195" s="3">
        <f t="shared" si="63"/>
        <v>69684</v>
      </c>
      <c r="AB195" s="3">
        <f t="shared" si="64"/>
        <v>33610</v>
      </c>
      <c r="AC195" s="3">
        <f t="shared" si="65"/>
        <v>-4802</v>
      </c>
      <c r="AD195" s="3">
        <f t="shared" si="66"/>
        <v>13352</v>
      </c>
      <c r="AE195" s="3">
        <f t="shared" si="67"/>
        <v>128348</v>
      </c>
      <c r="AF195" s="3">
        <f t="shared" si="68"/>
        <v>4.0000000000006253E-2</v>
      </c>
      <c r="AH195" s="3">
        <f t="shared" si="70"/>
        <v>-0.28855855376072187</v>
      </c>
      <c r="AI195" s="3">
        <f t="shared" si="71"/>
        <v>0.3820161163548943</v>
      </c>
      <c r="AJ195" s="3">
        <f t="shared" si="72"/>
        <v>0.35411639469594147</v>
      </c>
      <c r="AK195" s="3">
        <f t="shared" si="73"/>
        <v>0.468025617479364</v>
      </c>
      <c r="AL195" s="3">
        <f t="shared" si="74"/>
        <v>0.29531544489841205</v>
      </c>
      <c r="AM195" s="3">
        <f t="shared" si="75"/>
        <v>0.27807883986507054</v>
      </c>
      <c r="AO195" s="4">
        <f t="shared" si="60"/>
        <v>0</v>
      </c>
      <c r="AP195" s="4">
        <f t="shared" si="60"/>
        <v>0</v>
      </c>
      <c r="AQ195" s="4">
        <f t="shared" si="60"/>
        <v>0</v>
      </c>
      <c r="AR195" s="4">
        <f t="shared" si="58"/>
        <v>0</v>
      </c>
      <c r="AS195" s="4">
        <f t="shared" si="58"/>
        <v>0</v>
      </c>
      <c r="AT195" s="4">
        <f t="shared" si="58"/>
        <v>0</v>
      </c>
      <c r="AU195" s="4" t="str">
        <f t="shared" si="69"/>
        <v>0</v>
      </c>
      <c r="AW195" s="6">
        <f t="shared" si="81"/>
        <v>0</v>
      </c>
      <c r="AX195" s="6">
        <f t="shared" si="82"/>
        <v>0</v>
      </c>
      <c r="AY195" s="3">
        <f t="shared" si="76"/>
        <v>4.0000000000006253E-2</v>
      </c>
      <c r="AZ195" s="3">
        <f t="shared" si="77"/>
        <v>0</v>
      </c>
      <c r="BA195" s="4">
        <f t="shared" si="78"/>
        <v>0</v>
      </c>
      <c r="BB195" s="3">
        <f t="shared" si="79"/>
        <v>46.200000000000045</v>
      </c>
      <c r="BE195" s="7">
        <v>45455</v>
      </c>
      <c r="BF195" s="5">
        <f t="shared" si="85"/>
        <v>5.5219683362672259E-2</v>
      </c>
      <c r="BG195" t="str">
        <f t="shared" si="83"/>
        <v xml:space="preserve"> 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>
      <c r="A196" s="7">
        <v>45457</v>
      </c>
      <c r="B196" s="3">
        <v>216947</v>
      </c>
      <c r="C196" s="3">
        <v>486858</v>
      </c>
      <c r="D196" s="3">
        <v>330092</v>
      </c>
      <c r="E196" s="3">
        <v>20691</v>
      </c>
      <c r="F196" s="3">
        <v>151438</v>
      </c>
      <c r="G196" s="3">
        <v>1206025</v>
      </c>
      <c r="H196" s="7">
        <v>45457</v>
      </c>
      <c r="I196" s="3" t="s">
        <v>55</v>
      </c>
      <c r="J196" s="3">
        <v>71.040000000000006</v>
      </c>
      <c r="K196" s="3">
        <v>73.69</v>
      </c>
      <c r="L196" s="3">
        <v>73.97</v>
      </c>
      <c r="M196" s="3">
        <v>71.040000000000006</v>
      </c>
      <c r="N196" s="3">
        <v>9238</v>
      </c>
      <c r="O196" s="3">
        <v>148000</v>
      </c>
      <c r="P196" s="3">
        <f t="shared" si="86"/>
        <v>1.7582107509309917E-2</v>
      </c>
      <c r="Q196" s="3">
        <f t="shared" si="86"/>
        <v>0.63684616726964027</v>
      </c>
      <c r="R196" s="3">
        <f t="shared" si="86"/>
        <v>0.10823847962319878</v>
      </c>
      <c r="S196" s="3">
        <f t="shared" si="86"/>
        <v>-0.31992696493051631</v>
      </c>
      <c r="T196" s="3">
        <f t="shared" si="86"/>
        <v>0.33008371857254121</v>
      </c>
      <c r="U196" s="3">
        <f t="shared" si="86"/>
        <v>0.32516832242886751</v>
      </c>
      <c r="V196" s="3">
        <f t="shared" si="80"/>
        <v>0</v>
      </c>
      <c r="Z196" s="3">
        <f t="shared" si="62"/>
        <v>-23255</v>
      </c>
      <c r="AA196" s="3">
        <f t="shared" si="63"/>
        <v>-39928</v>
      </c>
      <c r="AB196" s="3">
        <f t="shared" si="64"/>
        <v>-90093</v>
      </c>
      <c r="AC196" s="3">
        <f t="shared" si="65"/>
        <v>-2016</v>
      </c>
      <c r="AD196" s="3">
        <f t="shared" si="66"/>
        <v>-18736</v>
      </c>
      <c r="AE196" s="3">
        <f t="shared" si="67"/>
        <v>-174029</v>
      </c>
      <c r="AF196" s="3">
        <f t="shared" si="68"/>
        <v>-2.6599999999999966</v>
      </c>
      <c r="AH196" s="3">
        <f t="shared" si="70"/>
        <v>-0.2639120819801023</v>
      </c>
      <c r="AI196" s="3">
        <f t="shared" si="71"/>
        <v>0.37524851010731136</v>
      </c>
      <c r="AJ196" s="3">
        <f t="shared" si="72"/>
        <v>0.37525020510798157</v>
      </c>
      <c r="AK196" s="3">
        <f t="shared" si="73"/>
        <v>0.37039074536533423</v>
      </c>
      <c r="AL196" s="3">
        <f t="shared" si="74"/>
        <v>0.31224740400147727</v>
      </c>
      <c r="AM196" s="3">
        <f t="shared" si="75"/>
        <v>0.29530332152699301</v>
      </c>
      <c r="AO196" s="4">
        <f t="shared" si="60"/>
        <v>0</v>
      </c>
      <c r="AP196" s="4">
        <f t="shared" si="60"/>
        <v>0</v>
      </c>
      <c r="AQ196" s="4">
        <f t="shared" si="60"/>
        <v>0</v>
      </c>
      <c r="AR196" s="4">
        <f t="shared" si="60"/>
        <v>0</v>
      </c>
      <c r="AS196" s="4">
        <f t="shared" si="60"/>
        <v>0</v>
      </c>
      <c r="AT196" s="4">
        <f t="shared" si="60"/>
        <v>0</v>
      </c>
      <c r="AU196" s="4" t="str">
        <f t="shared" si="69"/>
        <v>0</v>
      </c>
      <c r="AW196" s="6">
        <f t="shared" si="81"/>
        <v>0</v>
      </c>
      <c r="AX196" s="6">
        <f t="shared" si="82"/>
        <v>0</v>
      </c>
      <c r="AY196" s="3">
        <f t="shared" si="76"/>
        <v>-2.6599999999999966</v>
      </c>
      <c r="AZ196" s="3">
        <f t="shared" si="77"/>
        <v>0</v>
      </c>
      <c r="BA196" s="4">
        <f t="shared" si="78"/>
        <v>0</v>
      </c>
      <c r="BB196" s="3">
        <f t="shared" si="79"/>
        <v>46.200000000000045</v>
      </c>
      <c r="BE196" s="7">
        <v>45457</v>
      </c>
      <c r="BF196" s="5">
        <f t="shared" si="85"/>
        <v>5.5219683362672259E-2</v>
      </c>
      <c r="BG196" t="str">
        <f t="shared" si="83"/>
        <v xml:space="preserve"> </v>
      </c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>
      <c r="A197" s="7">
        <v>45460</v>
      </c>
      <c r="B197" s="3">
        <v>227500</v>
      </c>
      <c r="C197" s="3">
        <v>565792</v>
      </c>
      <c r="D197" s="3">
        <v>411537</v>
      </c>
      <c r="E197" s="3">
        <v>21298</v>
      </c>
      <c r="F197" s="3">
        <v>171518</v>
      </c>
      <c r="G197" s="3">
        <v>1397646</v>
      </c>
      <c r="H197" s="7">
        <v>45460</v>
      </c>
      <c r="I197" s="3" t="s">
        <v>55</v>
      </c>
      <c r="J197" s="3">
        <v>70.73</v>
      </c>
      <c r="K197" s="3">
        <v>71.58</v>
      </c>
      <c r="L197" s="3">
        <v>72.010000000000005</v>
      </c>
      <c r="M197" s="3">
        <v>70.31</v>
      </c>
      <c r="N197" s="3">
        <v>1434</v>
      </c>
      <c r="O197" s="3">
        <v>153559</v>
      </c>
      <c r="P197" s="3">
        <f t="shared" ref="P197:U212" si="87">CORREL(B183:B197,$J183:$J197)</f>
        <v>-9.2178106661339576E-2</v>
      </c>
      <c r="Q197" s="3">
        <f t="shared" si="87"/>
        <v>0.45152425001627589</v>
      </c>
      <c r="R197" s="3">
        <f t="shared" si="87"/>
        <v>1.3338083279190106E-2</v>
      </c>
      <c r="S197" s="3">
        <f t="shared" si="87"/>
        <v>-0.27248576355714116</v>
      </c>
      <c r="T197" s="3">
        <f t="shared" si="87"/>
        <v>0.1703935228781866</v>
      </c>
      <c r="U197" s="3">
        <f t="shared" si="87"/>
        <v>0.17311875168407675</v>
      </c>
      <c r="V197" s="3">
        <f t="shared" si="80"/>
        <v>0</v>
      </c>
      <c r="Z197" s="3">
        <f t="shared" si="62"/>
        <v>10553</v>
      </c>
      <c r="AA197" s="3">
        <f t="shared" si="63"/>
        <v>78934</v>
      </c>
      <c r="AB197" s="3">
        <f t="shared" si="64"/>
        <v>81445</v>
      </c>
      <c r="AC197" s="3">
        <f t="shared" si="65"/>
        <v>607</v>
      </c>
      <c r="AD197" s="3">
        <f t="shared" si="66"/>
        <v>20080</v>
      </c>
      <c r="AE197" s="3">
        <f t="shared" si="67"/>
        <v>191621</v>
      </c>
      <c r="AF197" s="3">
        <f t="shared" si="68"/>
        <v>-0.31000000000000227</v>
      </c>
      <c r="AH197" s="3">
        <f t="shared" si="70"/>
        <v>0.31854652638176667</v>
      </c>
      <c r="AI197" s="3">
        <f t="shared" si="71"/>
        <v>0.4172965737119948</v>
      </c>
      <c r="AJ197" s="3">
        <f t="shared" si="72"/>
        <v>0.66468760598470389</v>
      </c>
      <c r="AK197" s="3">
        <f t="shared" si="73"/>
        <v>0.57117423141151047</v>
      </c>
      <c r="AL197" s="3">
        <f t="shared" si="74"/>
        <v>0.64534937379327117</v>
      </c>
      <c r="AM197" s="3">
        <f t="shared" si="75"/>
        <v>0.62492537262909975</v>
      </c>
      <c r="AO197" s="4">
        <f t="shared" ref="AO197:AT239" si="88">IF(ABS(AH197)&gt;$AQ$28,AH197,0)</f>
        <v>0</v>
      </c>
      <c r="AP197" s="4">
        <f t="shared" si="88"/>
        <v>0</v>
      </c>
      <c r="AQ197" s="4">
        <f t="shared" si="88"/>
        <v>0.66468760598470389</v>
      </c>
      <c r="AR197" s="4">
        <f t="shared" si="88"/>
        <v>0.57117423141151047</v>
      </c>
      <c r="AS197" s="4">
        <f t="shared" si="88"/>
        <v>0.64534937379327117</v>
      </c>
      <c r="AT197" s="4">
        <f t="shared" si="88"/>
        <v>0.62492537262909975</v>
      </c>
      <c r="AU197" s="4" t="str">
        <f t="shared" si="69"/>
        <v>0</v>
      </c>
      <c r="AW197" s="6">
        <f t="shared" si="81"/>
        <v>0.66468760598470389</v>
      </c>
      <c r="AX197" s="6">
        <f t="shared" si="82"/>
        <v>1</v>
      </c>
      <c r="AY197" s="3">
        <f t="shared" si="76"/>
        <v>-0.31000000000000227</v>
      </c>
      <c r="AZ197" s="3">
        <f t="shared" si="77"/>
        <v>-3.1000000000000227</v>
      </c>
      <c r="BA197" s="4">
        <f t="shared" si="78"/>
        <v>-4.3828644139686452E-3</v>
      </c>
      <c r="BB197" s="3">
        <f t="shared" si="79"/>
        <v>43.100000000000023</v>
      </c>
      <c r="BE197" s="7">
        <v>45460</v>
      </c>
      <c r="BF197" s="5">
        <f t="shared" si="85"/>
        <v>5.0836818948703615E-2</v>
      </c>
      <c r="BG197">
        <f t="shared" si="83"/>
        <v>-4.3828644139686452E-3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>
      <c r="A198" s="7">
        <v>45461</v>
      </c>
      <c r="B198" s="3">
        <v>235986</v>
      </c>
      <c r="C198" s="3">
        <v>634595</v>
      </c>
      <c r="D198" s="3">
        <v>502129</v>
      </c>
      <c r="E198" s="3">
        <v>17158</v>
      </c>
      <c r="F198" s="3">
        <v>189566</v>
      </c>
      <c r="G198" s="3">
        <v>1579433</v>
      </c>
      <c r="H198" s="7">
        <v>45461</v>
      </c>
      <c r="I198" s="3" t="s">
        <v>55</v>
      </c>
      <c r="J198" s="3">
        <v>71.28</v>
      </c>
      <c r="K198" s="3">
        <v>71.14</v>
      </c>
      <c r="L198" s="3">
        <v>71.989999999999995</v>
      </c>
      <c r="M198" s="3">
        <v>70.599999999999994</v>
      </c>
      <c r="N198" s="3">
        <v>2022</v>
      </c>
      <c r="O198" s="3">
        <v>153579</v>
      </c>
      <c r="P198" s="3">
        <f t="shared" si="87"/>
        <v>-0.12870061957877027</v>
      </c>
      <c r="Q198" s="3">
        <f t="shared" si="87"/>
        <v>0.1622748672751558</v>
      </c>
      <c r="R198" s="3">
        <f t="shared" si="87"/>
        <v>-0.12289291792447092</v>
      </c>
      <c r="S198" s="3">
        <f t="shared" si="87"/>
        <v>-1.4179907252431479E-2</v>
      </c>
      <c r="T198" s="3">
        <f t="shared" si="87"/>
        <v>-2.0869374823487406E-2</v>
      </c>
      <c r="U198" s="3">
        <f t="shared" si="87"/>
        <v>-2.1551828547184976E-2</v>
      </c>
      <c r="V198" s="3">
        <f t="shared" si="80"/>
        <v>0</v>
      </c>
      <c r="Z198" s="3">
        <f t="shared" si="62"/>
        <v>8486</v>
      </c>
      <c r="AA198" s="3">
        <f t="shared" si="63"/>
        <v>68803</v>
      </c>
      <c r="AB198" s="3">
        <f t="shared" si="64"/>
        <v>90592</v>
      </c>
      <c r="AC198" s="3">
        <f t="shared" si="65"/>
        <v>-4140</v>
      </c>
      <c r="AD198" s="3">
        <f t="shared" si="66"/>
        <v>18048</v>
      </c>
      <c r="AE198" s="3">
        <f t="shared" si="67"/>
        <v>181787</v>
      </c>
      <c r="AF198" s="3">
        <f t="shared" si="68"/>
        <v>0.54999999999999716</v>
      </c>
      <c r="AH198" s="3">
        <f t="shared" si="70"/>
        <v>0.31771076562072448</v>
      </c>
      <c r="AI198" s="3">
        <f t="shared" si="71"/>
        <v>0.45139607925000097</v>
      </c>
      <c r="AJ198" s="3">
        <f t="shared" si="72"/>
        <v>0.64034817704841585</v>
      </c>
      <c r="AK198" s="3">
        <f t="shared" si="73"/>
        <v>0.57743066637992502</v>
      </c>
      <c r="AL198" s="3">
        <f t="shared" si="74"/>
        <v>0.62483047296473537</v>
      </c>
      <c r="AM198" s="3">
        <f t="shared" si="75"/>
        <v>0.60797132882899174</v>
      </c>
      <c r="AO198" s="4">
        <f t="shared" si="88"/>
        <v>0</v>
      </c>
      <c r="AP198" s="4">
        <f t="shared" si="88"/>
        <v>0</v>
      </c>
      <c r="AQ198" s="4">
        <f t="shared" si="88"/>
        <v>0.64034817704841585</v>
      </c>
      <c r="AR198" s="4">
        <f t="shared" si="88"/>
        <v>0.57743066637992502</v>
      </c>
      <c r="AS198" s="4">
        <f t="shared" si="88"/>
        <v>0.62483047296473537</v>
      </c>
      <c r="AT198" s="4">
        <f t="shared" si="88"/>
        <v>0.60797132882899174</v>
      </c>
      <c r="AU198" s="4" t="str">
        <f t="shared" si="69"/>
        <v>0</v>
      </c>
      <c r="AW198" s="6">
        <f t="shared" si="81"/>
        <v>0.64034817704841585</v>
      </c>
      <c r="AX198" s="6">
        <f t="shared" si="82"/>
        <v>1</v>
      </c>
      <c r="AY198" s="3">
        <f t="shared" si="76"/>
        <v>0.54999999999999716</v>
      </c>
      <c r="AZ198" s="3">
        <f t="shared" si="77"/>
        <v>5.4999999999999716</v>
      </c>
      <c r="BA198" s="4">
        <f t="shared" si="78"/>
        <v>7.7160493827160099E-3</v>
      </c>
      <c r="BB198" s="3">
        <f t="shared" si="79"/>
        <v>48.599999999999994</v>
      </c>
      <c r="BE198" s="7">
        <v>45461</v>
      </c>
      <c r="BF198" s="5">
        <f t="shared" si="85"/>
        <v>5.8552868331419622E-2</v>
      </c>
      <c r="BG198">
        <f t="shared" si="83"/>
        <v>7.7160493827160099E-3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>
      <c r="A199" s="7">
        <v>45462</v>
      </c>
      <c r="B199" s="3">
        <v>233423</v>
      </c>
      <c r="C199" s="3">
        <v>628195</v>
      </c>
      <c r="D199" s="3">
        <v>479386</v>
      </c>
      <c r="E199" s="3">
        <v>19116</v>
      </c>
      <c r="F199" s="3">
        <v>187344</v>
      </c>
      <c r="G199" s="3">
        <v>1547464</v>
      </c>
      <c r="H199" s="7">
        <v>45462</v>
      </c>
      <c r="I199" s="3" t="s">
        <v>55</v>
      </c>
      <c r="J199" s="3">
        <v>73.19</v>
      </c>
      <c r="K199" s="3">
        <v>71.34</v>
      </c>
      <c r="L199" s="3">
        <v>73.400000000000006</v>
      </c>
      <c r="M199" s="3">
        <v>71.34</v>
      </c>
      <c r="N199" s="3">
        <v>1192</v>
      </c>
      <c r="O199" s="3">
        <v>153737</v>
      </c>
      <c r="P199" s="3">
        <f t="shared" si="87"/>
        <v>-0.20820880801280309</v>
      </c>
      <c r="Q199" s="3">
        <f t="shared" si="87"/>
        <v>5.7012032470697534E-2</v>
      </c>
      <c r="R199" s="3">
        <f t="shared" si="87"/>
        <v>-0.11514344757141938</v>
      </c>
      <c r="S199" s="3">
        <f t="shared" si="87"/>
        <v>8.2135920622586206E-2</v>
      </c>
      <c r="T199" s="3">
        <f t="shared" si="87"/>
        <v>-7.1069481032173185E-2</v>
      </c>
      <c r="U199" s="3">
        <f t="shared" si="87"/>
        <v>-7.2596248778791977E-2</v>
      </c>
      <c r="V199" s="3">
        <f t="shared" si="80"/>
        <v>0</v>
      </c>
      <c r="Z199" s="3">
        <f t="shared" si="62"/>
        <v>-2563</v>
      </c>
      <c r="AA199" s="3">
        <f t="shared" si="63"/>
        <v>-6400</v>
      </c>
      <c r="AB199" s="3">
        <f t="shared" si="64"/>
        <v>-22743</v>
      </c>
      <c r="AC199" s="3">
        <f t="shared" si="65"/>
        <v>1958</v>
      </c>
      <c r="AD199" s="3">
        <f t="shared" si="66"/>
        <v>-2222</v>
      </c>
      <c r="AE199" s="3">
        <f t="shared" si="67"/>
        <v>-31969</v>
      </c>
      <c r="AF199" s="3">
        <f t="shared" si="68"/>
        <v>1.9099999999999966</v>
      </c>
      <c r="AH199" s="3">
        <f t="shared" si="70"/>
        <v>0.1493290727006531</v>
      </c>
      <c r="AI199" s="3">
        <f t="shared" si="71"/>
        <v>0.49969945838278262</v>
      </c>
      <c r="AJ199" s="3">
        <f t="shared" si="72"/>
        <v>0.64928924004139354</v>
      </c>
      <c r="AK199" s="3">
        <f t="shared" si="73"/>
        <v>0.27836256569950152</v>
      </c>
      <c r="AL199" s="3">
        <f t="shared" si="74"/>
        <v>0.62082975360179216</v>
      </c>
      <c r="AM199" s="3">
        <f t="shared" si="75"/>
        <v>0.60430048167817696</v>
      </c>
      <c r="AO199" s="4">
        <f t="shared" si="88"/>
        <v>0</v>
      </c>
      <c r="AP199" s="4">
        <f t="shared" si="88"/>
        <v>0</v>
      </c>
      <c r="AQ199" s="4">
        <f t="shared" si="88"/>
        <v>0.64928924004139354</v>
      </c>
      <c r="AR199" s="4">
        <f t="shared" si="88"/>
        <v>0</v>
      </c>
      <c r="AS199" s="4">
        <f t="shared" si="88"/>
        <v>0.62082975360179216</v>
      </c>
      <c r="AT199" s="4">
        <f t="shared" si="88"/>
        <v>0.60430048167817696</v>
      </c>
      <c r="AU199" s="4" t="str">
        <f t="shared" si="69"/>
        <v>0</v>
      </c>
      <c r="AW199" s="6">
        <f t="shared" si="81"/>
        <v>0.64928924004139354</v>
      </c>
      <c r="AX199" s="6">
        <f t="shared" si="82"/>
        <v>1</v>
      </c>
      <c r="AY199" s="3">
        <f t="shared" si="76"/>
        <v>1.9099999999999966</v>
      </c>
      <c r="AZ199" s="3">
        <f t="shared" si="77"/>
        <v>19.099999999999966</v>
      </c>
      <c r="BA199" s="4">
        <f t="shared" si="78"/>
        <v>2.6096461265200117E-2</v>
      </c>
      <c r="BB199" s="3">
        <f t="shared" si="79"/>
        <v>67.69999999999996</v>
      </c>
      <c r="BE199" s="7">
        <v>45462</v>
      </c>
      <c r="BF199" s="5">
        <f t="shared" si="85"/>
        <v>8.4649329596619735E-2</v>
      </c>
      <c r="BG199">
        <f t="shared" si="83"/>
        <v>2.6096461265200117E-2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>
      <c r="A200" s="7">
        <v>45463</v>
      </c>
      <c r="B200" s="3">
        <v>228904</v>
      </c>
      <c r="C200" s="3">
        <v>632514</v>
      </c>
      <c r="D200" s="3">
        <v>550217</v>
      </c>
      <c r="E200" s="3">
        <v>19439</v>
      </c>
      <c r="F200" s="3">
        <v>194892</v>
      </c>
      <c r="G200" s="3">
        <v>1625965</v>
      </c>
      <c r="H200" s="7">
        <v>45463</v>
      </c>
      <c r="I200" s="3" t="s">
        <v>55</v>
      </c>
      <c r="J200" s="3">
        <v>72.08</v>
      </c>
      <c r="K200" s="3">
        <v>73.89</v>
      </c>
      <c r="L200" s="3">
        <v>74.38</v>
      </c>
      <c r="M200" s="3">
        <v>71.930000000000007</v>
      </c>
      <c r="N200" s="3">
        <v>2859</v>
      </c>
      <c r="O200" s="3">
        <v>153770</v>
      </c>
      <c r="P200" s="3">
        <f t="shared" si="87"/>
        <v>-0.26119278713514549</v>
      </c>
      <c r="Q200" s="3">
        <f t="shared" si="87"/>
        <v>6.2791062866302538E-3</v>
      </c>
      <c r="R200" s="3">
        <f t="shared" si="87"/>
        <v>-0.19313493148446378</v>
      </c>
      <c r="S200" s="3">
        <f t="shared" si="87"/>
        <v>0.15546342996791643</v>
      </c>
      <c r="T200" s="3">
        <f t="shared" si="87"/>
        <v>-0.14312136880338538</v>
      </c>
      <c r="U200" s="3">
        <f t="shared" si="87"/>
        <v>-0.14415566209282482</v>
      </c>
      <c r="V200" s="3">
        <f t="shared" si="80"/>
        <v>0</v>
      </c>
      <c r="Z200" s="3">
        <f t="shared" si="62"/>
        <v>-4519</v>
      </c>
      <c r="AA200" s="3">
        <f t="shared" si="63"/>
        <v>4319</v>
      </c>
      <c r="AB200" s="3">
        <f t="shared" si="64"/>
        <v>70831</v>
      </c>
      <c r="AC200" s="3">
        <f t="shared" si="65"/>
        <v>323</v>
      </c>
      <c r="AD200" s="3">
        <f t="shared" si="66"/>
        <v>7548</v>
      </c>
      <c r="AE200" s="3">
        <f t="shared" si="67"/>
        <v>78501</v>
      </c>
      <c r="AF200" s="3">
        <f t="shared" si="68"/>
        <v>-1.1099999999999994</v>
      </c>
      <c r="AH200" s="3">
        <f t="shared" si="70"/>
        <v>0.4080221573704767</v>
      </c>
      <c r="AI200" s="3">
        <f t="shared" si="71"/>
        <v>0.37305620242627746</v>
      </c>
      <c r="AJ200" s="3">
        <f t="shared" si="72"/>
        <v>0.47570232216919589</v>
      </c>
      <c r="AK200" s="3">
        <f t="shared" si="73"/>
        <v>0.1795343430625233</v>
      </c>
      <c r="AL200" s="3">
        <f t="shared" si="74"/>
        <v>0.51619343298409204</v>
      </c>
      <c r="AM200" s="3">
        <f t="shared" si="75"/>
        <v>0.49300385083828696</v>
      </c>
      <c r="AO200" s="4">
        <f t="shared" si="88"/>
        <v>0</v>
      </c>
      <c r="AP200" s="4">
        <f t="shared" si="88"/>
        <v>0</v>
      </c>
      <c r="AQ200" s="4">
        <f t="shared" si="88"/>
        <v>0</v>
      </c>
      <c r="AR200" s="4">
        <f t="shared" si="88"/>
        <v>0</v>
      </c>
      <c r="AS200" s="4">
        <f t="shared" si="88"/>
        <v>0</v>
      </c>
      <c r="AT200" s="4">
        <f t="shared" si="88"/>
        <v>0</v>
      </c>
      <c r="AU200" s="4" t="str">
        <f t="shared" si="69"/>
        <v>0</v>
      </c>
      <c r="AW200" s="6">
        <f t="shared" si="81"/>
        <v>0</v>
      </c>
      <c r="AX200" s="6">
        <f t="shared" si="82"/>
        <v>0</v>
      </c>
      <c r="AY200" s="3">
        <f t="shared" si="76"/>
        <v>-1.1099999999999994</v>
      </c>
      <c r="AZ200" s="3">
        <f t="shared" si="77"/>
        <v>0</v>
      </c>
      <c r="BA200" s="4">
        <f t="shared" si="78"/>
        <v>0</v>
      </c>
      <c r="BB200" s="3">
        <f t="shared" si="79"/>
        <v>67.69999999999996</v>
      </c>
      <c r="BE200" s="7">
        <v>45463</v>
      </c>
      <c r="BF200" s="5">
        <f t="shared" si="85"/>
        <v>8.4649329596619735E-2</v>
      </c>
      <c r="BG200" t="str">
        <f t="shared" si="83"/>
        <v xml:space="preserve"> 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>
      <c r="A201" s="7">
        <v>45464</v>
      </c>
      <c r="B201" s="3">
        <v>246717</v>
      </c>
      <c r="C201" s="3">
        <v>646813</v>
      </c>
      <c r="D201" s="3">
        <v>547169</v>
      </c>
      <c r="E201" s="3">
        <v>18138</v>
      </c>
      <c r="F201" s="3">
        <v>198649</v>
      </c>
      <c r="G201" s="3">
        <v>1657487</v>
      </c>
      <c r="H201" s="7">
        <v>45464</v>
      </c>
      <c r="I201" s="3" t="s">
        <v>55</v>
      </c>
      <c r="J201" s="3">
        <v>70.900000000000006</v>
      </c>
      <c r="K201" s="3">
        <v>72.14</v>
      </c>
      <c r="L201" s="3">
        <v>72.209999999999994</v>
      </c>
      <c r="M201" s="3">
        <v>70.739999999999995</v>
      </c>
      <c r="N201" s="3">
        <v>5083</v>
      </c>
      <c r="O201" s="3">
        <v>155505</v>
      </c>
      <c r="P201" s="3">
        <f t="shared" si="87"/>
        <v>-5.6631957604764638E-2</v>
      </c>
      <c r="Q201" s="3">
        <f t="shared" si="87"/>
        <v>-9.5159871058705769E-2</v>
      </c>
      <c r="R201" s="3">
        <f t="shared" si="87"/>
        <v>-0.23333262839560687</v>
      </c>
      <c r="S201" s="3">
        <f t="shared" si="87"/>
        <v>0.38786545895162949</v>
      </c>
      <c r="T201" s="3">
        <f t="shared" si="87"/>
        <v>-0.17327117392593044</v>
      </c>
      <c r="U201" s="3">
        <f t="shared" si="87"/>
        <v>-0.16874897850163764</v>
      </c>
      <c r="V201" s="3">
        <f t="shared" si="80"/>
        <v>0</v>
      </c>
      <c r="Z201" s="3">
        <f t="shared" si="62"/>
        <v>17813</v>
      </c>
      <c r="AA201" s="3">
        <f t="shared" si="63"/>
        <v>14299</v>
      </c>
      <c r="AB201" s="3">
        <f t="shared" si="64"/>
        <v>-3048</v>
      </c>
      <c r="AC201" s="3">
        <f t="shared" si="65"/>
        <v>-1301</v>
      </c>
      <c r="AD201" s="3">
        <f t="shared" si="66"/>
        <v>3757</v>
      </c>
      <c r="AE201" s="3">
        <f t="shared" si="67"/>
        <v>31522</v>
      </c>
      <c r="AF201" s="3">
        <f t="shared" si="68"/>
        <v>-1.1799999999999926</v>
      </c>
      <c r="AH201" s="3">
        <f t="shared" si="70"/>
        <v>0.50714290292203867</v>
      </c>
      <c r="AI201" s="3">
        <f t="shared" si="71"/>
        <v>0.35723644169253882</v>
      </c>
      <c r="AJ201" s="3">
        <f t="shared" si="72"/>
        <v>0.34968250789311406</v>
      </c>
      <c r="AK201" s="3">
        <f t="shared" si="73"/>
        <v>0.15040390871508566</v>
      </c>
      <c r="AL201" s="3">
        <f t="shared" si="74"/>
        <v>0.4572700801573204</v>
      </c>
      <c r="AM201" s="3">
        <f t="shared" si="75"/>
        <v>0.42991012892244268</v>
      </c>
      <c r="AO201" s="4">
        <f t="shared" si="88"/>
        <v>0</v>
      </c>
      <c r="AP201" s="4">
        <f t="shared" si="88"/>
        <v>0</v>
      </c>
      <c r="AQ201" s="4">
        <f t="shared" si="88"/>
        <v>0</v>
      </c>
      <c r="AR201" s="4">
        <f t="shared" si="88"/>
        <v>0</v>
      </c>
      <c r="AS201" s="4">
        <f t="shared" si="88"/>
        <v>0</v>
      </c>
      <c r="AT201" s="4">
        <f t="shared" si="88"/>
        <v>0</v>
      </c>
      <c r="AU201" s="4" t="str">
        <f t="shared" si="69"/>
        <v>0</v>
      </c>
      <c r="AW201" s="6">
        <f t="shared" si="81"/>
        <v>0</v>
      </c>
      <c r="AX201" s="6">
        <f t="shared" si="82"/>
        <v>0</v>
      </c>
      <c r="AY201" s="3">
        <f t="shared" si="76"/>
        <v>-1.1799999999999926</v>
      </c>
      <c r="AZ201" s="3">
        <f t="shared" si="77"/>
        <v>0</v>
      </c>
      <c r="BA201" s="4">
        <f t="shared" si="78"/>
        <v>0</v>
      </c>
      <c r="BB201" s="3">
        <f t="shared" si="79"/>
        <v>67.69999999999996</v>
      </c>
      <c r="BE201" s="7">
        <v>45464</v>
      </c>
      <c r="BF201" s="5">
        <f t="shared" si="85"/>
        <v>8.4649329596619735E-2</v>
      </c>
      <c r="BG201" t="str">
        <f t="shared" si="83"/>
        <v xml:space="preserve"> 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>
      <c r="A202" s="7">
        <v>45467</v>
      </c>
      <c r="B202" s="3">
        <v>213683</v>
      </c>
      <c r="C202" s="3">
        <v>518107</v>
      </c>
      <c r="D202" s="3">
        <v>450561</v>
      </c>
      <c r="E202" s="3">
        <v>16908</v>
      </c>
      <c r="F202" s="3">
        <v>170562</v>
      </c>
      <c r="G202" s="3">
        <v>1369822</v>
      </c>
      <c r="H202" s="7">
        <v>45467</v>
      </c>
      <c r="I202" s="3" t="s">
        <v>55</v>
      </c>
      <c r="J202" s="3">
        <v>70.08</v>
      </c>
      <c r="K202" s="3">
        <v>70.75</v>
      </c>
      <c r="L202" s="3">
        <v>70.98</v>
      </c>
      <c r="M202" s="3">
        <v>69.760000000000005</v>
      </c>
      <c r="N202" s="3">
        <v>4105</v>
      </c>
      <c r="O202" s="3">
        <v>158226</v>
      </c>
      <c r="P202" s="3">
        <f t="shared" si="87"/>
        <v>0.52274670232890996</v>
      </c>
      <c r="Q202" s="3">
        <f t="shared" si="87"/>
        <v>1.3296281024786156E-2</v>
      </c>
      <c r="R202" s="3">
        <f t="shared" si="87"/>
        <v>-3.6939404882703232E-2</v>
      </c>
      <c r="S202" s="3">
        <f t="shared" si="87"/>
        <v>0.62915125453929088</v>
      </c>
      <c r="T202" s="3">
        <f t="shared" si="87"/>
        <v>4.4021259574091261E-2</v>
      </c>
      <c r="U202" s="3">
        <f t="shared" si="87"/>
        <v>6.2044045888178162E-2</v>
      </c>
      <c r="V202" s="3">
        <f t="shared" si="80"/>
        <v>0.52274670232890996</v>
      </c>
      <c r="Z202" s="3">
        <f t="shared" si="62"/>
        <v>-33034</v>
      </c>
      <c r="AA202" s="3">
        <f t="shared" si="63"/>
        <v>-128706</v>
      </c>
      <c r="AB202" s="3">
        <f t="shared" si="64"/>
        <v>-96608</v>
      </c>
      <c r="AC202" s="3">
        <f t="shared" si="65"/>
        <v>-1230</v>
      </c>
      <c r="AD202" s="3">
        <f t="shared" si="66"/>
        <v>-28087</v>
      </c>
      <c r="AE202" s="3">
        <f t="shared" si="67"/>
        <v>-287665</v>
      </c>
      <c r="AF202" s="3">
        <f t="shared" si="68"/>
        <v>-0.82000000000000739</v>
      </c>
      <c r="AH202" s="3">
        <f t="shared" si="70"/>
        <v>0.32971897664494343</v>
      </c>
      <c r="AI202" s="3">
        <f t="shared" si="71"/>
        <v>0.30187860398973831</v>
      </c>
      <c r="AJ202" s="3">
        <f t="shared" si="72"/>
        <v>0.35022660291912705</v>
      </c>
      <c r="AK202" s="3">
        <f t="shared" si="73"/>
        <v>0.14206086030306378</v>
      </c>
      <c r="AL202" s="3">
        <f t="shared" si="74"/>
        <v>0.41173320322467871</v>
      </c>
      <c r="AM202" s="3">
        <f t="shared" si="75"/>
        <v>0.38688443970974851</v>
      </c>
      <c r="AO202" s="4">
        <f t="shared" si="88"/>
        <v>0</v>
      </c>
      <c r="AP202" s="4">
        <f t="shared" si="88"/>
        <v>0</v>
      </c>
      <c r="AQ202" s="4">
        <f t="shared" si="88"/>
        <v>0</v>
      </c>
      <c r="AR202" s="4">
        <f t="shared" si="88"/>
        <v>0</v>
      </c>
      <c r="AS202" s="4">
        <f t="shared" si="88"/>
        <v>0</v>
      </c>
      <c r="AT202" s="4">
        <f t="shared" si="88"/>
        <v>0</v>
      </c>
      <c r="AU202" s="4" t="str">
        <f t="shared" si="69"/>
        <v>0</v>
      </c>
      <c r="AW202" s="6">
        <f t="shared" si="81"/>
        <v>0</v>
      </c>
      <c r="AX202" s="6">
        <f t="shared" si="82"/>
        <v>0</v>
      </c>
      <c r="AY202" s="3">
        <f t="shared" si="76"/>
        <v>-0.82000000000000739</v>
      </c>
      <c r="AZ202" s="3">
        <f t="shared" si="77"/>
        <v>0</v>
      </c>
      <c r="BA202" s="4">
        <f t="shared" si="78"/>
        <v>0</v>
      </c>
      <c r="BB202" s="3">
        <f t="shared" si="79"/>
        <v>67.69999999999996</v>
      </c>
      <c r="BE202" s="7">
        <v>45467</v>
      </c>
      <c r="BF202" s="5">
        <f t="shared" si="85"/>
        <v>8.4649329596619735E-2</v>
      </c>
      <c r="BG202" t="str">
        <f t="shared" si="83"/>
        <v xml:space="preserve"> </v>
      </c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>
      <c r="A203" s="7">
        <v>45468</v>
      </c>
      <c r="B203" s="3">
        <v>222720</v>
      </c>
      <c r="C203" s="3">
        <v>540948</v>
      </c>
      <c r="D203" s="3">
        <v>472780</v>
      </c>
      <c r="E203" s="3">
        <v>16816</v>
      </c>
      <c r="F203" s="3">
        <v>175665</v>
      </c>
      <c r="G203" s="3">
        <v>1428929</v>
      </c>
      <c r="H203" s="7">
        <v>45468</v>
      </c>
      <c r="I203" s="3" t="s">
        <v>55</v>
      </c>
      <c r="J203" s="3">
        <v>70.61</v>
      </c>
      <c r="K203" s="3">
        <v>70.08</v>
      </c>
      <c r="L203" s="3">
        <v>70.77</v>
      </c>
      <c r="M203" s="3">
        <v>69.56</v>
      </c>
      <c r="N203" s="3">
        <v>3473</v>
      </c>
      <c r="O203" s="3">
        <v>159409</v>
      </c>
      <c r="P203" s="3">
        <f t="shared" si="87"/>
        <v>0.53114862978526411</v>
      </c>
      <c r="Q203" s="3">
        <f t="shared" si="87"/>
        <v>-5.3090351086713485E-2</v>
      </c>
      <c r="R203" s="3">
        <f t="shared" si="87"/>
        <v>-0.14123446368162984</v>
      </c>
      <c r="S203" s="3">
        <f t="shared" si="87"/>
        <v>0.53080963897617539</v>
      </c>
      <c r="T203" s="3">
        <f t="shared" si="87"/>
        <v>-4.9603076709857932E-2</v>
      </c>
      <c r="U203" s="3">
        <f t="shared" si="87"/>
        <v>-2.7051235002921985E-2</v>
      </c>
      <c r="V203" s="3">
        <f t="shared" si="80"/>
        <v>0.53114862978526411</v>
      </c>
      <c r="Z203" s="3">
        <f t="shared" si="62"/>
        <v>9037</v>
      </c>
      <c r="AA203" s="3">
        <f t="shared" si="63"/>
        <v>22841</v>
      </c>
      <c r="AB203" s="3">
        <f t="shared" si="64"/>
        <v>22219</v>
      </c>
      <c r="AC203" s="3">
        <f t="shared" si="65"/>
        <v>-92</v>
      </c>
      <c r="AD203" s="3">
        <f t="shared" si="66"/>
        <v>5103</v>
      </c>
      <c r="AE203" s="3">
        <f t="shared" si="67"/>
        <v>59107</v>
      </c>
      <c r="AF203" s="3">
        <f t="shared" si="68"/>
        <v>0.53000000000000114</v>
      </c>
      <c r="AH203" s="3">
        <f t="shared" si="70"/>
        <v>0.3179548360894271</v>
      </c>
      <c r="AI203" s="3">
        <f t="shared" si="71"/>
        <v>0.29016233403973807</v>
      </c>
      <c r="AJ203" s="3">
        <f t="shared" si="72"/>
        <v>0.351596086563566</v>
      </c>
      <c r="AK203" s="3">
        <f t="shared" si="73"/>
        <v>0.14557907023278313</v>
      </c>
      <c r="AL203" s="3">
        <f t="shared" si="74"/>
        <v>0.38635884019132977</v>
      </c>
      <c r="AM203" s="3">
        <f t="shared" si="75"/>
        <v>0.36268873312860567</v>
      </c>
      <c r="AO203" s="4">
        <f t="shared" si="88"/>
        <v>0</v>
      </c>
      <c r="AP203" s="4">
        <f t="shared" si="88"/>
        <v>0</v>
      </c>
      <c r="AQ203" s="4">
        <f t="shared" si="88"/>
        <v>0</v>
      </c>
      <c r="AR203" s="4">
        <f t="shared" si="88"/>
        <v>0</v>
      </c>
      <c r="AS203" s="4">
        <f t="shared" si="88"/>
        <v>0</v>
      </c>
      <c r="AT203" s="4">
        <f t="shared" si="88"/>
        <v>0</v>
      </c>
      <c r="AU203" s="4" t="str">
        <f t="shared" si="69"/>
        <v>0</v>
      </c>
      <c r="AW203" s="6">
        <f t="shared" si="81"/>
        <v>0</v>
      </c>
      <c r="AX203" s="6">
        <f t="shared" si="82"/>
        <v>0</v>
      </c>
      <c r="AY203" s="3">
        <f t="shared" si="76"/>
        <v>0.53000000000000114</v>
      </c>
      <c r="AZ203" s="3">
        <f t="shared" si="77"/>
        <v>0</v>
      </c>
      <c r="BA203" s="4">
        <f t="shared" si="78"/>
        <v>0</v>
      </c>
      <c r="BB203" s="3">
        <f t="shared" si="79"/>
        <v>67.69999999999996</v>
      </c>
      <c r="BE203" s="7">
        <v>45468</v>
      </c>
      <c r="BF203" s="5">
        <f t="shared" si="85"/>
        <v>8.4649329596619735E-2</v>
      </c>
      <c r="BG203" t="str">
        <f t="shared" si="83"/>
        <v xml:space="preserve"> </v>
      </c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>
      <c r="A204" s="7">
        <v>45469</v>
      </c>
      <c r="B204" s="3">
        <v>233072</v>
      </c>
      <c r="C204" s="3">
        <v>579945</v>
      </c>
      <c r="D204" s="3">
        <v>510216</v>
      </c>
      <c r="E204" s="3">
        <v>16641</v>
      </c>
      <c r="F204" s="3">
        <v>185745</v>
      </c>
      <c r="G204" s="3">
        <v>1525620</v>
      </c>
      <c r="H204" s="7">
        <v>45469</v>
      </c>
      <c r="I204" s="3" t="s">
        <v>55</v>
      </c>
      <c r="J204" s="3">
        <v>69.62</v>
      </c>
      <c r="K204" s="3">
        <v>70.69</v>
      </c>
      <c r="L204" s="3">
        <v>71.75</v>
      </c>
      <c r="M204" s="3">
        <v>69.47</v>
      </c>
      <c r="N204" s="3">
        <v>2225</v>
      </c>
      <c r="O204" s="3">
        <v>160264</v>
      </c>
      <c r="P204" s="3">
        <f t="shared" si="87"/>
        <v>0.32374968217719868</v>
      </c>
      <c r="Q204" s="3">
        <f t="shared" si="87"/>
        <v>-0.13454072727248878</v>
      </c>
      <c r="R204" s="3">
        <f t="shared" si="87"/>
        <v>-0.26548456384671537</v>
      </c>
      <c r="S204" s="3">
        <f t="shared" si="87"/>
        <v>0.5955449094918378</v>
      </c>
      <c r="T204" s="3">
        <f t="shared" si="87"/>
        <v>-0.19068601267112753</v>
      </c>
      <c r="U204" s="3">
        <f t="shared" si="87"/>
        <v>-0.17037919875071236</v>
      </c>
      <c r="V204" s="3">
        <f t="shared" si="80"/>
        <v>0</v>
      </c>
      <c r="Z204" s="3">
        <f t="shared" si="62"/>
        <v>10352</v>
      </c>
      <c r="AA204" s="3">
        <f t="shared" si="63"/>
        <v>38997</v>
      </c>
      <c r="AB204" s="3">
        <f t="shared" si="64"/>
        <v>37436</v>
      </c>
      <c r="AC204" s="3">
        <f t="shared" si="65"/>
        <v>-175</v>
      </c>
      <c r="AD204" s="3">
        <f t="shared" si="66"/>
        <v>10080</v>
      </c>
      <c r="AE204" s="3">
        <f t="shared" si="67"/>
        <v>96691</v>
      </c>
      <c r="AF204" s="3">
        <f t="shared" si="68"/>
        <v>-0.98999999999999488</v>
      </c>
      <c r="AH204" s="3">
        <f t="shared" si="70"/>
        <v>0.37116969862227528</v>
      </c>
      <c r="AI204" s="3">
        <f t="shared" si="71"/>
        <v>0.30484423014839596</v>
      </c>
      <c r="AJ204" s="3">
        <f t="shared" si="72"/>
        <v>0.36955828760050885</v>
      </c>
      <c r="AK204" s="3">
        <f t="shared" si="73"/>
        <v>0.18972894163915668</v>
      </c>
      <c r="AL204" s="3">
        <f t="shared" si="74"/>
        <v>0.39463297547958559</v>
      </c>
      <c r="AM204" s="3">
        <f t="shared" si="75"/>
        <v>0.37570884923444253</v>
      </c>
      <c r="AO204" s="4">
        <f t="shared" si="88"/>
        <v>0</v>
      </c>
      <c r="AP204" s="4">
        <f t="shared" si="88"/>
        <v>0</v>
      </c>
      <c r="AQ204" s="4">
        <f t="shared" si="88"/>
        <v>0</v>
      </c>
      <c r="AR204" s="4">
        <f t="shared" si="88"/>
        <v>0</v>
      </c>
      <c r="AS204" s="4">
        <f t="shared" si="88"/>
        <v>0</v>
      </c>
      <c r="AT204" s="4">
        <f t="shared" si="88"/>
        <v>0</v>
      </c>
      <c r="AU204" s="4" t="str">
        <f t="shared" si="69"/>
        <v>0</v>
      </c>
      <c r="AW204" s="6">
        <f t="shared" si="81"/>
        <v>0</v>
      </c>
      <c r="AX204" s="6">
        <f t="shared" si="82"/>
        <v>0</v>
      </c>
      <c r="AY204" s="3">
        <f t="shared" si="76"/>
        <v>-0.98999999999999488</v>
      </c>
      <c r="AZ204" s="3">
        <f t="shared" si="77"/>
        <v>0</v>
      </c>
      <c r="BA204" s="4">
        <f t="shared" si="78"/>
        <v>0</v>
      </c>
      <c r="BB204" s="3">
        <f t="shared" si="79"/>
        <v>67.69999999999996</v>
      </c>
      <c r="BE204" s="7">
        <v>45469</v>
      </c>
      <c r="BF204" s="5">
        <f t="shared" si="85"/>
        <v>8.4649329596619735E-2</v>
      </c>
      <c r="BG204" t="str">
        <f t="shared" si="83"/>
        <v xml:space="preserve"> </v>
      </c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>
      <c r="A205" s="7">
        <v>45470</v>
      </c>
      <c r="B205" s="3">
        <v>237333</v>
      </c>
      <c r="C205" s="3">
        <v>575240</v>
      </c>
      <c r="D205" s="3">
        <v>462654</v>
      </c>
      <c r="E205" s="3">
        <v>17049</v>
      </c>
      <c r="F205" s="3">
        <v>181317</v>
      </c>
      <c r="G205" s="3">
        <v>1473593</v>
      </c>
      <c r="H205" s="7">
        <v>45470</v>
      </c>
      <c r="I205" s="3" t="s">
        <v>55</v>
      </c>
      <c r="J205" s="3">
        <v>69.36</v>
      </c>
      <c r="K205" s="3">
        <v>69.59</v>
      </c>
      <c r="L205" s="3">
        <v>70.45</v>
      </c>
      <c r="M205" s="3">
        <v>69.099999999999994</v>
      </c>
      <c r="N205" s="3">
        <v>3114</v>
      </c>
      <c r="O205" s="3">
        <v>159993</v>
      </c>
      <c r="P205" s="3">
        <f t="shared" si="87"/>
        <v>0.30217466887141409</v>
      </c>
      <c r="Q205" s="3">
        <f t="shared" si="87"/>
        <v>-0.12411644295871557</v>
      </c>
      <c r="R205" s="3">
        <f t="shared" si="87"/>
        <v>-0.27266421156914328</v>
      </c>
      <c r="S205" s="3">
        <f t="shared" si="87"/>
        <v>0.68297308817452962</v>
      </c>
      <c r="T205" s="3">
        <f t="shared" si="87"/>
        <v>-0.19572088593692291</v>
      </c>
      <c r="U205" s="3">
        <f t="shared" si="87"/>
        <v>-0.16886767918259757</v>
      </c>
      <c r="V205" s="3">
        <f t="shared" si="80"/>
        <v>0</v>
      </c>
      <c r="Z205" s="3">
        <f t="shared" si="62"/>
        <v>4261</v>
      </c>
      <c r="AA205" s="3">
        <f t="shared" si="63"/>
        <v>-4705</v>
      </c>
      <c r="AB205" s="3">
        <f t="shared" si="64"/>
        <v>-47562</v>
      </c>
      <c r="AC205" s="3">
        <f t="shared" si="65"/>
        <v>408</v>
      </c>
      <c r="AD205" s="3">
        <f t="shared" si="66"/>
        <v>-4428</v>
      </c>
      <c r="AE205" s="3">
        <f t="shared" si="67"/>
        <v>-52027</v>
      </c>
      <c r="AF205" s="3">
        <f t="shared" si="68"/>
        <v>-0.26000000000000512</v>
      </c>
      <c r="AH205" s="3">
        <f t="shared" si="70"/>
        <v>0.35721317375921119</v>
      </c>
      <c r="AI205" s="3">
        <f t="shared" si="71"/>
        <v>0.31064608764754231</v>
      </c>
      <c r="AJ205" s="3">
        <f t="shared" si="72"/>
        <v>0.33764552709398993</v>
      </c>
      <c r="AK205" s="3">
        <f t="shared" si="73"/>
        <v>0.184086695803624</v>
      </c>
      <c r="AL205" s="3">
        <f t="shared" si="74"/>
        <v>0.36941124347251969</v>
      </c>
      <c r="AM205" s="3">
        <f t="shared" si="75"/>
        <v>0.35012392790339264</v>
      </c>
      <c r="AO205" s="4">
        <f t="shared" si="88"/>
        <v>0</v>
      </c>
      <c r="AP205" s="4">
        <f t="shared" si="88"/>
        <v>0</v>
      </c>
      <c r="AQ205" s="4">
        <f t="shared" si="88"/>
        <v>0</v>
      </c>
      <c r="AR205" s="4">
        <f t="shared" si="88"/>
        <v>0</v>
      </c>
      <c r="AS205" s="4">
        <f t="shared" si="88"/>
        <v>0</v>
      </c>
      <c r="AT205" s="4">
        <f t="shared" si="88"/>
        <v>0</v>
      </c>
      <c r="AU205" s="4" t="str">
        <f t="shared" si="69"/>
        <v>0</v>
      </c>
      <c r="AW205" s="6">
        <f t="shared" si="81"/>
        <v>0</v>
      </c>
      <c r="AX205" s="6">
        <f t="shared" si="82"/>
        <v>0</v>
      </c>
      <c r="AY205" s="3">
        <f t="shared" si="76"/>
        <v>-0.26000000000000512</v>
      </c>
      <c r="AZ205" s="3">
        <f t="shared" si="77"/>
        <v>0</v>
      </c>
      <c r="BA205" s="4">
        <f t="shared" si="78"/>
        <v>0</v>
      </c>
      <c r="BB205" s="3">
        <f t="shared" si="79"/>
        <v>67.69999999999996</v>
      </c>
      <c r="BE205" s="7">
        <v>45470</v>
      </c>
      <c r="BF205" s="5">
        <f t="shared" si="85"/>
        <v>8.4649329596619735E-2</v>
      </c>
      <c r="BG205" t="str">
        <f t="shared" si="83"/>
        <v xml:space="preserve"> </v>
      </c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>
      <c r="A206" s="7">
        <v>45471</v>
      </c>
      <c r="B206" s="3">
        <v>200798</v>
      </c>
      <c r="C206" s="3">
        <v>481903</v>
      </c>
      <c r="D206" s="3">
        <v>402539</v>
      </c>
      <c r="E206" s="3">
        <v>18822</v>
      </c>
      <c r="F206" s="3">
        <v>160560</v>
      </c>
      <c r="G206" s="3">
        <v>1264623</v>
      </c>
      <c r="H206" s="7">
        <v>45471</v>
      </c>
      <c r="I206" s="3" t="s">
        <v>55</v>
      </c>
      <c r="J206" s="3">
        <v>70.19</v>
      </c>
      <c r="K206" s="3">
        <v>69.5</v>
      </c>
      <c r="L206" s="3">
        <v>71.069999999999993</v>
      </c>
      <c r="M206" s="3">
        <v>68.55</v>
      </c>
      <c r="N206" s="3">
        <v>1410</v>
      </c>
      <c r="O206" s="3">
        <v>160257</v>
      </c>
      <c r="P206" s="3">
        <f t="shared" si="87"/>
        <v>0.31352475387752665</v>
      </c>
      <c r="Q206" s="3">
        <f t="shared" si="87"/>
        <v>-0.12861631266045093</v>
      </c>
      <c r="R206" s="3">
        <f t="shared" si="87"/>
        <v>-0.28075247422600008</v>
      </c>
      <c r="S206" s="3">
        <f t="shared" si="87"/>
        <v>0.70859694946226492</v>
      </c>
      <c r="T206" s="3">
        <f t="shared" si="87"/>
        <v>-0.19639158937142701</v>
      </c>
      <c r="U206" s="3">
        <f t="shared" si="87"/>
        <v>-0.16525199776564919</v>
      </c>
      <c r="V206" s="3">
        <f t="shared" si="80"/>
        <v>0</v>
      </c>
      <c r="Z206" s="3">
        <f t="shared" si="62"/>
        <v>-36535</v>
      </c>
      <c r="AA206" s="3">
        <f t="shared" si="63"/>
        <v>-93337</v>
      </c>
      <c r="AB206" s="3">
        <f t="shared" si="64"/>
        <v>-60115</v>
      </c>
      <c r="AC206" s="3">
        <f t="shared" si="65"/>
        <v>1773</v>
      </c>
      <c r="AD206" s="3">
        <f t="shared" si="66"/>
        <v>-20757</v>
      </c>
      <c r="AE206" s="3">
        <f t="shared" si="67"/>
        <v>-208970</v>
      </c>
      <c r="AF206" s="3">
        <f t="shared" si="68"/>
        <v>0.82999999999999829</v>
      </c>
      <c r="AH206" s="3">
        <f t="shared" si="70"/>
        <v>0.34029800162485074</v>
      </c>
      <c r="AI206" s="3">
        <f t="shared" si="71"/>
        <v>0.28421369135584801</v>
      </c>
      <c r="AJ206" s="3">
        <f t="shared" si="72"/>
        <v>0.30273501616017773</v>
      </c>
      <c r="AK206" s="3">
        <f t="shared" si="73"/>
        <v>0.3381377201814198</v>
      </c>
      <c r="AL206" s="3">
        <f t="shared" si="74"/>
        <v>0.34291055421691757</v>
      </c>
      <c r="AM206" s="3">
        <f t="shared" si="75"/>
        <v>0.32199858327916397</v>
      </c>
      <c r="AO206" s="4">
        <f t="shared" si="88"/>
        <v>0</v>
      </c>
      <c r="AP206" s="4">
        <f t="shared" si="88"/>
        <v>0</v>
      </c>
      <c r="AQ206" s="4">
        <f t="shared" si="88"/>
        <v>0</v>
      </c>
      <c r="AR206" s="4">
        <f t="shared" si="88"/>
        <v>0</v>
      </c>
      <c r="AS206" s="4">
        <f t="shared" si="88"/>
        <v>0</v>
      </c>
      <c r="AT206" s="4">
        <f t="shared" si="88"/>
        <v>0</v>
      </c>
      <c r="AU206" s="4" t="str">
        <f t="shared" si="69"/>
        <v>0</v>
      </c>
      <c r="AW206" s="6">
        <f t="shared" si="81"/>
        <v>0</v>
      </c>
      <c r="AX206" s="6">
        <f t="shared" si="82"/>
        <v>0</v>
      </c>
      <c r="AY206" s="3">
        <f t="shared" si="76"/>
        <v>0.82999999999999829</v>
      </c>
      <c r="AZ206" s="3">
        <f t="shared" si="77"/>
        <v>0</v>
      </c>
      <c r="BA206" s="4">
        <f t="shared" si="78"/>
        <v>0</v>
      </c>
      <c r="BB206" s="3">
        <f t="shared" si="79"/>
        <v>67.69999999999996</v>
      </c>
      <c r="BE206" s="7">
        <v>45471</v>
      </c>
      <c r="BF206" s="5">
        <f t="shared" si="85"/>
        <v>8.4649329596619735E-2</v>
      </c>
      <c r="BG206" t="str">
        <f t="shared" si="83"/>
        <v xml:space="preserve"> </v>
      </c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>
      <c r="A207" s="7">
        <v>45474</v>
      </c>
      <c r="B207" s="3">
        <v>229176</v>
      </c>
      <c r="C207" s="3">
        <v>588153</v>
      </c>
      <c r="D207" s="3">
        <v>454742</v>
      </c>
      <c r="E207" s="3">
        <v>18380</v>
      </c>
      <c r="F207" s="3">
        <v>181660</v>
      </c>
      <c r="G207" s="3">
        <v>1472111</v>
      </c>
      <c r="H207" s="7">
        <v>45474</v>
      </c>
      <c r="I207" s="3" t="s">
        <v>55</v>
      </c>
      <c r="J207" s="3">
        <v>70.83</v>
      </c>
      <c r="K207" s="3">
        <v>70.069999999999993</v>
      </c>
      <c r="L207" s="3">
        <v>72.430000000000007</v>
      </c>
      <c r="M207" s="3">
        <v>70.069999999999993</v>
      </c>
      <c r="N207" s="3">
        <v>7398</v>
      </c>
      <c r="O207" s="3">
        <v>159890</v>
      </c>
      <c r="P207" s="3">
        <f t="shared" si="87"/>
        <v>0.32028574432288548</v>
      </c>
      <c r="Q207" s="3">
        <f t="shared" si="87"/>
        <v>-0.13147998403452799</v>
      </c>
      <c r="R207" s="3">
        <f t="shared" si="87"/>
        <v>-0.2955273437810732</v>
      </c>
      <c r="S207" s="3">
        <f t="shared" si="87"/>
        <v>0.77511439442389862</v>
      </c>
      <c r="T207" s="3">
        <f t="shared" si="87"/>
        <v>-0.20536343416546993</v>
      </c>
      <c r="U207" s="3">
        <f t="shared" si="87"/>
        <v>-0.17234551415887847</v>
      </c>
      <c r="V207" s="3">
        <f t="shared" si="80"/>
        <v>0</v>
      </c>
      <c r="Z207" s="3">
        <f t="shared" si="62"/>
        <v>28378</v>
      </c>
      <c r="AA207" s="3">
        <f t="shared" si="63"/>
        <v>106250</v>
      </c>
      <c r="AB207" s="3">
        <f t="shared" si="64"/>
        <v>52203</v>
      </c>
      <c r="AC207" s="3">
        <f t="shared" si="65"/>
        <v>-442</v>
      </c>
      <c r="AD207" s="3">
        <f t="shared" si="66"/>
        <v>21100</v>
      </c>
      <c r="AE207" s="3">
        <f t="shared" si="67"/>
        <v>207488</v>
      </c>
      <c r="AF207" s="3">
        <f t="shared" si="68"/>
        <v>0.64000000000000057</v>
      </c>
      <c r="AH207" s="3">
        <f t="shared" si="70"/>
        <v>-0.17978636222826347</v>
      </c>
      <c r="AI207" s="3">
        <f t="shared" si="71"/>
        <v>-3.0321750443805775E-2</v>
      </c>
      <c r="AJ207" s="3">
        <f t="shared" si="72"/>
        <v>-0.12172511434738138</v>
      </c>
      <c r="AK207" s="3">
        <f t="shared" si="73"/>
        <v>0.29894143195560385</v>
      </c>
      <c r="AL207" s="3">
        <f t="shared" si="74"/>
        <v>-9.0987170931764491E-2</v>
      </c>
      <c r="AM207" s="3">
        <f t="shared" si="75"/>
        <v>-8.9811302610362548E-2</v>
      </c>
      <c r="AO207" s="4">
        <f t="shared" si="88"/>
        <v>0</v>
      </c>
      <c r="AP207" s="4">
        <f t="shared" si="88"/>
        <v>0</v>
      </c>
      <c r="AQ207" s="4">
        <f t="shared" si="88"/>
        <v>0</v>
      </c>
      <c r="AR207" s="4">
        <f t="shared" si="88"/>
        <v>0</v>
      </c>
      <c r="AS207" s="4">
        <f t="shared" si="88"/>
        <v>0</v>
      </c>
      <c r="AT207" s="4">
        <f t="shared" si="88"/>
        <v>0</v>
      </c>
      <c r="AU207" s="4" t="str">
        <f t="shared" si="69"/>
        <v>0</v>
      </c>
      <c r="AW207" s="6">
        <f t="shared" si="81"/>
        <v>0</v>
      </c>
      <c r="AX207" s="6">
        <f t="shared" si="82"/>
        <v>0</v>
      </c>
      <c r="AY207" s="3">
        <f t="shared" si="76"/>
        <v>0.64000000000000057</v>
      </c>
      <c r="AZ207" s="3">
        <f t="shared" si="77"/>
        <v>0</v>
      </c>
      <c r="BA207" s="4">
        <f t="shared" si="78"/>
        <v>0</v>
      </c>
      <c r="BB207" s="3">
        <f t="shared" si="79"/>
        <v>67.69999999999996</v>
      </c>
      <c r="BE207" s="7">
        <v>45474</v>
      </c>
      <c r="BF207" s="5">
        <f t="shared" si="85"/>
        <v>8.4649329596619735E-2</v>
      </c>
      <c r="BG207" t="str">
        <f t="shared" si="83"/>
        <v xml:space="preserve"> </v>
      </c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>
      <c r="A208" s="7">
        <v>45475</v>
      </c>
      <c r="B208" s="3">
        <v>216556</v>
      </c>
      <c r="C208" s="3">
        <v>611753</v>
      </c>
      <c r="D208" s="3">
        <v>398980</v>
      </c>
      <c r="E208" s="3">
        <v>17051</v>
      </c>
      <c r="F208" s="3">
        <v>178690</v>
      </c>
      <c r="G208" s="3">
        <v>1423031</v>
      </c>
      <c r="H208" s="7">
        <v>45475</v>
      </c>
      <c r="I208" s="3" t="s">
        <v>55</v>
      </c>
      <c r="J208" s="3">
        <v>73.52</v>
      </c>
      <c r="K208" s="3">
        <v>71.28</v>
      </c>
      <c r="L208" s="3">
        <v>73.84</v>
      </c>
      <c r="M208" s="3">
        <v>70.349999999999994</v>
      </c>
      <c r="N208" s="3">
        <v>5439</v>
      </c>
      <c r="O208" s="3">
        <v>160176</v>
      </c>
      <c r="P208" s="3">
        <f t="shared" si="87"/>
        <v>0.10401456665056827</v>
      </c>
      <c r="Q208" s="3">
        <f t="shared" si="87"/>
        <v>2.011616184350087E-2</v>
      </c>
      <c r="R208" s="3">
        <f t="shared" si="87"/>
        <v>-0.22036453080050364</v>
      </c>
      <c r="S208" s="3">
        <f t="shared" si="87"/>
        <v>0.58770978118522832</v>
      </c>
      <c r="T208" s="3">
        <f t="shared" si="87"/>
        <v>-8.459848116855645E-2</v>
      </c>
      <c r="U208" s="3">
        <f t="shared" si="87"/>
        <v>-7.8201408747326243E-2</v>
      </c>
      <c r="V208" s="3">
        <f t="shared" si="80"/>
        <v>0</v>
      </c>
      <c r="Z208" s="3">
        <f t="shared" si="62"/>
        <v>-12620</v>
      </c>
      <c r="AA208" s="3">
        <f t="shared" si="63"/>
        <v>23600</v>
      </c>
      <c r="AB208" s="3">
        <f t="shared" si="64"/>
        <v>-55762</v>
      </c>
      <c r="AC208" s="3">
        <f t="shared" si="65"/>
        <v>-1329</v>
      </c>
      <c r="AD208" s="3">
        <f t="shared" si="66"/>
        <v>-2970</v>
      </c>
      <c r="AE208" s="3">
        <f t="shared" si="67"/>
        <v>-49080</v>
      </c>
      <c r="AF208" s="3">
        <f t="shared" si="68"/>
        <v>2.6899999999999977</v>
      </c>
      <c r="AH208" s="3">
        <f t="shared" si="70"/>
        <v>-4.0855643316807411E-2</v>
      </c>
      <c r="AI208" s="3">
        <f t="shared" si="71"/>
        <v>0.11477103703805858</v>
      </c>
      <c r="AJ208" s="3">
        <f t="shared" si="72"/>
        <v>-3.3883101710601132E-2</v>
      </c>
      <c r="AK208" s="3">
        <f t="shared" si="73"/>
        <v>0.30235754482409827</v>
      </c>
      <c r="AL208" s="3">
        <f t="shared" si="74"/>
        <v>4.0773473880109344E-2</v>
      </c>
      <c r="AM208" s="3">
        <f t="shared" si="75"/>
        <v>3.9393829188170949E-2</v>
      </c>
      <c r="AO208" s="4">
        <f t="shared" si="88"/>
        <v>0</v>
      </c>
      <c r="AP208" s="4">
        <f t="shared" si="88"/>
        <v>0</v>
      </c>
      <c r="AQ208" s="4">
        <f t="shared" si="88"/>
        <v>0</v>
      </c>
      <c r="AR208" s="4">
        <f t="shared" si="88"/>
        <v>0</v>
      </c>
      <c r="AS208" s="4">
        <f t="shared" si="88"/>
        <v>0</v>
      </c>
      <c r="AT208" s="4">
        <f t="shared" si="88"/>
        <v>0</v>
      </c>
      <c r="AU208" s="4" t="str">
        <f t="shared" si="69"/>
        <v>0</v>
      </c>
      <c r="AW208" s="6">
        <f t="shared" si="81"/>
        <v>0</v>
      </c>
      <c r="AX208" s="6">
        <f t="shared" si="82"/>
        <v>0</v>
      </c>
      <c r="AY208" s="3">
        <f t="shared" si="76"/>
        <v>2.6899999999999977</v>
      </c>
      <c r="AZ208" s="3">
        <f t="shared" si="77"/>
        <v>0</v>
      </c>
      <c r="BA208" s="4">
        <f t="shared" si="78"/>
        <v>0</v>
      </c>
      <c r="BB208" s="3">
        <f t="shared" si="79"/>
        <v>67.69999999999996</v>
      </c>
      <c r="BE208" s="7">
        <v>45475</v>
      </c>
      <c r="BF208" s="5">
        <f t="shared" si="85"/>
        <v>8.4649329596619735E-2</v>
      </c>
      <c r="BG208" t="str">
        <f t="shared" si="83"/>
        <v xml:space="preserve"> </v>
      </c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>
      <c r="A209" s="7">
        <v>45476</v>
      </c>
      <c r="B209" s="3">
        <v>207178</v>
      </c>
      <c r="C209" s="3">
        <v>625246</v>
      </c>
      <c r="D209" s="3">
        <v>443174</v>
      </c>
      <c r="E209" s="3">
        <v>14792</v>
      </c>
      <c r="F209" s="3">
        <v>183102</v>
      </c>
      <c r="G209" s="3">
        <v>1473492</v>
      </c>
      <c r="H209" s="7">
        <v>45476</v>
      </c>
      <c r="I209" s="3" t="s">
        <v>55</v>
      </c>
      <c r="J209" s="3">
        <v>73.64</v>
      </c>
      <c r="K209" s="3">
        <v>74.260000000000005</v>
      </c>
      <c r="L209" s="3">
        <v>74.84</v>
      </c>
      <c r="M209" s="3">
        <v>72.900000000000006</v>
      </c>
      <c r="N209" s="3">
        <v>4512</v>
      </c>
      <c r="O209" s="3">
        <v>161889</v>
      </c>
      <c r="P209" s="3">
        <f t="shared" si="87"/>
        <v>-4.3998694323610275E-2</v>
      </c>
      <c r="Q209" s="3">
        <f t="shared" si="87"/>
        <v>0.35718230341917739</v>
      </c>
      <c r="R209" s="3">
        <f t="shared" si="87"/>
        <v>-0.12502990907049816</v>
      </c>
      <c r="S209" s="3">
        <f t="shared" si="87"/>
        <v>0.16422888687929391</v>
      </c>
      <c r="T209" s="3">
        <f t="shared" si="87"/>
        <v>0.13644134788526099</v>
      </c>
      <c r="U209" s="3">
        <f t="shared" si="87"/>
        <v>0.11039512914212796</v>
      </c>
      <c r="V209" s="3">
        <f t="shared" si="80"/>
        <v>0</v>
      </c>
      <c r="Z209" s="3">
        <f t="shared" si="62"/>
        <v>-9378</v>
      </c>
      <c r="AA209" s="3">
        <f t="shared" si="63"/>
        <v>13493</v>
      </c>
      <c r="AB209" s="3">
        <f t="shared" si="64"/>
        <v>44194</v>
      </c>
      <c r="AC209" s="3">
        <f t="shared" si="65"/>
        <v>-2259</v>
      </c>
      <c r="AD209" s="3">
        <f t="shared" si="66"/>
        <v>4412</v>
      </c>
      <c r="AE209" s="3">
        <f t="shared" si="67"/>
        <v>50461</v>
      </c>
      <c r="AF209" s="3">
        <f t="shared" si="68"/>
        <v>0.12000000000000455</v>
      </c>
      <c r="AH209" s="3">
        <f t="shared" si="70"/>
        <v>-0.16802740206423378</v>
      </c>
      <c r="AI209" s="3">
        <f t="shared" si="71"/>
        <v>0.13243741561602318</v>
      </c>
      <c r="AJ209" s="3">
        <f t="shared" si="72"/>
        <v>-0.29425774498706636</v>
      </c>
      <c r="AK209" s="3">
        <f t="shared" si="73"/>
        <v>0.25285891610304045</v>
      </c>
      <c r="AL209" s="3">
        <f t="shared" si="74"/>
        <v>-5.4087679190609472E-2</v>
      </c>
      <c r="AM209" s="3">
        <f t="shared" si="75"/>
        <v>-7.8250675092548433E-2</v>
      </c>
      <c r="AO209" s="4">
        <f t="shared" si="88"/>
        <v>0</v>
      </c>
      <c r="AP209" s="4">
        <f t="shared" si="88"/>
        <v>0</v>
      </c>
      <c r="AQ209" s="4">
        <f t="shared" si="88"/>
        <v>0</v>
      </c>
      <c r="AR209" s="4">
        <f t="shared" si="88"/>
        <v>0</v>
      </c>
      <c r="AS209" s="4">
        <f t="shared" si="88"/>
        <v>0</v>
      </c>
      <c r="AT209" s="4">
        <f t="shared" si="88"/>
        <v>0</v>
      </c>
      <c r="AU209" s="4" t="str">
        <f t="shared" si="69"/>
        <v>0</v>
      </c>
      <c r="AW209" s="6">
        <f t="shared" si="81"/>
        <v>0</v>
      </c>
      <c r="AX209" s="6">
        <f t="shared" si="82"/>
        <v>0</v>
      </c>
      <c r="AY209" s="3">
        <f t="shared" si="76"/>
        <v>0.12000000000000455</v>
      </c>
      <c r="AZ209" s="3">
        <f t="shared" si="77"/>
        <v>0</v>
      </c>
      <c r="BA209" s="4">
        <f t="shared" si="78"/>
        <v>0</v>
      </c>
      <c r="BB209" s="3">
        <f t="shared" si="79"/>
        <v>67.69999999999996</v>
      </c>
      <c r="BE209" s="7">
        <v>45476</v>
      </c>
      <c r="BF209" s="5">
        <f t="shared" si="85"/>
        <v>8.4649329596619735E-2</v>
      </c>
      <c r="BG209" t="str">
        <f t="shared" si="83"/>
        <v xml:space="preserve"> </v>
      </c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>
      <c r="A210" s="7">
        <v>45478</v>
      </c>
      <c r="B210" s="3">
        <v>177696</v>
      </c>
      <c r="C210" s="3">
        <v>373973</v>
      </c>
      <c r="D210" s="3">
        <v>379977</v>
      </c>
      <c r="E210" s="3">
        <v>13749</v>
      </c>
      <c r="F210" s="3">
        <v>145417</v>
      </c>
      <c r="G210" s="3">
        <v>1090811</v>
      </c>
      <c r="H210" s="7">
        <v>45478</v>
      </c>
      <c r="I210" s="3" t="s">
        <v>55</v>
      </c>
      <c r="J210" s="3">
        <v>73.23</v>
      </c>
      <c r="K210" s="3">
        <v>73.040000000000006</v>
      </c>
      <c r="L210" s="3">
        <v>74.08</v>
      </c>
      <c r="M210" s="3">
        <v>72.89</v>
      </c>
      <c r="N210" s="3">
        <v>5200</v>
      </c>
      <c r="O210" s="3">
        <v>161709</v>
      </c>
      <c r="P210" s="3">
        <f t="shared" si="87"/>
        <v>-0.39092147295517216</v>
      </c>
      <c r="Q210" s="3">
        <f t="shared" si="87"/>
        <v>9.4956945875131205E-2</v>
      </c>
      <c r="R210" s="3">
        <f t="shared" si="87"/>
        <v>-0.17134383875713918</v>
      </c>
      <c r="S210" s="3">
        <f t="shared" si="87"/>
        <v>-0.29245459647851602</v>
      </c>
      <c r="T210" s="3">
        <f t="shared" si="87"/>
        <v>-2.2543182660258423E-2</v>
      </c>
      <c r="U210" s="3">
        <f t="shared" si="87"/>
        <v>-7.135780487313495E-2</v>
      </c>
      <c r="V210" s="3">
        <f t="shared" si="80"/>
        <v>0</v>
      </c>
      <c r="Z210" s="3">
        <f t="shared" si="62"/>
        <v>-29482</v>
      </c>
      <c r="AA210" s="3">
        <f t="shared" si="63"/>
        <v>-251273</v>
      </c>
      <c r="AB210" s="3">
        <f t="shared" si="64"/>
        <v>-63197</v>
      </c>
      <c r="AC210" s="3">
        <f t="shared" si="65"/>
        <v>-1043</v>
      </c>
      <c r="AD210" s="3">
        <f t="shared" si="66"/>
        <v>-37685</v>
      </c>
      <c r="AE210" s="3">
        <f t="shared" si="67"/>
        <v>-382681</v>
      </c>
      <c r="AF210" s="3">
        <f t="shared" si="68"/>
        <v>-0.40999999999999659</v>
      </c>
      <c r="AH210" s="3">
        <f t="shared" si="70"/>
        <v>-0.18351930757667737</v>
      </c>
      <c r="AI210" s="3">
        <f t="shared" si="71"/>
        <v>0.15968534535289008</v>
      </c>
      <c r="AJ210" s="3">
        <f t="shared" si="72"/>
        <v>-0.2709008666656213</v>
      </c>
      <c r="AK210" s="3">
        <f t="shared" si="73"/>
        <v>-2.0912101610627416E-2</v>
      </c>
      <c r="AL210" s="3">
        <f t="shared" si="74"/>
        <v>-4.3848166444998955E-2</v>
      </c>
      <c r="AM210" s="3">
        <f t="shared" si="75"/>
        <v>-6.4300353912241051E-2</v>
      </c>
      <c r="AO210" s="4">
        <f t="shared" si="88"/>
        <v>0</v>
      </c>
      <c r="AP210" s="4">
        <f t="shared" si="88"/>
        <v>0</v>
      </c>
      <c r="AQ210" s="4">
        <f t="shared" si="88"/>
        <v>0</v>
      </c>
      <c r="AR210" s="4">
        <f t="shared" si="88"/>
        <v>0</v>
      </c>
      <c r="AS210" s="4">
        <f t="shared" si="88"/>
        <v>0</v>
      </c>
      <c r="AT210" s="4">
        <f t="shared" si="88"/>
        <v>0</v>
      </c>
      <c r="AU210" s="4" t="str">
        <f>IF(OR(AND(AY210 &gt; 0, AO210 &gt; 0), AND(AY210 &lt; 0, AO210 &lt; 0)), "profit", IF(AND(AY210 &lt;&gt; 0, AO210 &lt;&gt; 0), "loss", "0"))</f>
        <v>0</v>
      </c>
      <c r="AW210" s="6">
        <f t="shared" si="81"/>
        <v>0</v>
      </c>
      <c r="AX210" s="6">
        <f t="shared" si="82"/>
        <v>0</v>
      </c>
      <c r="AY210" s="3">
        <f t="shared" si="76"/>
        <v>-0.40999999999999659</v>
      </c>
      <c r="AZ210" s="3">
        <f t="shared" si="77"/>
        <v>0</v>
      </c>
      <c r="BA210" s="4">
        <f t="shared" si="78"/>
        <v>0</v>
      </c>
      <c r="BB210" s="3">
        <f t="shared" si="79"/>
        <v>67.69999999999996</v>
      </c>
      <c r="BE210" s="7">
        <v>45478</v>
      </c>
      <c r="BF210" s="5">
        <f t="shared" si="85"/>
        <v>8.4649329596619735E-2</v>
      </c>
      <c r="BG210" t="str">
        <f t="shared" si="83"/>
        <v xml:space="preserve"> </v>
      </c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>
      <c r="A211" s="7">
        <v>45481</v>
      </c>
      <c r="B211" s="3">
        <v>217077</v>
      </c>
      <c r="C211" s="3">
        <v>579919</v>
      </c>
      <c r="D211" s="3">
        <v>482286</v>
      </c>
      <c r="E211" s="3">
        <v>17148</v>
      </c>
      <c r="F211" s="3">
        <v>183925</v>
      </c>
      <c r="G211" s="3">
        <v>1480354</v>
      </c>
      <c r="H211" s="7">
        <v>45481</v>
      </c>
      <c r="I211" s="3" t="s">
        <v>55</v>
      </c>
      <c r="J211" s="3">
        <v>71.790000000000006</v>
      </c>
      <c r="K211" s="3">
        <v>74.069999999999993</v>
      </c>
      <c r="L211" s="3">
        <v>74.69</v>
      </c>
      <c r="M211" s="3">
        <v>71.61</v>
      </c>
      <c r="N211" s="3">
        <v>4289</v>
      </c>
      <c r="O211" s="3">
        <v>157897</v>
      </c>
      <c r="P211" s="3">
        <f t="shared" si="87"/>
        <v>-0.40103906690847613</v>
      </c>
      <c r="Q211" s="3">
        <f t="shared" si="87"/>
        <v>8.295967520530792E-2</v>
      </c>
      <c r="R211" s="3">
        <f t="shared" si="87"/>
        <v>-0.23669910220227189</v>
      </c>
      <c r="S211" s="3">
        <f t="shared" si="87"/>
        <v>-0.29648662484777916</v>
      </c>
      <c r="T211" s="3">
        <f t="shared" si="87"/>
        <v>-5.0067013635595299E-2</v>
      </c>
      <c r="U211" s="3">
        <f t="shared" si="87"/>
        <v>-0.10122661770356745</v>
      </c>
      <c r="V211" s="3">
        <f t="shared" si="80"/>
        <v>0</v>
      </c>
      <c r="Z211" s="3">
        <f t="shared" si="62"/>
        <v>39381</v>
      </c>
      <c r="AA211" s="3">
        <f t="shared" si="63"/>
        <v>205946</v>
      </c>
      <c r="AB211" s="3">
        <f t="shared" si="64"/>
        <v>102309</v>
      </c>
      <c r="AC211" s="3">
        <f t="shared" si="65"/>
        <v>3399</v>
      </c>
      <c r="AD211" s="3">
        <f t="shared" si="66"/>
        <v>38508</v>
      </c>
      <c r="AE211" s="3">
        <f t="shared" si="67"/>
        <v>389543</v>
      </c>
      <c r="AF211" s="3">
        <f t="shared" si="68"/>
        <v>-1.4399999999999977</v>
      </c>
      <c r="AH211" s="3">
        <f t="shared" si="70"/>
        <v>-0.12770432446555799</v>
      </c>
      <c r="AI211" s="3">
        <f t="shared" si="71"/>
        <v>0.23674158818398164</v>
      </c>
      <c r="AJ211" s="3">
        <f t="shared" si="72"/>
        <v>-8.2764655961025113E-2</v>
      </c>
      <c r="AK211" s="3">
        <f t="shared" si="73"/>
        <v>8.4900834953838239E-2</v>
      </c>
      <c r="AL211" s="3">
        <f t="shared" si="74"/>
        <v>0.11873791627902404</v>
      </c>
      <c r="AM211" s="3">
        <f t="shared" si="75"/>
        <v>0.10468446884732667</v>
      </c>
      <c r="AO211" s="4">
        <f t="shared" si="88"/>
        <v>0</v>
      </c>
      <c r="AP211" s="4">
        <f t="shared" si="88"/>
        <v>0</v>
      </c>
      <c r="AQ211" s="4">
        <f t="shared" si="88"/>
        <v>0</v>
      </c>
      <c r="AR211" s="4">
        <f t="shared" si="88"/>
        <v>0</v>
      </c>
      <c r="AS211" s="4">
        <f t="shared" si="88"/>
        <v>0</v>
      </c>
      <c r="AT211" s="4">
        <f t="shared" si="88"/>
        <v>0</v>
      </c>
      <c r="AU211" s="4" t="str">
        <f t="shared" si="69"/>
        <v>0</v>
      </c>
      <c r="AW211" s="6">
        <f t="shared" si="81"/>
        <v>0</v>
      </c>
      <c r="AX211" s="6">
        <f t="shared" si="82"/>
        <v>0</v>
      </c>
      <c r="AY211" s="3">
        <f t="shared" si="76"/>
        <v>-1.4399999999999977</v>
      </c>
      <c r="AZ211" s="3">
        <f t="shared" si="77"/>
        <v>0</v>
      </c>
      <c r="BA211" s="4">
        <f t="shared" si="78"/>
        <v>0</v>
      </c>
      <c r="BB211" s="3">
        <f t="shared" si="79"/>
        <v>67.69999999999996</v>
      </c>
      <c r="BE211" s="7">
        <v>45481</v>
      </c>
      <c r="BF211" s="5">
        <f t="shared" si="85"/>
        <v>8.4649329596619735E-2</v>
      </c>
      <c r="BG211" t="str">
        <f t="shared" si="83"/>
        <v xml:space="preserve"> </v>
      </c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>
      <c r="A212" s="7">
        <v>45482</v>
      </c>
      <c r="B212" s="3">
        <v>197929</v>
      </c>
      <c r="C212" s="3">
        <v>564710</v>
      </c>
      <c r="D212" s="3">
        <v>512820</v>
      </c>
      <c r="E212" s="3">
        <v>20108</v>
      </c>
      <c r="F212" s="3">
        <v>183541</v>
      </c>
      <c r="G212" s="3">
        <v>1479108</v>
      </c>
      <c r="H212" s="7">
        <v>45482</v>
      </c>
      <c r="I212" s="3" t="s">
        <v>55</v>
      </c>
      <c r="J212" s="3">
        <v>71.36</v>
      </c>
      <c r="K212" s="3">
        <v>71.86</v>
      </c>
      <c r="L212" s="3">
        <v>71.89</v>
      </c>
      <c r="M212" s="3">
        <v>70.959999999999994</v>
      </c>
      <c r="N212" s="3">
        <v>3260</v>
      </c>
      <c r="O212" s="3">
        <v>159894</v>
      </c>
      <c r="P212" s="3">
        <f t="shared" si="87"/>
        <v>-0.36620068978469505</v>
      </c>
      <c r="Q212" s="3">
        <f t="shared" si="87"/>
        <v>8.0892443344907153E-2</v>
      </c>
      <c r="R212" s="3">
        <f t="shared" si="87"/>
        <v>-0.28225312682602738</v>
      </c>
      <c r="S212" s="3">
        <f t="shared" si="87"/>
        <v>-0.25243823486056821</v>
      </c>
      <c r="T212" s="3">
        <f t="shared" si="87"/>
        <v>-7.3229959586131876E-2</v>
      </c>
      <c r="U212" s="3">
        <f t="shared" si="87"/>
        <v>-0.11770871041733771</v>
      </c>
      <c r="V212" s="3">
        <f t="shared" si="80"/>
        <v>0</v>
      </c>
      <c r="Z212" s="3">
        <f t="shared" si="62"/>
        <v>-19148</v>
      </c>
      <c r="AA212" s="3">
        <f t="shared" si="63"/>
        <v>-15209</v>
      </c>
      <c r="AB212" s="3">
        <f t="shared" si="64"/>
        <v>30534</v>
      </c>
      <c r="AC212" s="3">
        <f t="shared" si="65"/>
        <v>2960</v>
      </c>
      <c r="AD212" s="3">
        <f t="shared" si="66"/>
        <v>-384</v>
      </c>
      <c r="AE212" s="3">
        <f t="shared" si="67"/>
        <v>-1246</v>
      </c>
      <c r="AF212" s="3">
        <f t="shared" si="68"/>
        <v>-0.43000000000000682</v>
      </c>
      <c r="AH212" s="3">
        <f t="shared" si="70"/>
        <v>-0.25035124302945272</v>
      </c>
      <c r="AI212" s="3">
        <f t="shared" si="71"/>
        <v>-3.8446744655912794E-2</v>
      </c>
      <c r="AJ212" s="3">
        <f t="shared" si="72"/>
        <v>-0.30162964823387695</v>
      </c>
      <c r="AK212" s="3">
        <f t="shared" si="73"/>
        <v>-0.34342323168806232</v>
      </c>
      <c r="AL212" s="3">
        <f t="shared" si="74"/>
        <v>-0.13562646418390864</v>
      </c>
      <c r="AM212" s="3">
        <f t="shared" si="75"/>
        <v>-0.15014566560757275</v>
      </c>
      <c r="AO212" s="4">
        <f t="shared" si="88"/>
        <v>0</v>
      </c>
      <c r="AP212" s="4">
        <f t="shared" si="88"/>
        <v>0</v>
      </c>
      <c r="AQ212" s="4">
        <f t="shared" si="88"/>
        <v>0</v>
      </c>
      <c r="AR212" s="4">
        <f t="shared" si="88"/>
        <v>0</v>
      </c>
      <c r="AS212" s="4">
        <f t="shared" si="88"/>
        <v>0</v>
      </c>
      <c r="AT212" s="4">
        <f t="shared" si="88"/>
        <v>0</v>
      </c>
      <c r="AU212" s="4" t="str">
        <f t="shared" si="69"/>
        <v>0</v>
      </c>
      <c r="AW212" s="6">
        <f t="shared" si="81"/>
        <v>0</v>
      </c>
      <c r="AX212" s="6">
        <f t="shared" si="82"/>
        <v>0</v>
      </c>
      <c r="AY212" s="3">
        <f t="shared" si="76"/>
        <v>-0.43000000000000682</v>
      </c>
      <c r="AZ212" s="3">
        <f t="shared" si="77"/>
        <v>0</v>
      </c>
      <c r="BA212" s="4">
        <f t="shared" si="78"/>
        <v>0</v>
      </c>
      <c r="BB212" s="3">
        <f t="shared" si="79"/>
        <v>67.69999999999996</v>
      </c>
      <c r="BE212" s="7">
        <v>45482</v>
      </c>
      <c r="BF212" s="5">
        <f t="shared" si="85"/>
        <v>8.4649329596619735E-2</v>
      </c>
      <c r="BG212" t="str">
        <f t="shared" si="83"/>
        <v xml:space="preserve"> </v>
      </c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>
      <c r="A213" s="7">
        <v>45483</v>
      </c>
      <c r="B213" s="3">
        <v>244930</v>
      </c>
      <c r="C213" s="3">
        <v>610857</v>
      </c>
      <c r="D213" s="3">
        <v>557686</v>
      </c>
      <c r="E213" s="3">
        <v>20439</v>
      </c>
      <c r="F213" s="3">
        <v>199345</v>
      </c>
      <c r="G213" s="3">
        <v>1633258</v>
      </c>
      <c r="H213" s="7">
        <v>45483</v>
      </c>
      <c r="I213" s="3" t="s">
        <v>55</v>
      </c>
      <c r="J213" s="3">
        <v>70.739999999999995</v>
      </c>
      <c r="K213" s="3">
        <v>71.400000000000006</v>
      </c>
      <c r="L213" s="3">
        <v>72.19</v>
      </c>
      <c r="M213" s="3">
        <v>70.650000000000006</v>
      </c>
      <c r="N213" s="3">
        <v>4636</v>
      </c>
      <c r="O213" s="3">
        <v>160065</v>
      </c>
      <c r="P213" s="3">
        <f t="shared" ref="P213:U228" si="89">CORREL(B199:B213,$J199:$J213)</f>
        <v>-0.38853148331830356</v>
      </c>
      <c r="Q213" s="3">
        <f t="shared" si="89"/>
        <v>6.9088263828948962E-2</v>
      </c>
      <c r="R213" s="3">
        <f t="shared" si="89"/>
        <v>-0.30715950801849784</v>
      </c>
      <c r="S213" s="3">
        <f t="shared" si="89"/>
        <v>-0.28291749666158955</v>
      </c>
      <c r="T213" s="3">
        <f t="shared" si="89"/>
        <v>-0.11042151124423719</v>
      </c>
      <c r="U213" s="3">
        <f t="shared" si="89"/>
        <v>-0.14822713841768367</v>
      </c>
      <c r="V213" s="3">
        <f t="shared" si="80"/>
        <v>0</v>
      </c>
      <c r="Z213" s="3">
        <f t="shared" si="62"/>
        <v>47001</v>
      </c>
      <c r="AA213" s="3">
        <f t="shared" si="63"/>
        <v>46147</v>
      </c>
      <c r="AB213" s="3">
        <f t="shared" si="64"/>
        <v>44866</v>
      </c>
      <c r="AC213" s="3">
        <f t="shared" si="65"/>
        <v>331</v>
      </c>
      <c r="AD213" s="3">
        <f t="shared" si="66"/>
        <v>15804</v>
      </c>
      <c r="AE213" s="3">
        <f t="shared" si="67"/>
        <v>154150</v>
      </c>
      <c r="AF213" s="3">
        <f t="shared" si="68"/>
        <v>-0.62000000000000455</v>
      </c>
      <c r="AH213" s="3">
        <f t="shared" si="70"/>
        <v>-0.34865684258857055</v>
      </c>
      <c r="AI213" s="3">
        <f t="shared" si="71"/>
        <v>-0.13134283617325937</v>
      </c>
      <c r="AJ213" s="3">
        <f t="shared" si="72"/>
        <v>-0.52409940022434975</v>
      </c>
      <c r="AK213" s="3">
        <f t="shared" si="73"/>
        <v>-0.45832575916060248</v>
      </c>
      <c r="AL213" s="3">
        <f t="shared" si="74"/>
        <v>-0.27118569109240603</v>
      </c>
      <c r="AM213" s="3">
        <f t="shared" si="75"/>
        <v>-0.28903350362206542</v>
      </c>
      <c r="AO213" s="4">
        <f t="shared" si="88"/>
        <v>0</v>
      </c>
      <c r="AP213" s="4">
        <f t="shared" si="88"/>
        <v>0</v>
      </c>
      <c r="AQ213" s="4">
        <f t="shared" si="88"/>
        <v>0</v>
      </c>
      <c r="AR213" s="4">
        <f t="shared" si="88"/>
        <v>0</v>
      </c>
      <c r="AS213" s="4">
        <f t="shared" si="88"/>
        <v>0</v>
      </c>
      <c r="AT213" s="4">
        <f t="shared" si="88"/>
        <v>0</v>
      </c>
      <c r="AU213" s="4" t="str">
        <f t="shared" si="69"/>
        <v>0</v>
      </c>
      <c r="AW213" s="6">
        <f t="shared" si="81"/>
        <v>0</v>
      </c>
      <c r="AX213" s="6">
        <f t="shared" si="82"/>
        <v>0</v>
      </c>
      <c r="AY213" s="3">
        <f t="shared" si="76"/>
        <v>-0.62000000000000455</v>
      </c>
      <c r="AZ213" s="3">
        <f t="shared" si="77"/>
        <v>0</v>
      </c>
      <c r="BA213" s="4">
        <f t="shared" si="78"/>
        <v>0</v>
      </c>
      <c r="BB213" s="3">
        <f t="shared" si="79"/>
        <v>67.69999999999996</v>
      </c>
      <c r="BE213" s="7">
        <v>45483</v>
      </c>
      <c r="BF213" s="5">
        <f t="shared" si="85"/>
        <v>8.4649329596619735E-2</v>
      </c>
      <c r="BG213" t="str">
        <f t="shared" si="83"/>
        <v xml:space="preserve"> </v>
      </c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>
      <c r="A214" s="7">
        <v>45484</v>
      </c>
      <c r="B214" s="3">
        <v>253277</v>
      </c>
      <c r="C214" s="3">
        <v>666590</v>
      </c>
      <c r="D214" s="3">
        <v>627707</v>
      </c>
      <c r="E214" s="3">
        <v>21834</v>
      </c>
      <c r="F214" s="3">
        <v>214232</v>
      </c>
      <c r="G214" s="3">
        <v>1783640</v>
      </c>
      <c r="H214" s="7">
        <v>45484</v>
      </c>
      <c r="I214" s="3" t="s">
        <v>55</v>
      </c>
      <c r="J214" s="3">
        <v>71.11</v>
      </c>
      <c r="K214" s="3">
        <v>70.86</v>
      </c>
      <c r="L214" s="3">
        <v>71.58</v>
      </c>
      <c r="M214" s="3">
        <v>70.45</v>
      </c>
      <c r="N214" s="3">
        <v>2752</v>
      </c>
      <c r="O214" s="3">
        <v>162986</v>
      </c>
      <c r="P214" s="3">
        <f t="shared" si="89"/>
        <v>-0.45893313953667003</v>
      </c>
      <c r="Q214" s="3">
        <f t="shared" si="89"/>
        <v>-2.0088015117752017E-2</v>
      </c>
      <c r="R214" s="3">
        <f t="shared" si="89"/>
        <v>-0.29277614727808748</v>
      </c>
      <c r="S214" s="3">
        <f t="shared" si="89"/>
        <v>-0.35053530989530296</v>
      </c>
      <c r="T214" s="3">
        <f t="shared" si="89"/>
        <v>-0.15865683554773136</v>
      </c>
      <c r="U214" s="3">
        <f t="shared" si="89"/>
        <v>-0.20573539962813345</v>
      </c>
      <c r="V214" s="3">
        <f t="shared" si="80"/>
        <v>0</v>
      </c>
      <c r="Z214" s="3">
        <f t="shared" si="62"/>
        <v>8347</v>
      </c>
      <c r="AA214" s="3">
        <f t="shared" si="63"/>
        <v>55733</v>
      </c>
      <c r="AB214" s="3">
        <f t="shared" si="64"/>
        <v>70021</v>
      </c>
      <c r="AC214" s="3">
        <f t="shared" si="65"/>
        <v>1395</v>
      </c>
      <c r="AD214" s="3">
        <f t="shared" si="66"/>
        <v>14887</v>
      </c>
      <c r="AE214" s="3">
        <f t="shared" si="67"/>
        <v>150382</v>
      </c>
      <c r="AF214" s="3">
        <f t="shared" si="68"/>
        <v>0.37000000000000455</v>
      </c>
      <c r="AH214" s="3">
        <f t="shared" si="70"/>
        <v>-0.41230552812100607</v>
      </c>
      <c r="AI214" s="3">
        <f t="shared" si="71"/>
        <v>-0.15757607294495302</v>
      </c>
      <c r="AJ214" s="3">
        <f t="shared" si="72"/>
        <v>-0.5611630804019716</v>
      </c>
      <c r="AK214" s="3">
        <f t="shared" si="73"/>
        <v>-0.44403710115839762</v>
      </c>
      <c r="AL214" s="3">
        <f t="shared" si="74"/>
        <v>-0.3118522584566677</v>
      </c>
      <c r="AM214" s="3">
        <f t="shared" si="75"/>
        <v>-0.3308973193383784</v>
      </c>
      <c r="AO214" s="4">
        <f t="shared" si="88"/>
        <v>0</v>
      </c>
      <c r="AP214" s="4">
        <f t="shared" si="88"/>
        <v>0</v>
      </c>
      <c r="AQ214" s="4">
        <f t="shared" si="88"/>
        <v>-0.5611630804019716</v>
      </c>
      <c r="AR214" s="4">
        <f t="shared" si="88"/>
        <v>0</v>
      </c>
      <c r="AS214" s="4">
        <f t="shared" si="88"/>
        <v>0</v>
      </c>
      <c r="AT214" s="4">
        <f t="shared" si="88"/>
        <v>0</v>
      </c>
      <c r="AU214" s="4" t="str">
        <f t="shared" si="69"/>
        <v>0</v>
      </c>
      <c r="AW214" s="6">
        <f t="shared" si="81"/>
        <v>-0.5611630804019716</v>
      </c>
      <c r="AX214" s="6">
        <f t="shared" si="82"/>
        <v>-1</v>
      </c>
      <c r="AY214" s="3">
        <f t="shared" si="76"/>
        <v>0.37000000000000455</v>
      </c>
      <c r="AZ214" s="3">
        <f t="shared" si="77"/>
        <v>-3.7000000000000455</v>
      </c>
      <c r="BA214" s="4">
        <f t="shared" si="78"/>
        <v>-5.2032063000985026E-3</v>
      </c>
      <c r="BB214" s="3">
        <f t="shared" si="79"/>
        <v>63.999999999999915</v>
      </c>
      <c r="BE214" s="7">
        <v>45484</v>
      </c>
      <c r="BF214" s="5">
        <f t="shared" si="85"/>
        <v>7.9446123296521232E-2</v>
      </c>
      <c r="BG214">
        <f t="shared" si="83"/>
        <v>-5.2032063000985026E-3</v>
      </c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>
      <c r="A215" s="7">
        <v>45485</v>
      </c>
      <c r="B215" s="3">
        <v>216108</v>
      </c>
      <c r="C215" s="3">
        <v>585553</v>
      </c>
      <c r="D215" s="3">
        <v>577094</v>
      </c>
      <c r="E215" s="3">
        <v>24831</v>
      </c>
      <c r="F215" s="3">
        <v>196470</v>
      </c>
      <c r="G215" s="3">
        <v>1600055</v>
      </c>
      <c r="H215" s="7">
        <v>45485</v>
      </c>
      <c r="I215" s="3" t="s">
        <v>55</v>
      </c>
      <c r="J215" s="3">
        <v>71.91</v>
      </c>
      <c r="K215" s="3">
        <v>71.31</v>
      </c>
      <c r="L215" s="3">
        <v>72.2</v>
      </c>
      <c r="M215" s="3">
        <v>70.430000000000007</v>
      </c>
      <c r="N215" s="3">
        <v>2550</v>
      </c>
      <c r="O215" s="3">
        <v>163356</v>
      </c>
      <c r="P215" s="3">
        <f t="shared" si="89"/>
        <v>-0.48707205750992916</v>
      </c>
      <c r="Q215" s="3">
        <f t="shared" si="89"/>
        <v>-5.0783511889414171E-2</v>
      </c>
      <c r="R215" s="3">
        <f t="shared" si="89"/>
        <v>-0.28034940930616453</v>
      </c>
      <c r="S215" s="3">
        <f t="shared" si="89"/>
        <v>-0.20733098855534451</v>
      </c>
      <c r="T215" s="3">
        <f t="shared" si="89"/>
        <v>-0.16205217327941493</v>
      </c>
      <c r="U215" s="3">
        <f t="shared" si="89"/>
        <v>-0.22217494960748377</v>
      </c>
      <c r="V215" s="3">
        <f t="shared" si="80"/>
        <v>0</v>
      </c>
      <c r="Z215" s="3">
        <f t="shared" si="62"/>
        <v>-37169</v>
      </c>
      <c r="AA215" s="3">
        <f t="shared" si="63"/>
        <v>-81037</v>
      </c>
      <c r="AB215" s="3">
        <f t="shared" si="64"/>
        <v>-50613</v>
      </c>
      <c r="AC215" s="3">
        <f t="shared" si="65"/>
        <v>2997</v>
      </c>
      <c r="AD215" s="3">
        <f t="shared" si="66"/>
        <v>-17762</v>
      </c>
      <c r="AE215" s="3">
        <f t="shared" si="67"/>
        <v>-183585</v>
      </c>
      <c r="AF215" s="3">
        <f t="shared" si="68"/>
        <v>0.79999999999999716</v>
      </c>
      <c r="AH215" s="3">
        <f t="shared" si="70"/>
        <v>-0.39548275479425249</v>
      </c>
      <c r="AI215" s="3">
        <f t="shared" si="71"/>
        <v>-0.12500456926812364</v>
      </c>
      <c r="AJ215" s="3">
        <f t="shared" si="72"/>
        <v>-0.48768392104121888</v>
      </c>
      <c r="AK215" s="3">
        <f t="shared" si="73"/>
        <v>-0.48136631545460673</v>
      </c>
      <c r="AL215" s="3">
        <f t="shared" si="74"/>
        <v>-0.26941729096891631</v>
      </c>
      <c r="AM215" s="3">
        <f t="shared" si="75"/>
        <v>-0.28932112155510331</v>
      </c>
      <c r="AO215" s="4">
        <f t="shared" si="88"/>
        <v>0</v>
      </c>
      <c r="AP215" s="4">
        <f t="shared" si="88"/>
        <v>0</v>
      </c>
      <c r="AQ215" s="4">
        <f t="shared" si="88"/>
        <v>0</v>
      </c>
      <c r="AR215" s="4">
        <f t="shared" si="88"/>
        <v>0</v>
      </c>
      <c r="AS215" s="4">
        <f t="shared" si="88"/>
        <v>0</v>
      </c>
      <c r="AT215" s="4">
        <f t="shared" si="88"/>
        <v>0</v>
      </c>
      <c r="AU215" s="4" t="str">
        <f t="shared" si="69"/>
        <v>0</v>
      </c>
      <c r="AW215" s="6">
        <f t="shared" si="81"/>
        <v>0</v>
      </c>
      <c r="AX215" s="6">
        <f t="shared" si="82"/>
        <v>0</v>
      </c>
      <c r="AY215" s="3">
        <f t="shared" si="76"/>
        <v>0.79999999999999716</v>
      </c>
      <c r="AZ215" s="3">
        <f t="shared" si="77"/>
        <v>0</v>
      </c>
      <c r="BA215" s="4">
        <f t="shared" si="78"/>
        <v>0</v>
      </c>
      <c r="BB215" s="3">
        <f t="shared" si="79"/>
        <v>63.999999999999915</v>
      </c>
      <c r="BE215" s="7">
        <v>45485</v>
      </c>
      <c r="BF215" s="5">
        <f t="shared" si="85"/>
        <v>7.9446123296521232E-2</v>
      </c>
      <c r="BG215" t="str">
        <f t="shared" si="83"/>
        <v xml:space="preserve"> </v>
      </c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>
      <c r="A216" s="7">
        <v>45488</v>
      </c>
      <c r="B216" s="3">
        <v>205571</v>
      </c>
      <c r="C216" s="3">
        <v>518468</v>
      </c>
      <c r="D216" s="3">
        <v>539374</v>
      </c>
      <c r="E216" s="3">
        <v>19315</v>
      </c>
      <c r="F216" s="3">
        <v>181823</v>
      </c>
      <c r="G216" s="3">
        <v>1464552</v>
      </c>
      <c r="H216" s="7">
        <v>45488</v>
      </c>
      <c r="I216" s="3" t="s">
        <v>55</v>
      </c>
      <c r="J216" s="3">
        <v>70.319999999999993</v>
      </c>
      <c r="K216" s="3">
        <v>72.09</v>
      </c>
      <c r="L216" s="3">
        <v>72.12</v>
      </c>
      <c r="M216" s="3">
        <v>69.8</v>
      </c>
      <c r="N216" s="3">
        <v>2670</v>
      </c>
      <c r="O216" s="3">
        <v>164274</v>
      </c>
      <c r="P216" s="3">
        <f t="shared" si="89"/>
        <v>-0.44448114938769667</v>
      </c>
      <c r="Q216" s="3">
        <f t="shared" si="89"/>
        <v>1.8585491660782841E-3</v>
      </c>
      <c r="R216" s="3">
        <f t="shared" si="89"/>
        <v>-0.29986614686122748</v>
      </c>
      <c r="S216" s="3">
        <f t="shared" si="89"/>
        <v>-0.22276435102616995</v>
      </c>
      <c r="T216" s="3">
        <f t="shared" si="89"/>
        <v>-0.14660723170643888</v>
      </c>
      <c r="U216" s="3">
        <f t="shared" si="89"/>
        <v>-0.20673394945055917</v>
      </c>
      <c r="V216" s="3">
        <f t="shared" si="80"/>
        <v>0</v>
      </c>
      <c r="Z216" s="3">
        <f t="shared" si="62"/>
        <v>-10537</v>
      </c>
      <c r="AA216" s="3">
        <f t="shared" si="63"/>
        <v>-67085</v>
      </c>
      <c r="AB216" s="3">
        <f t="shared" si="64"/>
        <v>-37720</v>
      </c>
      <c r="AC216" s="3">
        <f t="shared" si="65"/>
        <v>-5516</v>
      </c>
      <c r="AD216" s="3">
        <f t="shared" si="66"/>
        <v>-14647</v>
      </c>
      <c r="AE216" s="3">
        <f t="shared" si="67"/>
        <v>-135503</v>
      </c>
      <c r="AF216" s="3">
        <f t="shared" si="68"/>
        <v>-1.5900000000000034</v>
      </c>
      <c r="AH216" s="3">
        <f t="shared" si="70"/>
        <v>-0.42544000775879087</v>
      </c>
      <c r="AI216" s="3">
        <f t="shared" si="71"/>
        <v>-0.16552646769534884</v>
      </c>
      <c r="AJ216" s="3">
        <f t="shared" si="72"/>
        <v>-0.58471574235425749</v>
      </c>
      <c r="AK216" s="3">
        <f t="shared" si="73"/>
        <v>-0.37756003482270056</v>
      </c>
      <c r="AL216" s="3">
        <f t="shared" si="74"/>
        <v>-0.32306519419957036</v>
      </c>
      <c r="AM216" s="3">
        <f t="shared" si="75"/>
        <v>-0.34324836046791457</v>
      </c>
      <c r="AO216" s="4">
        <f t="shared" si="88"/>
        <v>0</v>
      </c>
      <c r="AP216" s="4">
        <f t="shared" si="88"/>
        <v>0</v>
      </c>
      <c r="AQ216" s="4">
        <f t="shared" si="88"/>
        <v>-0.58471574235425749</v>
      </c>
      <c r="AR216" s="4">
        <f t="shared" si="88"/>
        <v>0</v>
      </c>
      <c r="AS216" s="4">
        <f t="shared" si="88"/>
        <v>0</v>
      </c>
      <c r="AT216" s="4">
        <f t="shared" si="88"/>
        <v>0</v>
      </c>
      <c r="AU216" s="4" t="str">
        <f t="shared" si="69"/>
        <v>0</v>
      </c>
      <c r="AW216" s="6">
        <f t="shared" si="81"/>
        <v>-0.58471574235425749</v>
      </c>
      <c r="AX216" s="6">
        <f t="shared" si="82"/>
        <v>-1</v>
      </c>
      <c r="AY216" s="3">
        <f t="shared" si="76"/>
        <v>-1.5900000000000034</v>
      </c>
      <c r="AZ216" s="3">
        <f t="shared" si="77"/>
        <v>15.900000000000034</v>
      </c>
      <c r="BA216" s="4">
        <f t="shared" si="78"/>
        <v>2.2610921501706537E-2</v>
      </c>
      <c r="BB216" s="3">
        <f t="shared" si="79"/>
        <v>79.899999999999949</v>
      </c>
      <c r="BE216" s="7">
        <v>45488</v>
      </c>
      <c r="BF216" s="5">
        <f t="shared" si="85"/>
        <v>0.10205704479822778</v>
      </c>
      <c r="BG216">
        <f t="shared" si="83"/>
        <v>2.2610921501706537E-2</v>
      </c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>
      <c r="A217" s="7">
        <v>45489</v>
      </c>
      <c r="B217" s="3">
        <v>222676</v>
      </c>
      <c r="C217" s="3">
        <v>505895</v>
      </c>
      <c r="D217" s="3">
        <v>545496</v>
      </c>
      <c r="E217" s="3">
        <v>22532</v>
      </c>
      <c r="F217" s="3">
        <v>182304</v>
      </c>
      <c r="G217" s="3">
        <v>1478904</v>
      </c>
      <c r="H217" s="7">
        <v>45489</v>
      </c>
      <c r="I217" s="3" t="s">
        <v>55</v>
      </c>
      <c r="J217" s="3">
        <v>70.650000000000006</v>
      </c>
      <c r="K217" s="3">
        <v>70.430000000000007</v>
      </c>
      <c r="L217" s="3">
        <v>70.94</v>
      </c>
      <c r="M217" s="3">
        <v>69.819999999999993</v>
      </c>
      <c r="N217" s="3">
        <v>1152</v>
      </c>
      <c r="O217" s="3">
        <v>163718</v>
      </c>
      <c r="P217" s="3">
        <f t="shared" si="89"/>
        <v>-0.47559164018627487</v>
      </c>
      <c r="Q217" s="3">
        <f t="shared" si="89"/>
        <v>-1.1261009172600357E-2</v>
      </c>
      <c r="R217" s="3">
        <f t="shared" si="89"/>
        <v>-0.36005023081688847</v>
      </c>
      <c r="S217" s="3">
        <f t="shared" si="89"/>
        <v>-0.28920481236052947</v>
      </c>
      <c r="T217" s="3">
        <f t="shared" si="89"/>
        <v>-0.19800928894626532</v>
      </c>
      <c r="U217" s="3">
        <f t="shared" si="89"/>
        <v>-0.25533119527354647</v>
      </c>
      <c r="V217" s="3">
        <f t="shared" si="80"/>
        <v>0</v>
      </c>
      <c r="Z217" s="3">
        <f t="shared" ref="Z217:Z280" si="90">B217-B216</f>
        <v>17105</v>
      </c>
      <c r="AA217" s="3">
        <f t="shared" ref="AA217:AA280" si="91">C217-C216</f>
        <v>-12573</v>
      </c>
      <c r="AB217" s="3">
        <f t="shared" ref="AB217:AB280" si="92">D217-D216</f>
        <v>6122</v>
      </c>
      <c r="AC217" s="3">
        <f t="shared" ref="AC217:AC280" si="93">E217-E216</f>
        <v>3217</v>
      </c>
      <c r="AD217" s="3">
        <f t="shared" ref="AD217:AD280" si="94">F217-F216</f>
        <v>481</v>
      </c>
      <c r="AE217" s="3">
        <f t="shared" ref="AE217:AE280" si="95">G217-G216</f>
        <v>14352</v>
      </c>
      <c r="AF217" s="3">
        <f t="shared" ref="AF217:AF280" si="96">J217-J216</f>
        <v>0.33000000000001251</v>
      </c>
      <c r="AH217" s="3">
        <f t="shared" si="70"/>
        <v>-0.28540761178318019</v>
      </c>
      <c r="AI217" s="3">
        <f t="shared" si="71"/>
        <v>-1.5110122986769267E-2</v>
      </c>
      <c r="AJ217" s="3">
        <f t="shared" si="72"/>
        <v>-0.34535606600547208</v>
      </c>
      <c r="AK217" s="3">
        <f t="shared" si="73"/>
        <v>5.1685682787353797E-2</v>
      </c>
      <c r="AL217" s="3">
        <f t="shared" si="74"/>
        <v>-0.11984825873378326</v>
      </c>
      <c r="AM217" s="3">
        <f t="shared" si="75"/>
        <v>-0.15044084473414859</v>
      </c>
      <c r="AO217" s="4">
        <f t="shared" si="88"/>
        <v>0</v>
      </c>
      <c r="AP217" s="4">
        <f t="shared" si="88"/>
        <v>0</v>
      </c>
      <c r="AQ217" s="4">
        <f t="shared" si="88"/>
        <v>0</v>
      </c>
      <c r="AR217" s="4">
        <f t="shared" si="88"/>
        <v>0</v>
      </c>
      <c r="AS217" s="4">
        <f t="shared" si="88"/>
        <v>0</v>
      </c>
      <c r="AT217" s="4">
        <f t="shared" si="88"/>
        <v>0</v>
      </c>
      <c r="AU217" s="4" t="str">
        <f t="shared" si="69"/>
        <v>0</v>
      </c>
      <c r="AW217" s="6">
        <f t="shared" si="81"/>
        <v>0</v>
      </c>
      <c r="AX217" s="6">
        <f t="shared" si="82"/>
        <v>0</v>
      </c>
      <c r="AY217" s="3">
        <f t="shared" si="76"/>
        <v>0.33000000000001251</v>
      </c>
      <c r="AZ217" s="3">
        <f t="shared" si="77"/>
        <v>0</v>
      </c>
      <c r="BA217" s="4">
        <f t="shared" si="78"/>
        <v>0</v>
      </c>
      <c r="BB217" s="3">
        <f t="shared" si="79"/>
        <v>79.899999999999949</v>
      </c>
      <c r="BE217" s="7">
        <v>45489</v>
      </c>
      <c r="BF217" s="5">
        <f t="shared" si="85"/>
        <v>0.10205704479822778</v>
      </c>
      <c r="BG217" t="str">
        <f t="shared" si="83"/>
        <v xml:space="preserve"> </v>
      </c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>
      <c r="A218" s="7">
        <v>45490</v>
      </c>
      <c r="B218" s="3">
        <v>208590</v>
      </c>
      <c r="C218" s="3">
        <v>541640</v>
      </c>
      <c r="D218" s="3">
        <v>615483</v>
      </c>
      <c r="E218" s="3">
        <v>21134</v>
      </c>
      <c r="F218" s="3">
        <v>194326</v>
      </c>
      <c r="G218" s="3">
        <v>1581173</v>
      </c>
      <c r="H218" s="7">
        <v>45490</v>
      </c>
      <c r="I218" s="3" t="s">
        <v>55</v>
      </c>
      <c r="J218" s="3">
        <v>69.16</v>
      </c>
      <c r="K218" s="3">
        <v>70.64</v>
      </c>
      <c r="L218" s="3">
        <v>70.72</v>
      </c>
      <c r="M218" s="3">
        <v>69.069999999999993</v>
      </c>
      <c r="N218" s="3">
        <v>3812</v>
      </c>
      <c r="O218" s="3">
        <v>163811</v>
      </c>
      <c r="P218" s="3">
        <f t="shared" si="89"/>
        <v>-0.38232527278754608</v>
      </c>
      <c r="Q218" s="3">
        <f t="shared" si="89"/>
        <v>8.7441866859136914E-3</v>
      </c>
      <c r="R218" s="3">
        <f t="shared" si="89"/>
        <v>-0.4730736168654901</v>
      </c>
      <c r="S218" s="3">
        <f t="shared" si="89"/>
        <v>-0.36764244439522309</v>
      </c>
      <c r="T218" s="3">
        <f t="shared" si="89"/>
        <v>-0.26981902488299198</v>
      </c>
      <c r="U218" s="3">
        <f t="shared" si="89"/>
        <v>-0.31190894697038685</v>
      </c>
      <c r="V218" s="3">
        <f t="shared" si="80"/>
        <v>0</v>
      </c>
      <c r="Z218" s="3">
        <f t="shared" si="90"/>
        <v>-14086</v>
      </c>
      <c r="AA218" s="3">
        <f t="shared" si="91"/>
        <v>35745</v>
      </c>
      <c r="AB218" s="3">
        <f t="shared" si="92"/>
        <v>69987</v>
      </c>
      <c r="AC218" s="3">
        <f t="shared" si="93"/>
        <v>-1398</v>
      </c>
      <c r="AD218" s="3">
        <f t="shared" si="94"/>
        <v>12022</v>
      </c>
      <c r="AE218" s="3">
        <f t="shared" si="95"/>
        <v>102269</v>
      </c>
      <c r="AF218" s="3">
        <f t="shared" si="96"/>
        <v>-1.4900000000000091</v>
      </c>
      <c r="AH218" s="3">
        <f t="shared" si="70"/>
        <v>-0.33954621506880023</v>
      </c>
      <c r="AI218" s="3">
        <f t="shared" si="71"/>
        <v>-7.2980948104879775E-2</v>
      </c>
      <c r="AJ218" s="3">
        <f t="shared" si="72"/>
        <v>-0.40204245192089327</v>
      </c>
      <c r="AK218" s="3">
        <f t="shared" si="73"/>
        <v>9.3239895514995536E-2</v>
      </c>
      <c r="AL218" s="3">
        <f t="shared" si="74"/>
        <v>-0.18391975088314388</v>
      </c>
      <c r="AM218" s="3">
        <f t="shared" si="75"/>
        <v>-0.21317524056662593</v>
      </c>
      <c r="AO218" s="4">
        <f t="shared" si="88"/>
        <v>0</v>
      </c>
      <c r="AP218" s="4">
        <f t="shared" si="88"/>
        <v>0</v>
      </c>
      <c r="AQ218" s="4">
        <f t="shared" si="88"/>
        <v>0</v>
      </c>
      <c r="AR218" s="4">
        <f t="shared" si="88"/>
        <v>0</v>
      </c>
      <c r="AS218" s="4">
        <f t="shared" si="88"/>
        <v>0</v>
      </c>
      <c r="AT218" s="4">
        <f t="shared" si="88"/>
        <v>0</v>
      </c>
      <c r="AU218" s="4" t="str">
        <f t="shared" si="69"/>
        <v>0</v>
      </c>
      <c r="AW218" s="6">
        <f t="shared" si="81"/>
        <v>0</v>
      </c>
      <c r="AX218" s="6">
        <f t="shared" si="82"/>
        <v>0</v>
      </c>
      <c r="AY218" s="3">
        <f t="shared" si="76"/>
        <v>-1.4900000000000091</v>
      </c>
      <c r="AZ218" s="3">
        <f t="shared" si="77"/>
        <v>0</v>
      </c>
      <c r="BA218" s="4">
        <f t="shared" si="78"/>
        <v>0</v>
      </c>
      <c r="BB218" s="3">
        <f t="shared" si="79"/>
        <v>79.899999999999949</v>
      </c>
      <c r="BE218" s="7">
        <v>45490</v>
      </c>
      <c r="BF218" s="5">
        <f t="shared" si="85"/>
        <v>0.10205704479822778</v>
      </c>
      <c r="BG218" t="str">
        <f t="shared" si="83"/>
        <v xml:space="preserve"> </v>
      </c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>
      <c r="A219" s="7">
        <v>45491</v>
      </c>
      <c r="B219" s="3">
        <v>238980</v>
      </c>
      <c r="C219" s="3">
        <v>595872</v>
      </c>
      <c r="D219" s="3">
        <v>668785</v>
      </c>
      <c r="E219" s="3">
        <v>23026</v>
      </c>
      <c r="F219" s="3">
        <v>209544</v>
      </c>
      <c r="G219" s="3">
        <v>1736207</v>
      </c>
      <c r="H219" s="7">
        <v>45491</v>
      </c>
      <c r="I219" s="3" t="s">
        <v>55</v>
      </c>
      <c r="J219" s="3">
        <v>69.03</v>
      </c>
      <c r="K219" s="3">
        <v>69.06</v>
      </c>
      <c r="L219" s="3">
        <v>69.48</v>
      </c>
      <c r="M219" s="3">
        <v>68.62</v>
      </c>
      <c r="N219" s="3">
        <v>3341</v>
      </c>
      <c r="O219" s="3">
        <v>164639</v>
      </c>
      <c r="P219" s="3">
        <f t="shared" si="89"/>
        <v>-0.41296828592922552</v>
      </c>
      <c r="Q219" s="3">
        <f t="shared" si="89"/>
        <v>-2.2007122094262248E-2</v>
      </c>
      <c r="R219" s="3">
        <f t="shared" si="89"/>
        <v>-0.58043405797877334</v>
      </c>
      <c r="S219" s="3">
        <f t="shared" si="89"/>
        <v>-0.52948397065397812</v>
      </c>
      <c r="T219" s="3">
        <f t="shared" si="89"/>
        <v>-0.38238842226335112</v>
      </c>
      <c r="U219" s="3">
        <f t="shared" si="89"/>
        <v>-0.40968022460425912</v>
      </c>
      <c r="V219" s="3">
        <f t="shared" si="80"/>
        <v>0</v>
      </c>
      <c r="Z219" s="3">
        <f t="shared" si="90"/>
        <v>30390</v>
      </c>
      <c r="AA219" s="3">
        <f t="shared" si="91"/>
        <v>54232</v>
      </c>
      <c r="AB219" s="3">
        <f t="shared" si="92"/>
        <v>53302</v>
      </c>
      <c r="AC219" s="3">
        <f t="shared" si="93"/>
        <v>1892</v>
      </c>
      <c r="AD219" s="3">
        <f t="shared" si="94"/>
        <v>15218</v>
      </c>
      <c r="AE219" s="3">
        <f t="shared" si="95"/>
        <v>155034</v>
      </c>
      <c r="AF219" s="3">
        <f t="shared" si="96"/>
        <v>-0.12999999999999545</v>
      </c>
      <c r="AH219" s="3">
        <f t="shared" si="70"/>
        <v>-0.24687052193379183</v>
      </c>
      <c r="AI219" s="3">
        <f t="shared" si="71"/>
        <v>-0.26644235624317197</v>
      </c>
      <c r="AJ219" s="3">
        <f t="shared" si="72"/>
        <v>-0.2764984910628332</v>
      </c>
      <c r="AK219" s="3">
        <f t="shared" si="73"/>
        <v>0.45773268297633207</v>
      </c>
      <c r="AL219" s="3">
        <f t="shared" si="74"/>
        <v>-0.27909177267421748</v>
      </c>
      <c r="AM219" s="3">
        <f t="shared" si="75"/>
        <v>-0.27378495536332204</v>
      </c>
      <c r="AO219" s="4">
        <f t="shared" si="88"/>
        <v>0</v>
      </c>
      <c r="AP219" s="4">
        <f t="shared" si="88"/>
        <v>0</v>
      </c>
      <c r="AQ219" s="4">
        <f t="shared" si="88"/>
        <v>0</v>
      </c>
      <c r="AR219" s="4">
        <f t="shared" si="88"/>
        <v>0</v>
      </c>
      <c r="AS219" s="4">
        <f t="shared" si="88"/>
        <v>0</v>
      </c>
      <c r="AT219" s="4">
        <f t="shared" si="88"/>
        <v>0</v>
      </c>
      <c r="AU219" s="4" t="str">
        <f t="shared" si="69"/>
        <v>0</v>
      </c>
      <c r="AW219" s="6">
        <f t="shared" si="81"/>
        <v>0</v>
      </c>
      <c r="AX219" s="6">
        <f t="shared" si="82"/>
        <v>0</v>
      </c>
      <c r="AY219" s="3">
        <f t="shared" si="76"/>
        <v>-0.12999999999999545</v>
      </c>
      <c r="AZ219" s="3">
        <f t="shared" si="77"/>
        <v>0</v>
      </c>
      <c r="BA219" s="4">
        <f t="shared" si="78"/>
        <v>0</v>
      </c>
      <c r="BB219" s="3">
        <f t="shared" si="79"/>
        <v>79.899999999999949</v>
      </c>
      <c r="BE219" s="7">
        <v>45491</v>
      </c>
      <c r="BF219" s="5">
        <f t="shared" si="85"/>
        <v>0.10205704479822778</v>
      </c>
      <c r="BG219" t="str">
        <f t="shared" si="83"/>
        <v xml:space="preserve"> </v>
      </c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>
      <c r="A220" s="7">
        <v>45492</v>
      </c>
      <c r="B220" s="3">
        <v>216968</v>
      </c>
      <c r="C220" s="3">
        <v>583753</v>
      </c>
      <c r="D220" s="3">
        <v>654357</v>
      </c>
      <c r="E220" s="3">
        <v>20846</v>
      </c>
      <c r="F220" s="3">
        <v>204172</v>
      </c>
      <c r="G220" s="3">
        <v>1680096</v>
      </c>
      <c r="H220" s="7">
        <v>45492</v>
      </c>
      <c r="I220" s="3" t="s">
        <v>55</v>
      </c>
      <c r="J220" s="3">
        <v>68.88</v>
      </c>
      <c r="K220" s="3">
        <v>68.650000000000006</v>
      </c>
      <c r="L220" s="3">
        <v>70.06</v>
      </c>
      <c r="M220" s="3">
        <v>68.34</v>
      </c>
      <c r="N220" s="3">
        <v>1947</v>
      </c>
      <c r="O220" s="3">
        <v>164764</v>
      </c>
      <c r="P220" s="3">
        <f t="shared" si="89"/>
        <v>-0.32896102452605558</v>
      </c>
      <c r="Q220" s="3">
        <f t="shared" si="89"/>
        <v>-3.7975699199222918E-2</v>
      </c>
      <c r="R220" s="3">
        <f t="shared" si="89"/>
        <v>-0.72393197031423573</v>
      </c>
      <c r="S220" s="3">
        <f t="shared" si="89"/>
        <v>-0.63347622623230715</v>
      </c>
      <c r="T220" s="3">
        <f t="shared" si="89"/>
        <v>-0.48513646319597975</v>
      </c>
      <c r="U220" s="3">
        <f t="shared" si="89"/>
        <v>-0.50132775848770783</v>
      </c>
      <c r="V220" s="3">
        <f t="shared" si="80"/>
        <v>0</v>
      </c>
      <c r="Z220" s="3">
        <f t="shared" si="90"/>
        <v>-22012</v>
      </c>
      <c r="AA220" s="3">
        <f t="shared" si="91"/>
        <v>-12119</v>
      </c>
      <c r="AB220" s="3">
        <f t="shared" si="92"/>
        <v>-14428</v>
      </c>
      <c r="AC220" s="3">
        <f t="shared" si="93"/>
        <v>-2180</v>
      </c>
      <c r="AD220" s="3">
        <f t="shared" si="94"/>
        <v>-5372</v>
      </c>
      <c r="AE220" s="3">
        <f t="shared" si="95"/>
        <v>-56111</v>
      </c>
      <c r="AF220" s="3">
        <f t="shared" si="96"/>
        <v>-0.15000000000000568</v>
      </c>
      <c r="AH220" s="3">
        <f t="shared" si="70"/>
        <v>-0.17049740008878178</v>
      </c>
      <c r="AI220" s="3">
        <f t="shared" si="71"/>
        <v>-0.25830880135635598</v>
      </c>
      <c r="AJ220" s="3">
        <f t="shared" si="72"/>
        <v>-0.28504623178907751</v>
      </c>
      <c r="AK220" s="3">
        <f t="shared" si="73"/>
        <v>0.58223323617252776</v>
      </c>
      <c r="AL220" s="3">
        <f t="shared" si="74"/>
        <v>-0.26072116286023639</v>
      </c>
      <c r="AM220" s="3">
        <f t="shared" si="75"/>
        <v>-0.25704483669289668</v>
      </c>
      <c r="AO220" s="4">
        <f t="shared" si="88"/>
        <v>0</v>
      </c>
      <c r="AP220" s="4">
        <f t="shared" si="88"/>
        <v>0</v>
      </c>
      <c r="AQ220" s="4">
        <f t="shared" si="88"/>
        <v>0</v>
      </c>
      <c r="AR220" s="4">
        <f t="shared" si="88"/>
        <v>0.58223323617252776</v>
      </c>
      <c r="AS220" s="4">
        <f t="shared" si="88"/>
        <v>0</v>
      </c>
      <c r="AT220" s="4">
        <f t="shared" si="88"/>
        <v>0</v>
      </c>
      <c r="AU220" s="4" t="str">
        <f t="shared" si="69"/>
        <v>0</v>
      </c>
      <c r="AW220" s="6">
        <f t="shared" si="81"/>
        <v>0</v>
      </c>
      <c r="AX220" s="6">
        <f t="shared" si="82"/>
        <v>0</v>
      </c>
      <c r="AY220" s="3">
        <f t="shared" si="76"/>
        <v>-0.15000000000000568</v>
      </c>
      <c r="AZ220" s="3">
        <f t="shared" si="77"/>
        <v>0</v>
      </c>
      <c r="BA220" s="4">
        <f t="shared" si="78"/>
        <v>0</v>
      </c>
      <c r="BB220" s="3">
        <f t="shared" si="79"/>
        <v>79.899999999999949</v>
      </c>
      <c r="BE220" s="7">
        <v>45492</v>
      </c>
      <c r="BF220" s="5">
        <f t="shared" si="85"/>
        <v>0.10205704479822778</v>
      </c>
      <c r="BG220" t="str">
        <f t="shared" si="83"/>
        <v xml:space="preserve"> </v>
      </c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>
      <c r="A221" s="7">
        <v>45495</v>
      </c>
      <c r="B221" s="3">
        <v>213006</v>
      </c>
      <c r="C221" s="3">
        <v>547972</v>
      </c>
      <c r="D221" s="3">
        <v>517740</v>
      </c>
      <c r="E221" s="3">
        <v>19495</v>
      </c>
      <c r="F221" s="3">
        <v>185178</v>
      </c>
      <c r="G221" s="3">
        <v>1483391</v>
      </c>
      <c r="H221" s="7">
        <v>45495</v>
      </c>
      <c r="I221" s="3" t="s">
        <v>55</v>
      </c>
      <c r="J221" s="3">
        <v>67.260000000000005</v>
      </c>
      <c r="K221" s="3">
        <v>68.88</v>
      </c>
      <c r="L221" s="3">
        <v>69.31</v>
      </c>
      <c r="M221" s="3">
        <v>66.8</v>
      </c>
      <c r="N221" s="3">
        <v>3322</v>
      </c>
      <c r="O221" s="3">
        <v>165167</v>
      </c>
      <c r="P221" s="3">
        <f t="shared" si="89"/>
        <v>-0.27873807964448105</v>
      </c>
      <c r="Q221" s="3">
        <f t="shared" si="89"/>
        <v>-3.6371471295697712E-2</v>
      </c>
      <c r="R221" s="3">
        <f t="shared" si="89"/>
        <v>-0.68042226668162964</v>
      </c>
      <c r="S221" s="3">
        <f t="shared" si="89"/>
        <v>-0.5379804965922762</v>
      </c>
      <c r="T221" s="3">
        <f t="shared" si="89"/>
        <v>-0.4786959118759897</v>
      </c>
      <c r="U221" s="3">
        <f t="shared" si="89"/>
        <v>-0.47598249715897201</v>
      </c>
      <c r="V221" s="3">
        <f t="shared" si="80"/>
        <v>0</v>
      </c>
      <c r="Z221" s="3">
        <f t="shared" si="90"/>
        <v>-3962</v>
      </c>
      <c r="AA221" s="3">
        <f t="shared" si="91"/>
        <v>-35781</v>
      </c>
      <c r="AB221" s="3">
        <f t="shared" si="92"/>
        <v>-136617</v>
      </c>
      <c r="AC221" s="3">
        <f t="shared" si="93"/>
        <v>-1351</v>
      </c>
      <c r="AD221" s="3">
        <f t="shared" si="94"/>
        <v>-18994</v>
      </c>
      <c r="AE221" s="3">
        <f t="shared" si="95"/>
        <v>-196705</v>
      </c>
      <c r="AF221" s="3">
        <f t="shared" si="96"/>
        <v>-1.6199999999999903</v>
      </c>
      <c r="AH221" s="3">
        <f t="shared" si="70"/>
        <v>-0.20336727500292132</v>
      </c>
      <c r="AI221" s="3">
        <f t="shared" si="71"/>
        <v>-0.36941209322171886</v>
      </c>
      <c r="AJ221" s="3">
        <f t="shared" si="72"/>
        <v>-0.34144409430497885</v>
      </c>
      <c r="AK221" s="3">
        <f t="shared" si="73"/>
        <v>0.52138872353547694</v>
      </c>
      <c r="AL221" s="3">
        <f t="shared" si="74"/>
        <v>-0.34310475430208592</v>
      </c>
      <c r="AM221" s="3">
        <f t="shared" si="75"/>
        <v>-0.34084613380673401</v>
      </c>
      <c r="AO221" s="4">
        <f t="shared" si="88"/>
        <v>0</v>
      </c>
      <c r="AP221" s="4">
        <f t="shared" si="88"/>
        <v>0</v>
      </c>
      <c r="AQ221" s="4">
        <f t="shared" si="88"/>
        <v>0</v>
      </c>
      <c r="AR221" s="4">
        <f t="shared" si="88"/>
        <v>0</v>
      </c>
      <c r="AS221" s="4">
        <f t="shared" si="88"/>
        <v>0</v>
      </c>
      <c r="AT221" s="4">
        <f t="shared" si="88"/>
        <v>0</v>
      </c>
      <c r="AU221" s="4" t="str">
        <f t="shared" si="69"/>
        <v>0</v>
      </c>
      <c r="AW221" s="6">
        <f t="shared" si="81"/>
        <v>0</v>
      </c>
      <c r="AX221" s="6">
        <f t="shared" si="82"/>
        <v>0</v>
      </c>
      <c r="AY221" s="3">
        <f t="shared" si="76"/>
        <v>-1.6199999999999903</v>
      </c>
      <c r="AZ221" s="3">
        <f t="shared" si="77"/>
        <v>0</v>
      </c>
      <c r="BA221" s="4">
        <f t="shared" si="78"/>
        <v>0</v>
      </c>
      <c r="BB221" s="3">
        <f t="shared" si="79"/>
        <v>79.899999999999949</v>
      </c>
      <c r="BE221" s="7">
        <v>45495</v>
      </c>
      <c r="BF221" s="5">
        <f t="shared" si="85"/>
        <v>0.10205704479822778</v>
      </c>
      <c r="BG221" t="str">
        <f t="shared" si="83"/>
        <v xml:space="preserve"> </v>
      </c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>
      <c r="A222" s="7">
        <v>45495</v>
      </c>
      <c r="B222" s="3">
        <v>213006</v>
      </c>
      <c r="C222" s="3">
        <v>547972</v>
      </c>
      <c r="D222" s="3">
        <v>517740</v>
      </c>
      <c r="E222" s="3">
        <v>19495</v>
      </c>
      <c r="F222" s="3">
        <v>185178</v>
      </c>
      <c r="G222" s="3">
        <v>1483391</v>
      </c>
      <c r="H222" s="7">
        <v>45495</v>
      </c>
      <c r="I222" s="3" t="s">
        <v>55</v>
      </c>
      <c r="J222" s="3">
        <v>67.260000000000005</v>
      </c>
      <c r="K222" s="3">
        <v>68.88</v>
      </c>
      <c r="L222" s="3">
        <v>69.31</v>
      </c>
      <c r="M222" s="3">
        <v>66.8</v>
      </c>
      <c r="N222" s="3">
        <v>3322</v>
      </c>
      <c r="O222" s="3">
        <v>165167</v>
      </c>
      <c r="P222" s="3">
        <f t="shared" si="89"/>
        <v>-0.22444532191646055</v>
      </c>
      <c r="Q222" s="3">
        <f t="shared" si="89"/>
        <v>-1.2771508395137922E-3</v>
      </c>
      <c r="R222" s="3">
        <f t="shared" si="89"/>
        <v>-0.59680831847002236</v>
      </c>
      <c r="S222" s="3">
        <f t="shared" si="89"/>
        <v>-0.47244443717446477</v>
      </c>
      <c r="T222" s="3">
        <f t="shared" si="89"/>
        <v>-0.40225858513783241</v>
      </c>
      <c r="U222" s="3">
        <f t="shared" si="89"/>
        <v>-0.39178026007202205</v>
      </c>
      <c r="V222" s="3">
        <f t="shared" si="80"/>
        <v>0</v>
      </c>
      <c r="Z222" s="3">
        <f t="shared" si="90"/>
        <v>0</v>
      </c>
      <c r="AA222" s="3">
        <f t="shared" si="91"/>
        <v>0</v>
      </c>
      <c r="AB222" s="3">
        <f t="shared" si="92"/>
        <v>0</v>
      </c>
      <c r="AC222" s="3">
        <f t="shared" si="93"/>
        <v>0</v>
      </c>
      <c r="AD222" s="3">
        <f t="shared" si="94"/>
        <v>0</v>
      </c>
      <c r="AE222" s="3">
        <f t="shared" si="95"/>
        <v>0</v>
      </c>
      <c r="AF222" s="3">
        <f t="shared" si="96"/>
        <v>0</v>
      </c>
      <c r="AH222" s="3">
        <f t="shared" si="70"/>
        <v>-1.1906759875693099E-3</v>
      </c>
      <c r="AI222" s="3">
        <f t="shared" si="71"/>
        <v>5.4554822528796468E-2</v>
      </c>
      <c r="AJ222" s="3">
        <f t="shared" si="72"/>
        <v>0.26365774256526336</v>
      </c>
      <c r="AK222" s="3">
        <f t="shared" si="73"/>
        <v>0.75246052550412013</v>
      </c>
      <c r="AL222" s="3">
        <f t="shared" si="74"/>
        <v>0.15822786370296874</v>
      </c>
      <c r="AM222" s="3">
        <f t="shared" si="75"/>
        <v>0.17384351502999229</v>
      </c>
      <c r="AO222" s="4">
        <f t="shared" si="88"/>
        <v>0</v>
      </c>
      <c r="AP222" s="4">
        <f t="shared" si="88"/>
        <v>0</v>
      </c>
      <c r="AQ222" s="4">
        <f t="shared" si="88"/>
        <v>0</v>
      </c>
      <c r="AR222" s="4">
        <f t="shared" si="88"/>
        <v>0.75246052550412013</v>
      </c>
      <c r="AS222" s="4">
        <f t="shared" si="88"/>
        <v>0</v>
      </c>
      <c r="AT222" s="4">
        <f t="shared" si="88"/>
        <v>0</v>
      </c>
      <c r="AU222" s="4" t="str">
        <f t="shared" si="69"/>
        <v>0</v>
      </c>
      <c r="AW222" s="6">
        <f t="shared" si="81"/>
        <v>0</v>
      </c>
      <c r="AX222" s="6">
        <f t="shared" si="82"/>
        <v>0</v>
      </c>
      <c r="AY222" s="3">
        <f t="shared" si="76"/>
        <v>0</v>
      </c>
      <c r="AZ222" s="3">
        <f t="shared" si="77"/>
        <v>0</v>
      </c>
      <c r="BA222" s="4">
        <f t="shared" si="78"/>
        <v>0</v>
      </c>
      <c r="BB222" s="3">
        <f t="shared" si="79"/>
        <v>79.899999999999949</v>
      </c>
      <c r="BE222" s="7">
        <v>45495</v>
      </c>
      <c r="BF222" s="5">
        <f t="shared" si="85"/>
        <v>0.10205704479822778</v>
      </c>
      <c r="BG222" t="str">
        <f t="shared" si="83"/>
        <v xml:space="preserve"> </v>
      </c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>
      <c r="A223" s="7">
        <v>45496</v>
      </c>
      <c r="B223" s="3">
        <v>231679</v>
      </c>
      <c r="C223" s="3">
        <v>574602</v>
      </c>
      <c r="D223" s="3">
        <v>555608</v>
      </c>
      <c r="E223" s="3">
        <v>17856</v>
      </c>
      <c r="F223" s="3">
        <v>193347</v>
      </c>
      <c r="G223" s="3">
        <v>1573092</v>
      </c>
      <c r="H223" s="7">
        <v>45496</v>
      </c>
      <c r="I223" s="3" t="s">
        <v>55</v>
      </c>
      <c r="J223" s="3">
        <v>68.28</v>
      </c>
      <c r="K223" s="3">
        <v>67.400000000000006</v>
      </c>
      <c r="L223" s="3">
        <v>68.819999999999993</v>
      </c>
      <c r="M223" s="3">
        <v>66.83</v>
      </c>
      <c r="N223" s="3">
        <v>4745</v>
      </c>
      <c r="O223" s="3">
        <v>165646</v>
      </c>
      <c r="P223" s="3">
        <f t="shared" si="89"/>
        <v>-0.28620902131870446</v>
      </c>
      <c r="Q223" s="3">
        <f t="shared" si="89"/>
        <v>-9.7401729391736996E-2</v>
      </c>
      <c r="R223" s="3">
        <f t="shared" si="89"/>
        <v>-0.50299495496578761</v>
      </c>
      <c r="S223" s="3">
        <f t="shared" si="89"/>
        <v>-0.34745745511009574</v>
      </c>
      <c r="T223" s="3">
        <f t="shared" si="89"/>
        <v>-0.37434246735890331</v>
      </c>
      <c r="U223" s="3">
        <f t="shared" si="89"/>
        <v>-0.36091255568410879</v>
      </c>
      <c r="V223" s="3">
        <f t="shared" si="80"/>
        <v>0</v>
      </c>
      <c r="Z223" s="3">
        <f t="shared" si="90"/>
        <v>18673</v>
      </c>
      <c r="AA223" s="3">
        <f t="shared" si="91"/>
        <v>26630</v>
      </c>
      <c r="AB223" s="3">
        <f t="shared" si="92"/>
        <v>37868</v>
      </c>
      <c r="AC223" s="3">
        <f t="shared" si="93"/>
        <v>-1639</v>
      </c>
      <c r="AD223" s="3">
        <f t="shared" si="94"/>
        <v>8169</v>
      </c>
      <c r="AE223" s="3">
        <f t="shared" si="95"/>
        <v>89701</v>
      </c>
      <c r="AF223" s="3">
        <f t="shared" si="96"/>
        <v>1.019999999999996</v>
      </c>
      <c r="AH223" s="3">
        <f t="shared" si="70"/>
        <v>-2.2583908541657311E-3</v>
      </c>
      <c r="AI223" s="3">
        <f t="shared" si="71"/>
        <v>5.6736194312902513E-2</v>
      </c>
      <c r="AJ223" s="3">
        <f t="shared" si="72"/>
        <v>0.26113351951082731</v>
      </c>
      <c r="AK223" s="3">
        <f t="shared" si="73"/>
        <v>0.78688468399828682</v>
      </c>
      <c r="AL223" s="3">
        <f t="shared" si="74"/>
        <v>0.15556770230456046</v>
      </c>
      <c r="AM223" s="3">
        <f t="shared" si="75"/>
        <v>0.17137704729372197</v>
      </c>
      <c r="AO223" s="4">
        <f t="shared" si="88"/>
        <v>0</v>
      </c>
      <c r="AP223" s="4">
        <f t="shared" si="88"/>
        <v>0</v>
      </c>
      <c r="AQ223" s="4">
        <f t="shared" si="88"/>
        <v>0</v>
      </c>
      <c r="AR223" s="4">
        <f t="shared" si="88"/>
        <v>0.78688468399828682</v>
      </c>
      <c r="AS223" s="4">
        <f t="shared" si="88"/>
        <v>0</v>
      </c>
      <c r="AT223" s="4">
        <f t="shared" si="88"/>
        <v>0</v>
      </c>
      <c r="AU223" s="4" t="str">
        <f t="shared" si="69"/>
        <v>0</v>
      </c>
      <c r="AW223" s="6">
        <f t="shared" si="81"/>
        <v>0</v>
      </c>
      <c r="AX223" s="6">
        <f t="shared" si="82"/>
        <v>0</v>
      </c>
      <c r="AY223" s="3">
        <f t="shared" si="76"/>
        <v>1.019999999999996</v>
      </c>
      <c r="AZ223" s="3">
        <f t="shared" si="77"/>
        <v>0</v>
      </c>
      <c r="BA223" s="4">
        <f t="shared" si="78"/>
        <v>0</v>
      </c>
      <c r="BB223" s="3">
        <f t="shared" si="79"/>
        <v>79.899999999999949</v>
      </c>
      <c r="BE223" s="7">
        <v>45496</v>
      </c>
      <c r="BF223" s="5">
        <f t="shared" si="85"/>
        <v>0.10205704479822778</v>
      </c>
      <c r="BG223" t="str">
        <f t="shared" si="83"/>
        <v xml:space="preserve"> </v>
      </c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>
      <c r="A224" s="7">
        <v>45497</v>
      </c>
      <c r="B224" s="3">
        <v>227479</v>
      </c>
      <c r="C224" s="3">
        <v>594312</v>
      </c>
      <c r="D224" s="3">
        <v>569109</v>
      </c>
      <c r="E224" s="3">
        <v>19031</v>
      </c>
      <c r="F224" s="3">
        <v>197023</v>
      </c>
      <c r="G224" s="3">
        <v>1606953</v>
      </c>
      <c r="H224" s="7">
        <v>45497</v>
      </c>
      <c r="I224" s="3" t="s">
        <v>55</v>
      </c>
      <c r="J224" s="3">
        <v>70.989999999999995</v>
      </c>
      <c r="K224" s="3">
        <v>68.37</v>
      </c>
      <c r="L224" s="3">
        <v>71.58</v>
      </c>
      <c r="M224" s="3">
        <v>68.13</v>
      </c>
      <c r="N224" s="3">
        <v>3463</v>
      </c>
      <c r="O224" s="3">
        <v>164885</v>
      </c>
      <c r="P224" s="3">
        <f t="shared" si="89"/>
        <v>-0.22512187218157426</v>
      </c>
      <c r="Q224" s="3">
        <f t="shared" si="89"/>
        <v>-0.23560282635234803</v>
      </c>
      <c r="R224" s="3">
        <f t="shared" si="89"/>
        <v>-0.39082842256274003</v>
      </c>
      <c r="S224" s="3">
        <f t="shared" si="89"/>
        <v>-0.17823965012048457</v>
      </c>
      <c r="T224" s="3">
        <f t="shared" si="89"/>
        <v>-0.34662528460872322</v>
      </c>
      <c r="U224" s="3">
        <f t="shared" si="89"/>
        <v>-0.33445835428404547</v>
      </c>
      <c r="V224" s="3">
        <f t="shared" si="80"/>
        <v>0</v>
      </c>
      <c r="Z224" s="3">
        <f t="shared" si="90"/>
        <v>-4200</v>
      </c>
      <c r="AA224" s="3">
        <f t="shared" si="91"/>
        <v>19710</v>
      </c>
      <c r="AB224" s="3">
        <f t="shared" si="92"/>
        <v>13501</v>
      </c>
      <c r="AC224" s="3">
        <f t="shared" si="93"/>
        <v>1175</v>
      </c>
      <c r="AD224" s="3">
        <f t="shared" si="94"/>
        <v>3676</v>
      </c>
      <c r="AE224" s="3">
        <f t="shared" si="95"/>
        <v>33861</v>
      </c>
      <c r="AF224" s="3">
        <f t="shared" si="96"/>
        <v>2.7099999999999937</v>
      </c>
      <c r="AH224" s="3">
        <f t="shared" si="70"/>
        <v>0.20999814019908938</v>
      </c>
      <c r="AI224" s="3">
        <f t="shared" si="71"/>
        <v>0.17943541355284243</v>
      </c>
      <c r="AJ224" s="3">
        <f t="shared" si="72"/>
        <v>0.34811218766196289</v>
      </c>
      <c r="AK224" s="3">
        <f t="shared" si="73"/>
        <v>0.61687529371967065</v>
      </c>
      <c r="AL224" s="3">
        <f t="shared" si="74"/>
        <v>0.2833156978491696</v>
      </c>
      <c r="AM224" s="3">
        <f t="shared" si="75"/>
        <v>0.30576525594349846</v>
      </c>
      <c r="AO224" s="4">
        <f t="shared" si="88"/>
        <v>0</v>
      </c>
      <c r="AP224" s="4">
        <f t="shared" si="88"/>
        <v>0</v>
      </c>
      <c r="AQ224" s="4">
        <f t="shared" si="88"/>
        <v>0</v>
      </c>
      <c r="AR224" s="4">
        <f t="shared" si="88"/>
        <v>0.61687529371967065</v>
      </c>
      <c r="AS224" s="4">
        <f t="shared" si="88"/>
        <v>0</v>
      </c>
      <c r="AT224" s="4">
        <f t="shared" si="88"/>
        <v>0</v>
      </c>
      <c r="AU224" s="4" t="str">
        <f t="shared" si="69"/>
        <v>0</v>
      </c>
      <c r="AW224" s="6">
        <f t="shared" si="81"/>
        <v>0</v>
      </c>
      <c r="AX224" s="6">
        <f t="shared" si="82"/>
        <v>0</v>
      </c>
      <c r="AY224" s="3">
        <f t="shared" si="76"/>
        <v>2.7099999999999937</v>
      </c>
      <c r="AZ224" s="3">
        <f t="shared" si="77"/>
        <v>0</v>
      </c>
      <c r="BA224" s="4">
        <f t="shared" si="78"/>
        <v>0</v>
      </c>
      <c r="BB224" s="3">
        <f t="shared" si="79"/>
        <v>79.899999999999949</v>
      </c>
      <c r="BE224" s="7">
        <v>45497</v>
      </c>
      <c r="BF224" s="5">
        <f t="shared" si="85"/>
        <v>0.10205704479822778</v>
      </c>
      <c r="BG224" t="str">
        <f t="shared" si="83"/>
        <v xml:space="preserve"> </v>
      </c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>
      <c r="A225" s="7">
        <v>45498</v>
      </c>
      <c r="B225" s="3">
        <v>234479</v>
      </c>
      <c r="C225" s="3">
        <v>582838</v>
      </c>
      <c r="D225" s="3">
        <v>547949</v>
      </c>
      <c r="E225" s="3">
        <v>18504</v>
      </c>
      <c r="F225" s="3">
        <v>194882</v>
      </c>
      <c r="G225" s="3">
        <v>1578651</v>
      </c>
      <c r="H225" s="7">
        <v>45498</v>
      </c>
      <c r="I225" s="3" t="s">
        <v>55</v>
      </c>
      <c r="J225" s="3">
        <v>69.34</v>
      </c>
      <c r="K225" s="3">
        <v>71.040000000000006</v>
      </c>
      <c r="L225" s="3">
        <v>71.31</v>
      </c>
      <c r="M225" s="3">
        <v>69.180000000000007</v>
      </c>
      <c r="N225" s="3">
        <v>1615</v>
      </c>
      <c r="O225" s="3">
        <v>166297</v>
      </c>
      <c r="P225" s="3">
        <f t="shared" si="89"/>
        <v>7.775401686791554E-2</v>
      </c>
      <c r="Q225" s="3">
        <f t="shared" si="89"/>
        <v>0.28295511555229003</v>
      </c>
      <c r="R225" s="3">
        <f t="shared" si="89"/>
        <v>-8.9019459143227231E-2</v>
      </c>
      <c r="S225" s="3">
        <f t="shared" si="89"/>
        <v>0.23541704866201746</v>
      </c>
      <c r="T225" s="3">
        <f t="shared" si="89"/>
        <v>5.4384637317294725E-2</v>
      </c>
      <c r="U225" s="3">
        <f t="shared" si="89"/>
        <v>8.4220990591819006E-2</v>
      </c>
      <c r="V225" s="3">
        <f t="shared" si="80"/>
        <v>0</v>
      </c>
      <c r="Z225" s="3">
        <f t="shared" si="90"/>
        <v>7000</v>
      </c>
      <c r="AA225" s="3">
        <f t="shared" si="91"/>
        <v>-11474</v>
      </c>
      <c r="AB225" s="3">
        <f t="shared" si="92"/>
        <v>-21160</v>
      </c>
      <c r="AC225" s="3">
        <f t="shared" si="93"/>
        <v>-527</v>
      </c>
      <c r="AD225" s="3">
        <f t="shared" si="94"/>
        <v>-2141</v>
      </c>
      <c r="AE225" s="3">
        <f t="shared" si="95"/>
        <v>-28302</v>
      </c>
      <c r="AF225" s="3">
        <f t="shared" si="96"/>
        <v>-1.6499999999999915</v>
      </c>
      <c r="AH225" s="3">
        <f t="shared" si="70"/>
        <v>0.10811999863817173</v>
      </c>
      <c r="AI225" s="3">
        <f t="shared" si="71"/>
        <v>0.21753150775775595</v>
      </c>
      <c r="AJ225" s="3">
        <f t="shared" si="72"/>
        <v>0.28668553827948035</v>
      </c>
      <c r="AK225" s="3">
        <f t="shared" si="73"/>
        <v>0.55013316858841699</v>
      </c>
      <c r="AL225" s="3">
        <f t="shared" si="74"/>
        <v>0.26135996948573414</v>
      </c>
      <c r="AM225" s="3">
        <f t="shared" si="75"/>
        <v>0.27400336108017176</v>
      </c>
      <c r="AO225" s="4">
        <f t="shared" si="88"/>
        <v>0</v>
      </c>
      <c r="AP225" s="4">
        <f t="shared" si="88"/>
        <v>0</v>
      </c>
      <c r="AQ225" s="4">
        <f t="shared" si="88"/>
        <v>0</v>
      </c>
      <c r="AR225" s="4">
        <f t="shared" si="88"/>
        <v>0.55013316858841699</v>
      </c>
      <c r="AS225" s="4">
        <f t="shared" si="88"/>
        <v>0</v>
      </c>
      <c r="AT225" s="4">
        <f t="shared" si="88"/>
        <v>0</v>
      </c>
      <c r="AU225" s="4" t="str">
        <f t="shared" si="69"/>
        <v>0</v>
      </c>
      <c r="AW225" s="6">
        <f t="shared" si="81"/>
        <v>0</v>
      </c>
      <c r="AX225" s="6">
        <f t="shared" si="82"/>
        <v>0</v>
      </c>
      <c r="AY225" s="3">
        <f t="shared" si="76"/>
        <v>-1.6499999999999915</v>
      </c>
      <c r="AZ225" s="3">
        <f t="shared" si="77"/>
        <v>0</v>
      </c>
      <c r="BA225" s="4">
        <f t="shared" si="78"/>
        <v>0</v>
      </c>
      <c r="BB225" s="3">
        <f t="shared" si="79"/>
        <v>79.899999999999949</v>
      </c>
      <c r="BE225" s="7">
        <v>45498</v>
      </c>
      <c r="BF225" s="5">
        <f t="shared" si="85"/>
        <v>0.10205704479822778</v>
      </c>
      <c r="BG225" t="str">
        <f t="shared" si="83"/>
        <v xml:space="preserve"> </v>
      </c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>
      <c r="A226" s="7">
        <v>45499</v>
      </c>
      <c r="B226" s="3">
        <v>223518</v>
      </c>
      <c r="C226" s="3">
        <v>575974</v>
      </c>
      <c r="D226" s="3">
        <v>562706</v>
      </c>
      <c r="E226" s="3">
        <v>21241</v>
      </c>
      <c r="F226" s="3">
        <v>193898</v>
      </c>
      <c r="G226" s="3">
        <v>1577337</v>
      </c>
      <c r="H226" s="7">
        <v>45499</v>
      </c>
      <c r="I226" s="3" t="s">
        <v>55</v>
      </c>
      <c r="J226" s="3">
        <v>70.44</v>
      </c>
      <c r="K226" s="3">
        <v>69.61</v>
      </c>
      <c r="L226" s="3">
        <v>70.81</v>
      </c>
      <c r="M226" s="3">
        <v>69.400000000000006</v>
      </c>
      <c r="N226" s="3">
        <v>906</v>
      </c>
      <c r="O226" s="3">
        <v>166425</v>
      </c>
      <c r="P226" s="3">
        <f t="shared" si="89"/>
        <v>0.1208380345922091</v>
      </c>
      <c r="Q226" s="3">
        <f t="shared" si="89"/>
        <v>0.28503480877229831</v>
      </c>
      <c r="R226" s="3">
        <f t="shared" si="89"/>
        <v>6.2700798693748852E-2</v>
      </c>
      <c r="S226" s="3">
        <f t="shared" si="89"/>
        <v>0.46114511198756131</v>
      </c>
      <c r="T226" s="3">
        <f t="shared" si="89"/>
        <v>0.15849808257882916</v>
      </c>
      <c r="U226" s="3">
        <f t="shared" si="89"/>
        <v>0.18998542967078896</v>
      </c>
      <c r="V226" s="3">
        <f t="shared" si="80"/>
        <v>0</v>
      </c>
      <c r="Z226" s="3">
        <f t="shared" si="90"/>
        <v>-10961</v>
      </c>
      <c r="AA226" s="3">
        <f t="shared" si="91"/>
        <v>-6864</v>
      </c>
      <c r="AB226" s="3">
        <f t="shared" si="92"/>
        <v>14757</v>
      </c>
      <c r="AC226" s="3">
        <f t="shared" si="93"/>
        <v>2737</v>
      </c>
      <c r="AD226" s="3">
        <f t="shared" si="94"/>
        <v>-984</v>
      </c>
      <c r="AE226" s="3">
        <f t="shared" si="95"/>
        <v>-1314</v>
      </c>
      <c r="AF226" s="3">
        <f t="shared" si="96"/>
        <v>1.0999999999999943</v>
      </c>
      <c r="AH226" s="3">
        <f t="shared" si="70"/>
        <v>0.24037300852663404</v>
      </c>
      <c r="AI226" s="3">
        <f t="shared" si="71"/>
        <v>0.44111290658590369</v>
      </c>
      <c r="AJ226" s="3">
        <f t="shared" si="72"/>
        <v>0.3768423767675102</v>
      </c>
      <c r="AK226" s="3">
        <f t="shared" si="73"/>
        <v>0.483121116471525</v>
      </c>
      <c r="AL226" s="3">
        <f t="shared" si="74"/>
        <v>0.40879608436356318</v>
      </c>
      <c r="AM226" s="3">
        <f t="shared" si="75"/>
        <v>0.43654837566319321</v>
      </c>
      <c r="AO226" s="4">
        <f t="shared" si="88"/>
        <v>0</v>
      </c>
      <c r="AP226" s="4">
        <f t="shared" si="88"/>
        <v>0</v>
      </c>
      <c r="AQ226" s="4">
        <f t="shared" si="88"/>
        <v>0</v>
      </c>
      <c r="AR226" s="4">
        <f t="shared" si="88"/>
        <v>0</v>
      </c>
      <c r="AS226" s="4">
        <f t="shared" si="88"/>
        <v>0</v>
      </c>
      <c r="AT226" s="4">
        <f t="shared" si="88"/>
        <v>0</v>
      </c>
      <c r="AU226" s="4" t="str">
        <f t="shared" ref="AU226:AU289" si="97">IF(OR(AND(AY226 &gt; 0, AO226 &gt; 0), AND(AY226 &lt; 0, AO226 &lt; 0)), "profit", IF(AND(AY226 &lt;&gt; 0, AO226 &lt;&gt; 0), "loss", "0"))</f>
        <v>0</v>
      </c>
      <c r="AW226" s="6">
        <f t="shared" si="81"/>
        <v>0</v>
      </c>
      <c r="AX226" s="6">
        <f t="shared" si="82"/>
        <v>0</v>
      </c>
      <c r="AY226" s="3">
        <f t="shared" si="76"/>
        <v>1.0999999999999943</v>
      </c>
      <c r="AZ226" s="3">
        <f t="shared" si="77"/>
        <v>0</v>
      </c>
      <c r="BA226" s="4">
        <f t="shared" si="78"/>
        <v>0</v>
      </c>
      <c r="BB226" s="3">
        <f t="shared" si="79"/>
        <v>79.899999999999949</v>
      </c>
      <c r="BE226" s="7">
        <v>45499</v>
      </c>
      <c r="BF226" s="5">
        <f t="shared" si="85"/>
        <v>0.10205704479822778</v>
      </c>
      <c r="BG226" t="str">
        <f t="shared" si="83"/>
        <v xml:space="preserve"> </v>
      </c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>
      <c r="A227" s="7">
        <v>45502</v>
      </c>
      <c r="B227" s="3">
        <v>201288</v>
      </c>
      <c r="C227" s="3">
        <v>442624</v>
      </c>
      <c r="D227" s="3">
        <v>581222</v>
      </c>
      <c r="E227" s="3">
        <v>18717</v>
      </c>
      <c r="F227" s="3">
        <v>177195</v>
      </c>
      <c r="G227" s="3">
        <v>1421047</v>
      </c>
      <c r="H227" s="7">
        <v>45502</v>
      </c>
      <c r="I227" s="3" t="s">
        <v>55</v>
      </c>
      <c r="J227" s="3">
        <v>71.239999999999995</v>
      </c>
      <c r="K227" s="3">
        <v>70.099999999999994</v>
      </c>
      <c r="L227" s="3">
        <v>71.44</v>
      </c>
      <c r="M227" s="3">
        <v>69.930000000000007</v>
      </c>
      <c r="N227" s="3">
        <v>1048</v>
      </c>
      <c r="O227" s="3">
        <v>166817</v>
      </c>
      <c r="P227" s="3">
        <f t="shared" si="89"/>
        <v>0.15089584922939739</v>
      </c>
      <c r="Q227" s="3">
        <f t="shared" si="89"/>
        <v>4.6397228744727306E-2</v>
      </c>
      <c r="R227" s="3">
        <f t="shared" si="89"/>
        <v>0.18176974060429518</v>
      </c>
      <c r="S227" s="3">
        <f t="shared" si="89"/>
        <v>0.39823164617420675</v>
      </c>
      <c r="T227" s="3">
        <f t="shared" si="89"/>
        <v>0.11208902523537501</v>
      </c>
      <c r="U227" s="3">
        <f t="shared" si="89"/>
        <v>0.14602596214963298</v>
      </c>
      <c r="V227" s="3">
        <f t="shared" si="80"/>
        <v>0</v>
      </c>
      <c r="Z227" s="3">
        <f t="shared" si="90"/>
        <v>-22230</v>
      </c>
      <c r="AA227" s="3">
        <f t="shared" si="91"/>
        <v>-133350</v>
      </c>
      <c r="AB227" s="3">
        <f t="shared" si="92"/>
        <v>18516</v>
      </c>
      <c r="AC227" s="3">
        <f t="shared" si="93"/>
        <v>-2524</v>
      </c>
      <c r="AD227" s="3">
        <f t="shared" si="94"/>
        <v>-16703</v>
      </c>
      <c r="AE227" s="3">
        <f t="shared" si="95"/>
        <v>-156290</v>
      </c>
      <c r="AF227" s="3">
        <f t="shared" si="96"/>
        <v>0.79999999999999716</v>
      </c>
      <c r="AH227" s="3">
        <f t="shared" ref="AH227:AH290" si="98">CORREL(Z217:Z226,$AF217:$AF226)</f>
        <v>7.940410905787805E-2</v>
      </c>
      <c r="AI227" s="3">
        <f t="shared" ref="AI227:AI290" si="99">CORREL(AA217:AA226,$AF217:$AF226)</f>
        <v>0.25334139283422602</v>
      </c>
      <c r="AJ227" s="3">
        <f t="shared" ref="AJ227:AJ290" si="100">CORREL(AB217:AB226,$AF217:$AF226)</f>
        <v>0.34000653898433597</v>
      </c>
      <c r="AK227" s="3">
        <f t="shared" ref="AK227:AK290" si="101">CORREL(AC217:AC226,$AF217:$AF226)</f>
        <v>0.44502426830226827</v>
      </c>
      <c r="AL227" s="3">
        <f t="shared" ref="AL227:AL290" si="102">CORREL(AD217:AD226,$AF217:$AF226)</f>
        <v>0.26951618240079678</v>
      </c>
      <c r="AM227" s="3">
        <f t="shared" ref="AM227:AM290" si="103">CORREL(AE217:AE226,$AF217:$AF226)</f>
        <v>0.31810108601323855</v>
      </c>
      <c r="AO227" s="4">
        <f t="shared" si="88"/>
        <v>0</v>
      </c>
      <c r="AP227" s="4">
        <f t="shared" si="88"/>
        <v>0</v>
      </c>
      <c r="AQ227" s="4">
        <f t="shared" si="88"/>
        <v>0</v>
      </c>
      <c r="AR227" s="4">
        <f t="shared" si="88"/>
        <v>0</v>
      </c>
      <c r="AS227" s="4">
        <f t="shared" si="88"/>
        <v>0</v>
      </c>
      <c r="AT227" s="4">
        <f t="shared" si="88"/>
        <v>0</v>
      </c>
      <c r="AU227" s="4" t="str">
        <f t="shared" si="97"/>
        <v>0</v>
      </c>
      <c r="AW227" s="6">
        <f t="shared" si="81"/>
        <v>0</v>
      </c>
      <c r="AX227" s="6">
        <f t="shared" si="82"/>
        <v>0</v>
      </c>
      <c r="AY227" s="3">
        <f t="shared" ref="AY227:AY290" si="104">AF227</f>
        <v>0.79999999999999716</v>
      </c>
      <c r="AZ227" s="3">
        <f t="shared" ref="AZ227:AZ290" si="105">AY227*AX227*$AZ$2</f>
        <v>0</v>
      </c>
      <c r="BA227" s="4">
        <f t="shared" ref="BA227:BA290" si="106">AZ227/(J227*AZ$2)</f>
        <v>0</v>
      </c>
      <c r="BB227" s="3">
        <f t="shared" ref="BB227:BB290" si="107">BB226+AZ227</f>
        <v>79.899999999999949</v>
      </c>
      <c r="BE227" s="7">
        <v>45502</v>
      </c>
      <c r="BF227" s="5">
        <f t="shared" si="85"/>
        <v>0.10205704479822778</v>
      </c>
      <c r="BG227" t="str">
        <f t="shared" si="83"/>
        <v xml:space="preserve"> </v>
      </c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>
      <c r="A228" s="7">
        <v>45503</v>
      </c>
      <c r="B228" s="3">
        <v>250088</v>
      </c>
      <c r="C228" s="3">
        <v>545561</v>
      </c>
      <c r="D228" s="3">
        <v>606425</v>
      </c>
      <c r="E228" s="3">
        <v>17141</v>
      </c>
      <c r="F228" s="3">
        <v>195287</v>
      </c>
      <c r="G228" s="3">
        <v>1614502</v>
      </c>
      <c r="H228" s="7">
        <v>45503</v>
      </c>
      <c r="I228" s="3" t="s">
        <v>55</v>
      </c>
      <c r="J228" s="3">
        <v>71.180000000000007</v>
      </c>
      <c r="K228" s="3">
        <v>71.430000000000007</v>
      </c>
      <c r="L228" s="3">
        <v>71.83</v>
      </c>
      <c r="M228" s="3">
        <v>70.03</v>
      </c>
      <c r="N228" s="3">
        <v>982</v>
      </c>
      <c r="O228" s="3">
        <v>167500</v>
      </c>
      <c r="P228" s="3">
        <f t="shared" si="89"/>
        <v>0.19451835732572223</v>
      </c>
      <c r="Q228" s="3">
        <f t="shared" si="89"/>
        <v>-2.0602468996091673E-2</v>
      </c>
      <c r="R228" s="3">
        <f t="shared" si="89"/>
        <v>0.23909061093750997</v>
      </c>
      <c r="S228" s="3">
        <f t="shared" si="89"/>
        <v>0.25033234857889919</v>
      </c>
      <c r="T228" s="3">
        <f t="shared" si="89"/>
        <v>9.6142105514399237E-2</v>
      </c>
      <c r="U228" s="3">
        <f t="shared" si="89"/>
        <v>0.14347564156253273</v>
      </c>
      <c r="V228" s="3">
        <f t="shared" ref="V228:V291" si="108">IF(P228&gt;0.5,P228,0)</f>
        <v>0</v>
      </c>
      <c r="Z228" s="3">
        <f t="shared" si="90"/>
        <v>48800</v>
      </c>
      <c r="AA228" s="3">
        <f t="shared" si="91"/>
        <v>102937</v>
      </c>
      <c r="AB228" s="3">
        <f t="shared" si="92"/>
        <v>25203</v>
      </c>
      <c r="AC228" s="3">
        <f t="shared" si="93"/>
        <v>-1576</v>
      </c>
      <c r="AD228" s="3">
        <f t="shared" si="94"/>
        <v>18092</v>
      </c>
      <c r="AE228" s="3">
        <f t="shared" si="95"/>
        <v>193455</v>
      </c>
      <c r="AF228" s="3">
        <f t="shared" si="96"/>
        <v>-5.9999999999988063E-2</v>
      </c>
      <c r="AH228" s="3">
        <f t="shared" si="98"/>
        <v>-2.6493199626226174E-2</v>
      </c>
      <c r="AI228" s="3">
        <f t="shared" si="99"/>
        <v>-1.7505183192000711E-2</v>
      </c>
      <c r="AJ228" s="3">
        <f t="shared" si="100"/>
        <v>0.34911131817864188</v>
      </c>
      <c r="AK228" s="3">
        <f t="shared" si="101"/>
        <v>0.35073960824500544</v>
      </c>
      <c r="AL228" s="3">
        <f t="shared" si="102"/>
        <v>0.13667012121092648</v>
      </c>
      <c r="AM228" s="3">
        <f t="shared" si="103"/>
        <v>0.1864453285820877</v>
      </c>
      <c r="AO228" s="4">
        <f t="shared" si="88"/>
        <v>0</v>
      </c>
      <c r="AP228" s="4">
        <f t="shared" si="88"/>
        <v>0</v>
      </c>
      <c r="AQ228" s="4">
        <f t="shared" si="88"/>
        <v>0</v>
      </c>
      <c r="AR228" s="4">
        <f t="shared" si="88"/>
        <v>0</v>
      </c>
      <c r="AS228" s="4">
        <f t="shared" si="88"/>
        <v>0</v>
      </c>
      <c r="AT228" s="4">
        <f t="shared" si="88"/>
        <v>0</v>
      </c>
      <c r="AU228" s="4" t="str">
        <f t="shared" si="97"/>
        <v>0</v>
      </c>
      <c r="AW228" s="6">
        <f t="shared" ref="AW228:AW291" si="109">IF(ABS(AQ228)&gt;0,AQ228,0)</f>
        <v>0</v>
      </c>
      <c r="AX228" s="6">
        <f t="shared" ref="AX228:AX291" si="110">IF(AW228=0,0,IF(AW228&lt;0,-1,1))</f>
        <v>0</v>
      </c>
      <c r="AY228" s="3">
        <f t="shared" si="104"/>
        <v>-5.9999999999988063E-2</v>
      </c>
      <c r="AZ228" s="3">
        <f t="shared" si="105"/>
        <v>0</v>
      </c>
      <c r="BA228" s="4">
        <f t="shared" si="106"/>
        <v>0</v>
      </c>
      <c r="BB228" s="3">
        <f t="shared" si="107"/>
        <v>79.899999999999949</v>
      </c>
      <c r="BE228" s="7">
        <v>45503</v>
      </c>
      <c r="BF228" s="5">
        <f t="shared" si="85"/>
        <v>0.10205704479822778</v>
      </c>
      <c r="BG228" t="str">
        <f t="shared" ref="BG228:BG291" si="111">IF(BA228=0," ", BA228)</f>
        <v xml:space="preserve"> </v>
      </c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>
      <c r="A229" s="7">
        <v>45504</v>
      </c>
      <c r="B229" s="3">
        <v>271948</v>
      </c>
      <c r="C229" s="3">
        <v>582401</v>
      </c>
      <c r="D229" s="3">
        <v>664956</v>
      </c>
      <c r="E229" s="3">
        <v>23550</v>
      </c>
      <c r="F229" s="3">
        <v>210792</v>
      </c>
      <c r="G229" s="3">
        <v>1753646</v>
      </c>
      <c r="H229" s="7">
        <v>45504</v>
      </c>
      <c r="I229" s="3" t="s">
        <v>55</v>
      </c>
      <c r="J229" s="3">
        <v>71.75</v>
      </c>
      <c r="K229" s="3">
        <v>71.66</v>
      </c>
      <c r="L229" s="3">
        <v>71.930000000000007</v>
      </c>
      <c r="M229" s="3">
        <v>70.62</v>
      </c>
      <c r="N229" s="3">
        <v>2931</v>
      </c>
      <c r="O229" s="3">
        <v>167790</v>
      </c>
      <c r="P229" s="3">
        <f t="shared" ref="P229:U244" si="112">CORREL(B215:B229,$J215:$J229)</f>
        <v>0.29590265176603031</v>
      </c>
      <c r="Q229" s="3">
        <f t="shared" si="112"/>
        <v>-0.12905320998034703</v>
      </c>
      <c r="R229" s="3">
        <f t="shared" si="112"/>
        <v>0.3102939201122098</v>
      </c>
      <c r="S229" s="3">
        <f t="shared" si="112"/>
        <v>0.31681868316506595</v>
      </c>
      <c r="T229" s="3">
        <f t="shared" si="112"/>
        <v>0.12892255518933218</v>
      </c>
      <c r="U229" s="3">
        <f t="shared" si="112"/>
        <v>0.18061732919952037</v>
      </c>
      <c r="V229" s="3">
        <f t="shared" si="108"/>
        <v>0</v>
      </c>
      <c r="Z229" s="3">
        <f t="shared" si="90"/>
        <v>21860</v>
      </c>
      <c r="AA229" s="3">
        <f t="shared" si="91"/>
        <v>36840</v>
      </c>
      <c r="AB229" s="3">
        <f t="shared" si="92"/>
        <v>58531</v>
      </c>
      <c r="AC229" s="3">
        <f t="shared" si="93"/>
        <v>6409</v>
      </c>
      <c r="AD229" s="3">
        <f t="shared" si="94"/>
        <v>15505</v>
      </c>
      <c r="AE229" s="3">
        <f t="shared" si="95"/>
        <v>139144</v>
      </c>
      <c r="AF229" s="3">
        <f t="shared" si="96"/>
        <v>0.56999999999999318</v>
      </c>
      <c r="AH229" s="3">
        <f t="shared" si="98"/>
        <v>-0.14742250321190054</v>
      </c>
      <c r="AI229" s="3">
        <f t="shared" si="99"/>
        <v>4.3145252162974351E-2</v>
      </c>
      <c r="AJ229" s="3">
        <f t="shared" si="100"/>
        <v>0.5809185372736696</v>
      </c>
      <c r="AK229" s="3">
        <f t="shared" si="101"/>
        <v>0.31018723099615508</v>
      </c>
      <c r="AL229" s="3">
        <f t="shared" si="102"/>
        <v>0.2525487849277458</v>
      </c>
      <c r="AM229" s="3">
        <f t="shared" si="103"/>
        <v>0.27093933330868525</v>
      </c>
      <c r="AO229" s="4">
        <f t="shared" si="88"/>
        <v>0</v>
      </c>
      <c r="AP229" s="4">
        <f t="shared" si="88"/>
        <v>0</v>
      </c>
      <c r="AQ229" s="4">
        <f t="shared" si="88"/>
        <v>0.5809185372736696</v>
      </c>
      <c r="AR229" s="4">
        <f t="shared" si="88"/>
        <v>0</v>
      </c>
      <c r="AS229" s="4">
        <f t="shared" si="88"/>
        <v>0</v>
      </c>
      <c r="AT229" s="4">
        <f t="shared" si="88"/>
        <v>0</v>
      </c>
      <c r="AU229" s="4" t="str">
        <f t="shared" si="97"/>
        <v>0</v>
      </c>
      <c r="AW229" s="6">
        <f t="shared" si="109"/>
        <v>0.5809185372736696</v>
      </c>
      <c r="AX229" s="6">
        <f t="shared" si="110"/>
        <v>1</v>
      </c>
      <c r="AY229" s="3">
        <f t="shared" si="104"/>
        <v>0.56999999999999318</v>
      </c>
      <c r="AZ229" s="3">
        <f t="shared" si="105"/>
        <v>5.6999999999999318</v>
      </c>
      <c r="BA229" s="4">
        <f t="shared" si="106"/>
        <v>7.9442508710800448E-3</v>
      </c>
      <c r="BB229" s="3">
        <f t="shared" si="107"/>
        <v>85.599999999999881</v>
      </c>
      <c r="BE229" s="7">
        <v>45504</v>
      </c>
      <c r="BF229" s="5">
        <f t="shared" si="85"/>
        <v>0.11000129566930782</v>
      </c>
      <c r="BG229">
        <f t="shared" si="111"/>
        <v>7.9442508710800448E-3</v>
      </c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>
      <c r="A230" s="7">
        <v>45505</v>
      </c>
      <c r="B230" s="3">
        <v>280737</v>
      </c>
      <c r="C230" s="3">
        <v>643732</v>
      </c>
      <c r="D230" s="3">
        <v>666490</v>
      </c>
      <c r="E230" s="3">
        <v>25952</v>
      </c>
      <c r="F230" s="3">
        <v>219022</v>
      </c>
      <c r="G230" s="3">
        <v>1835933</v>
      </c>
      <c r="H230" s="7">
        <v>45505</v>
      </c>
      <c r="I230" s="3" t="s">
        <v>55</v>
      </c>
      <c r="J230" s="3">
        <v>73.73</v>
      </c>
      <c r="K230" s="3">
        <v>72.2</v>
      </c>
      <c r="L230" s="3">
        <v>74.069999999999993</v>
      </c>
      <c r="M230" s="3">
        <v>71.400000000000006</v>
      </c>
      <c r="N230" s="3">
        <v>3219</v>
      </c>
      <c r="O230" s="3">
        <v>167681</v>
      </c>
      <c r="P230" s="3">
        <f t="shared" si="112"/>
        <v>0.60333035267365887</v>
      </c>
      <c r="Q230" s="3">
        <f t="shared" si="112"/>
        <v>0.13984666563286688</v>
      </c>
      <c r="R230" s="3">
        <f t="shared" si="112"/>
        <v>0.49183034747025645</v>
      </c>
      <c r="S230" s="3">
        <f t="shared" si="112"/>
        <v>0.46179746899546426</v>
      </c>
      <c r="T230" s="3">
        <f t="shared" si="112"/>
        <v>0.40344911519656557</v>
      </c>
      <c r="U230" s="3">
        <f t="shared" si="112"/>
        <v>0.44924795334537271</v>
      </c>
      <c r="V230" s="3">
        <f t="shared" si="108"/>
        <v>0.60333035267365887</v>
      </c>
      <c r="Z230" s="3">
        <f t="shared" si="90"/>
        <v>8789</v>
      </c>
      <c r="AA230" s="3">
        <f t="shared" si="91"/>
        <v>61331</v>
      </c>
      <c r="AB230" s="3">
        <f t="shared" si="92"/>
        <v>1534</v>
      </c>
      <c r="AC230" s="3">
        <f t="shared" si="93"/>
        <v>2402</v>
      </c>
      <c r="AD230" s="3">
        <f t="shared" si="94"/>
        <v>8230</v>
      </c>
      <c r="AE230" s="3">
        <f t="shared" si="95"/>
        <v>82287</v>
      </c>
      <c r="AF230" s="3">
        <f t="shared" si="96"/>
        <v>1.980000000000004</v>
      </c>
      <c r="AH230" s="3">
        <f t="shared" si="98"/>
        <v>-9.1922945254326302E-2</v>
      </c>
      <c r="AI230" s="3">
        <f t="shared" si="99"/>
        <v>9.0547266709019747E-2</v>
      </c>
      <c r="AJ230" s="3">
        <f t="shared" si="100"/>
        <v>0.63800329036461734</v>
      </c>
      <c r="AK230" s="3">
        <f t="shared" si="101"/>
        <v>0.29470503341650206</v>
      </c>
      <c r="AL230" s="3">
        <f t="shared" si="102"/>
        <v>0.32720397189399236</v>
      </c>
      <c r="AM230" s="3">
        <f t="shared" si="103"/>
        <v>0.34716186657509024</v>
      </c>
      <c r="AO230" s="4">
        <f t="shared" si="88"/>
        <v>0</v>
      </c>
      <c r="AP230" s="4">
        <f t="shared" si="88"/>
        <v>0</v>
      </c>
      <c r="AQ230" s="4">
        <f t="shared" si="88"/>
        <v>0.63800329036461734</v>
      </c>
      <c r="AR230" s="4">
        <f t="shared" si="88"/>
        <v>0</v>
      </c>
      <c r="AS230" s="4">
        <f t="shared" si="88"/>
        <v>0</v>
      </c>
      <c r="AT230" s="4">
        <f t="shared" si="88"/>
        <v>0</v>
      </c>
      <c r="AU230" s="4" t="str">
        <f t="shared" si="97"/>
        <v>0</v>
      </c>
      <c r="AW230" s="6">
        <f t="shared" si="109"/>
        <v>0.63800329036461734</v>
      </c>
      <c r="AX230" s="6">
        <f t="shared" si="110"/>
        <v>1</v>
      </c>
      <c r="AY230" s="3">
        <f t="shared" si="104"/>
        <v>1.980000000000004</v>
      </c>
      <c r="AZ230" s="3">
        <f t="shared" si="105"/>
        <v>19.80000000000004</v>
      </c>
      <c r="BA230" s="4">
        <f t="shared" si="106"/>
        <v>2.6854740268547454E-2</v>
      </c>
      <c r="BB230" s="3">
        <f t="shared" si="107"/>
        <v>105.39999999999992</v>
      </c>
      <c r="BE230" s="7">
        <v>45505</v>
      </c>
      <c r="BF230" s="5">
        <f t="shared" si="85"/>
        <v>0.13685603593785528</v>
      </c>
      <c r="BG230">
        <f t="shared" si="111"/>
        <v>2.6854740268547454E-2</v>
      </c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>
      <c r="A231" s="7">
        <v>45506</v>
      </c>
      <c r="B231" s="3">
        <v>268415</v>
      </c>
      <c r="C231" s="3">
        <v>642258</v>
      </c>
      <c r="D231" s="3">
        <v>555016</v>
      </c>
      <c r="E231" s="3">
        <v>22226</v>
      </c>
      <c r="F231" s="3">
        <v>204933</v>
      </c>
      <c r="G231" s="3">
        <v>1692848</v>
      </c>
      <c r="H231" s="7">
        <v>45506</v>
      </c>
      <c r="I231" s="3" t="s">
        <v>55</v>
      </c>
      <c r="J231" s="3">
        <v>73.040000000000006</v>
      </c>
      <c r="K231" s="3">
        <v>73.75</v>
      </c>
      <c r="L231" s="3">
        <v>73.86</v>
      </c>
      <c r="M231" s="3">
        <v>71.95</v>
      </c>
      <c r="N231" s="3">
        <v>3796</v>
      </c>
      <c r="O231" s="3">
        <v>167889</v>
      </c>
      <c r="P231" s="3">
        <f t="shared" si="112"/>
        <v>0.70477216099200657</v>
      </c>
      <c r="Q231" s="3">
        <f t="shared" si="112"/>
        <v>0.30340287697857032</v>
      </c>
      <c r="R231" s="3">
        <f t="shared" si="112"/>
        <v>0.39565766121184648</v>
      </c>
      <c r="S231" s="3">
        <f t="shared" si="112"/>
        <v>0.49689251657874772</v>
      </c>
      <c r="T231" s="3">
        <f t="shared" si="112"/>
        <v>0.47810196304547548</v>
      </c>
      <c r="U231" s="3">
        <f t="shared" si="112"/>
        <v>0.52005998085775818</v>
      </c>
      <c r="V231" s="3">
        <f t="shared" si="108"/>
        <v>0.70477216099200657</v>
      </c>
      <c r="Z231" s="3">
        <f t="shared" si="90"/>
        <v>-12322</v>
      </c>
      <c r="AA231" s="3">
        <f t="shared" si="91"/>
        <v>-1474</v>
      </c>
      <c r="AB231" s="3">
        <f t="shared" si="92"/>
        <v>-111474</v>
      </c>
      <c r="AC231" s="3">
        <f t="shared" si="93"/>
        <v>-3726</v>
      </c>
      <c r="AD231" s="3">
        <f t="shared" si="94"/>
        <v>-14089</v>
      </c>
      <c r="AE231" s="3">
        <f t="shared" si="95"/>
        <v>-143085</v>
      </c>
      <c r="AF231" s="3">
        <f t="shared" si="96"/>
        <v>-0.68999999999999773</v>
      </c>
      <c r="AH231" s="3">
        <f t="shared" si="98"/>
        <v>-0.12521891114574227</v>
      </c>
      <c r="AI231" s="3">
        <f t="shared" si="99"/>
        <v>0.19043138500831827</v>
      </c>
      <c r="AJ231" s="3">
        <f t="shared" si="100"/>
        <v>0.58829897694462097</v>
      </c>
      <c r="AK231" s="3">
        <f t="shared" si="101"/>
        <v>0.339295269594939</v>
      </c>
      <c r="AL231" s="3">
        <f t="shared" si="102"/>
        <v>0.35951352153830002</v>
      </c>
      <c r="AM231" s="3">
        <f t="shared" si="103"/>
        <v>0.37681504629534462</v>
      </c>
      <c r="AO231" s="4">
        <f t="shared" si="88"/>
        <v>0</v>
      </c>
      <c r="AP231" s="4">
        <f t="shared" si="88"/>
        <v>0</v>
      </c>
      <c r="AQ231" s="4">
        <f t="shared" si="88"/>
        <v>0.58829897694462097</v>
      </c>
      <c r="AR231" s="4">
        <f t="shared" si="88"/>
        <v>0</v>
      </c>
      <c r="AS231" s="4">
        <f t="shared" si="88"/>
        <v>0</v>
      </c>
      <c r="AT231" s="4">
        <f t="shared" si="88"/>
        <v>0</v>
      </c>
      <c r="AU231" s="4" t="str">
        <f t="shared" si="97"/>
        <v>0</v>
      </c>
      <c r="AW231" s="6">
        <f t="shared" si="109"/>
        <v>0.58829897694462097</v>
      </c>
      <c r="AX231" s="6">
        <f t="shared" si="110"/>
        <v>1</v>
      </c>
      <c r="AY231" s="3">
        <f t="shared" si="104"/>
        <v>-0.68999999999999773</v>
      </c>
      <c r="AZ231" s="3">
        <f t="shared" si="105"/>
        <v>-6.8999999999999773</v>
      </c>
      <c r="BA231" s="4">
        <f t="shared" si="106"/>
        <v>-9.4468784227820044E-3</v>
      </c>
      <c r="BB231" s="3">
        <f t="shared" si="107"/>
        <v>98.499999999999943</v>
      </c>
      <c r="BE231" s="7">
        <v>45506</v>
      </c>
      <c r="BF231" s="5">
        <f t="shared" si="85"/>
        <v>0.12740915751507328</v>
      </c>
      <c r="BG231">
        <f t="shared" si="111"/>
        <v>-9.4468784227820044E-3</v>
      </c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>
      <c r="A232" s="7">
        <v>45509</v>
      </c>
      <c r="B232" s="3">
        <v>242056</v>
      </c>
      <c r="C232" s="3">
        <v>537554</v>
      </c>
      <c r="D232" s="3">
        <v>547961</v>
      </c>
      <c r="E232" s="3">
        <v>22631</v>
      </c>
      <c r="F232" s="3">
        <v>189688</v>
      </c>
      <c r="G232" s="3">
        <v>1539890</v>
      </c>
      <c r="H232" s="7">
        <v>45509</v>
      </c>
      <c r="I232" s="3" t="s">
        <v>55</v>
      </c>
      <c r="J232" s="3">
        <v>71.099999999999994</v>
      </c>
      <c r="K232" s="3">
        <v>72.02</v>
      </c>
      <c r="L232" s="3">
        <v>72.040000000000006</v>
      </c>
      <c r="M232" s="3">
        <v>70.22</v>
      </c>
      <c r="N232" s="3">
        <v>4508</v>
      </c>
      <c r="O232" s="3">
        <v>167969</v>
      </c>
      <c r="P232" s="3">
        <f t="shared" si="112"/>
        <v>0.72324138229660706</v>
      </c>
      <c r="Q232" s="3">
        <f t="shared" si="112"/>
        <v>0.31628864681464008</v>
      </c>
      <c r="R232" s="3">
        <f t="shared" si="112"/>
        <v>0.38245546911826001</v>
      </c>
      <c r="S232" s="3">
        <f t="shared" si="112"/>
        <v>0.50653377282119438</v>
      </c>
      <c r="T232" s="3">
        <f t="shared" si="112"/>
        <v>0.49811661955011749</v>
      </c>
      <c r="U232" s="3">
        <f t="shared" si="112"/>
        <v>0.53389388554657635</v>
      </c>
      <c r="V232" s="3">
        <f t="shared" si="108"/>
        <v>0.72324138229660706</v>
      </c>
      <c r="Z232" s="3">
        <f t="shared" si="90"/>
        <v>-26359</v>
      </c>
      <c r="AA232" s="3">
        <f t="shared" si="91"/>
        <v>-104704</v>
      </c>
      <c r="AB232" s="3">
        <f t="shared" si="92"/>
        <v>-7055</v>
      </c>
      <c r="AC232" s="3">
        <f t="shared" si="93"/>
        <v>405</v>
      </c>
      <c r="AD232" s="3">
        <f t="shared" si="94"/>
        <v>-15245</v>
      </c>
      <c r="AE232" s="3">
        <f t="shared" si="95"/>
        <v>-152958</v>
      </c>
      <c r="AF232" s="3">
        <f t="shared" si="96"/>
        <v>-1.9400000000000119</v>
      </c>
      <c r="AH232" s="3">
        <f t="shared" si="98"/>
        <v>-0.12967810275105165</v>
      </c>
      <c r="AI232" s="3">
        <f t="shared" si="99"/>
        <v>9.7625101603237271E-2</v>
      </c>
      <c r="AJ232" s="3">
        <f t="shared" si="100"/>
        <v>0.44364335560131879</v>
      </c>
      <c r="AK232" s="3">
        <f t="shared" si="101"/>
        <v>0.37836448300236863</v>
      </c>
      <c r="AL232" s="3">
        <f t="shared" si="102"/>
        <v>0.23055211190477576</v>
      </c>
      <c r="AM232" s="3">
        <f t="shared" si="103"/>
        <v>0.24376543625509564</v>
      </c>
      <c r="AO232" s="4">
        <f t="shared" si="88"/>
        <v>0</v>
      </c>
      <c r="AP232" s="4">
        <f t="shared" si="88"/>
        <v>0</v>
      </c>
      <c r="AQ232" s="4">
        <f t="shared" si="88"/>
        <v>0</v>
      </c>
      <c r="AR232" s="4">
        <f t="shared" si="88"/>
        <v>0</v>
      </c>
      <c r="AS232" s="4">
        <f t="shared" si="88"/>
        <v>0</v>
      </c>
      <c r="AT232" s="4">
        <f t="shared" si="88"/>
        <v>0</v>
      </c>
      <c r="AU232" s="4" t="str">
        <f t="shared" si="97"/>
        <v>0</v>
      </c>
      <c r="AW232" s="6">
        <f t="shared" si="109"/>
        <v>0</v>
      </c>
      <c r="AX232" s="6">
        <f t="shared" si="110"/>
        <v>0</v>
      </c>
      <c r="AY232" s="3">
        <f t="shared" si="104"/>
        <v>-1.9400000000000119</v>
      </c>
      <c r="AZ232" s="3">
        <f t="shared" si="105"/>
        <v>0</v>
      </c>
      <c r="BA232" s="4">
        <f t="shared" si="106"/>
        <v>0</v>
      </c>
      <c r="BB232" s="3">
        <f t="shared" si="107"/>
        <v>98.499999999999943</v>
      </c>
      <c r="BE232" s="7">
        <v>45509</v>
      </c>
      <c r="BF232" s="5">
        <f t="shared" si="85"/>
        <v>0.12740915751507328</v>
      </c>
      <c r="BG232" t="str">
        <f t="shared" si="111"/>
        <v xml:space="preserve"> </v>
      </c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>
      <c r="A233" s="7">
        <v>45510</v>
      </c>
      <c r="B233" s="3">
        <v>261035</v>
      </c>
      <c r="C233" s="3">
        <v>550486</v>
      </c>
      <c r="D233" s="3">
        <v>562665</v>
      </c>
      <c r="E233" s="3">
        <v>27188</v>
      </c>
      <c r="F233" s="3">
        <v>193571</v>
      </c>
      <c r="G233" s="3">
        <v>1594946</v>
      </c>
      <c r="H233" s="7">
        <v>45510</v>
      </c>
      <c r="I233" s="3" t="s">
        <v>55</v>
      </c>
      <c r="J233" s="3">
        <v>72.39</v>
      </c>
      <c r="K233" s="3">
        <v>72.040000000000006</v>
      </c>
      <c r="L233" s="3">
        <v>72.78</v>
      </c>
      <c r="M233" s="3">
        <v>71.510000000000005</v>
      </c>
      <c r="N233" s="3">
        <v>2319</v>
      </c>
      <c r="O233" s="3">
        <v>169100</v>
      </c>
      <c r="P233" s="3">
        <f t="shared" si="112"/>
        <v>0.74033827185789991</v>
      </c>
      <c r="Q233" s="3">
        <f t="shared" si="112"/>
        <v>0.25521454940299909</v>
      </c>
      <c r="R233" s="3">
        <f t="shared" si="112"/>
        <v>0.35960889083889808</v>
      </c>
      <c r="S233" s="3">
        <f t="shared" si="112"/>
        <v>0.56826002637567641</v>
      </c>
      <c r="T233" s="3">
        <f t="shared" si="112"/>
        <v>0.45060143665950442</v>
      </c>
      <c r="U233" s="3">
        <f t="shared" si="112"/>
        <v>0.49785216888959322</v>
      </c>
      <c r="V233" s="3">
        <f t="shared" si="108"/>
        <v>0.74033827185789991</v>
      </c>
      <c r="Z233" s="3">
        <f t="shared" si="90"/>
        <v>18979</v>
      </c>
      <c r="AA233" s="3">
        <f t="shared" si="91"/>
        <v>12932</v>
      </c>
      <c r="AB233" s="3">
        <f t="shared" si="92"/>
        <v>14704</v>
      </c>
      <c r="AC233" s="3">
        <f t="shared" si="93"/>
        <v>4557</v>
      </c>
      <c r="AD233" s="3">
        <f t="shared" si="94"/>
        <v>3883</v>
      </c>
      <c r="AE233" s="3">
        <f t="shared" si="95"/>
        <v>55056</v>
      </c>
      <c r="AF233" s="3">
        <f t="shared" si="96"/>
        <v>1.2900000000000063</v>
      </c>
      <c r="AH233" s="3">
        <f t="shared" si="98"/>
        <v>0.13567072892912391</v>
      </c>
      <c r="AI233" s="3">
        <f t="shared" si="99"/>
        <v>0.34498701026280765</v>
      </c>
      <c r="AJ233" s="3">
        <f t="shared" si="100"/>
        <v>0.41326821146727627</v>
      </c>
      <c r="AK233" s="3">
        <f t="shared" si="101"/>
        <v>0.31052056237247033</v>
      </c>
      <c r="AL233" s="3">
        <f t="shared" si="102"/>
        <v>0.40839580493210098</v>
      </c>
      <c r="AM233" s="3">
        <f t="shared" si="103"/>
        <v>0.42105446574128863</v>
      </c>
      <c r="AO233" s="4">
        <f t="shared" si="88"/>
        <v>0</v>
      </c>
      <c r="AP233" s="4">
        <f t="shared" si="88"/>
        <v>0</v>
      </c>
      <c r="AQ233" s="4">
        <f t="shared" si="88"/>
        <v>0</v>
      </c>
      <c r="AR233" s="4">
        <f t="shared" si="88"/>
        <v>0</v>
      </c>
      <c r="AS233" s="4">
        <f t="shared" si="88"/>
        <v>0</v>
      </c>
      <c r="AT233" s="4">
        <f t="shared" si="88"/>
        <v>0</v>
      </c>
      <c r="AU233" s="4" t="str">
        <f t="shared" si="97"/>
        <v>0</v>
      </c>
      <c r="AW233" s="6">
        <f t="shared" si="109"/>
        <v>0</v>
      </c>
      <c r="AX233" s="6">
        <f t="shared" si="110"/>
        <v>0</v>
      </c>
      <c r="AY233" s="3">
        <f t="shared" si="104"/>
        <v>1.2900000000000063</v>
      </c>
      <c r="AZ233" s="3">
        <f t="shared" si="105"/>
        <v>0</v>
      </c>
      <c r="BA233" s="4">
        <f t="shared" si="106"/>
        <v>0</v>
      </c>
      <c r="BB233" s="3">
        <f t="shared" si="107"/>
        <v>98.499999999999943</v>
      </c>
      <c r="BE233" s="7">
        <v>45510</v>
      </c>
      <c r="BF233" s="5">
        <f t="shared" ref="BF233:BF296" si="113">BF232+BA233</f>
        <v>0.12740915751507328</v>
      </c>
      <c r="BG233" t="str">
        <f t="shared" si="111"/>
        <v xml:space="preserve"> </v>
      </c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>
      <c r="A234" s="7">
        <v>45511</v>
      </c>
      <c r="B234" s="3">
        <v>272027</v>
      </c>
      <c r="C234" s="3">
        <v>566907</v>
      </c>
      <c r="D234" s="3">
        <v>545773</v>
      </c>
      <c r="E234" s="3">
        <v>27397</v>
      </c>
      <c r="F234" s="3">
        <v>194229</v>
      </c>
      <c r="G234" s="3">
        <v>1606333</v>
      </c>
      <c r="H234" s="7">
        <v>45511</v>
      </c>
      <c r="I234" s="3" t="s">
        <v>55</v>
      </c>
      <c r="J234" s="3">
        <v>73.040000000000006</v>
      </c>
      <c r="K234" s="3">
        <v>72.569999999999993</v>
      </c>
      <c r="L234" s="3">
        <v>73.849999999999994</v>
      </c>
      <c r="M234" s="3">
        <v>71.56</v>
      </c>
      <c r="N234" s="3">
        <v>3377</v>
      </c>
      <c r="O234" s="3">
        <v>169899</v>
      </c>
      <c r="P234" s="3">
        <f t="shared" si="112"/>
        <v>0.78198216495958683</v>
      </c>
      <c r="Q234" s="3">
        <f t="shared" si="112"/>
        <v>0.27526575581189144</v>
      </c>
      <c r="R234" s="3">
        <f t="shared" si="112"/>
        <v>0.40866774139093714</v>
      </c>
      <c r="S234" s="3">
        <f t="shared" si="112"/>
        <v>0.67096385547928949</v>
      </c>
      <c r="T234" s="3">
        <f t="shared" si="112"/>
        <v>0.50479506517378436</v>
      </c>
      <c r="U234" s="3">
        <f t="shared" si="112"/>
        <v>0.5672386010450795</v>
      </c>
      <c r="V234" s="3">
        <f t="shared" si="108"/>
        <v>0.78198216495958683</v>
      </c>
      <c r="Z234" s="3">
        <f t="shared" si="90"/>
        <v>10992</v>
      </c>
      <c r="AA234" s="3">
        <f t="shared" si="91"/>
        <v>16421</v>
      </c>
      <c r="AB234" s="3">
        <f t="shared" si="92"/>
        <v>-16892</v>
      </c>
      <c r="AC234" s="3">
        <f t="shared" si="93"/>
        <v>209</v>
      </c>
      <c r="AD234" s="3">
        <f t="shared" si="94"/>
        <v>658</v>
      </c>
      <c r="AE234" s="3">
        <f t="shared" si="95"/>
        <v>11387</v>
      </c>
      <c r="AF234" s="3">
        <f t="shared" si="96"/>
        <v>0.65000000000000568</v>
      </c>
      <c r="AH234" s="3">
        <f t="shared" si="98"/>
        <v>0.14873022242417688</v>
      </c>
      <c r="AI234" s="3">
        <f t="shared" si="99"/>
        <v>0.33896521147776876</v>
      </c>
      <c r="AJ234" s="3">
        <f t="shared" si="100"/>
        <v>0.40368891987956629</v>
      </c>
      <c r="AK234" s="3">
        <f t="shared" si="101"/>
        <v>0.40361636977605264</v>
      </c>
      <c r="AL234" s="3">
        <f t="shared" si="102"/>
        <v>0.40144344523300646</v>
      </c>
      <c r="AM234" s="3">
        <f t="shared" si="103"/>
        <v>0.41932607322660137</v>
      </c>
      <c r="AO234" s="4">
        <f t="shared" si="88"/>
        <v>0</v>
      </c>
      <c r="AP234" s="4">
        <f t="shared" si="88"/>
        <v>0</v>
      </c>
      <c r="AQ234" s="4">
        <f t="shared" si="88"/>
        <v>0</v>
      </c>
      <c r="AR234" s="4">
        <f t="shared" si="88"/>
        <v>0</v>
      </c>
      <c r="AS234" s="4">
        <f t="shared" si="88"/>
        <v>0</v>
      </c>
      <c r="AT234" s="4">
        <f t="shared" si="88"/>
        <v>0</v>
      </c>
      <c r="AU234" s="4" t="str">
        <f t="shared" si="97"/>
        <v>0</v>
      </c>
      <c r="AW234" s="6">
        <f t="shared" si="109"/>
        <v>0</v>
      </c>
      <c r="AX234" s="6">
        <f t="shared" si="110"/>
        <v>0</v>
      </c>
      <c r="AY234" s="3">
        <f t="shared" si="104"/>
        <v>0.65000000000000568</v>
      </c>
      <c r="AZ234" s="3">
        <f t="shared" si="105"/>
        <v>0</v>
      </c>
      <c r="BA234" s="4">
        <f t="shared" si="106"/>
        <v>0</v>
      </c>
      <c r="BB234" s="3">
        <f t="shared" si="107"/>
        <v>98.499999999999943</v>
      </c>
      <c r="BE234" s="7">
        <v>45511</v>
      </c>
      <c r="BF234" s="5">
        <f t="shared" si="113"/>
        <v>0.12740915751507328</v>
      </c>
      <c r="BG234" t="str">
        <f t="shared" si="111"/>
        <v xml:space="preserve"> </v>
      </c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>
      <c r="A235" s="7">
        <v>45512</v>
      </c>
      <c r="B235" s="3">
        <v>256700</v>
      </c>
      <c r="C235" s="3">
        <v>567647</v>
      </c>
      <c r="D235" s="3">
        <v>522621</v>
      </c>
      <c r="E235" s="3">
        <v>28151</v>
      </c>
      <c r="F235" s="3">
        <v>189874</v>
      </c>
      <c r="G235" s="3">
        <v>1564993</v>
      </c>
      <c r="H235" s="7">
        <v>45512</v>
      </c>
      <c r="I235" s="3" t="s">
        <v>55</v>
      </c>
      <c r="J235" s="3">
        <v>73.540000000000006</v>
      </c>
      <c r="K235" s="3">
        <v>73.5</v>
      </c>
      <c r="L235" s="3">
        <v>74.209999999999994</v>
      </c>
      <c r="M235" s="3">
        <v>72.2</v>
      </c>
      <c r="N235" s="3">
        <v>3567</v>
      </c>
      <c r="O235" s="3">
        <v>170526</v>
      </c>
      <c r="P235" s="3">
        <f t="shared" si="112"/>
        <v>0.76579743772026243</v>
      </c>
      <c r="Q235" s="3">
        <f t="shared" si="112"/>
        <v>0.2915584775020752</v>
      </c>
      <c r="R235" s="3">
        <f t="shared" si="112"/>
        <v>0.43979738357675724</v>
      </c>
      <c r="S235" s="3">
        <f t="shared" si="112"/>
        <v>0.72287572273872591</v>
      </c>
      <c r="T235" s="3">
        <f t="shared" si="112"/>
        <v>0.50344138064151811</v>
      </c>
      <c r="U235" s="3">
        <f t="shared" si="112"/>
        <v>0.58092157377824882</v>
      </c>
      <c r="V235" s="3">
        <f t="shared" si="108"/>
        <v>0.76579743772026243</v>
      </c>
      <c r="Z235" s="3">
        <f t="shared" si="90"/>
        <v>-15327</v>
      </c>
      <c r="AA235" s="3">
        <f t="shared" si="91"/>
        <v>740</v>
      </c>
      <c r="AB235" s="3">
        <f t="shared" si="92"/>
        <v>-23152</v>
      </c>
      <c r="AC235" s="3">
        <f t="shared" si="93"/>
        <v>754</v>
      </c>
      <c r="AD235" s="3">
        <f t="shared" si="94"/>
        <v>-4355</v>
      </c>
      <c r="AE235" s="3">
        <f t="shared" si="95"/>
        <v>-41340</v>
      </c>
      <c r="AF235" s="3">
        <f t="shared" si="96"/>
        <v>0.5</v>
      </c>
      <c r="AH235" s="3">
        <f t="shared" si="98"/>
        <v>0.25644355463306295</v>
      </c>
      <c r="AI235" s="3">
        <f t="shared" si="99"/>
        <v>0.34157157612046124</v>
      </c>
      <c r="AJ235" s="3">
        <f t="shared" si="100"/>
        <v>0.39670206083798998</v>
      </c>
      <c r="AK235" s="3">
        <f t="shared" si="101"/>
        <v>0.44852407109650438</v>
      </c>
      <c r="AL235" s="3">
        <f t="shared" si="102"/>
        <v>0.4120897419782103</v>
      </c>
      <c r="AM235" s="3">
        <f t="shared" si="103"/>
        <v>0.4418256000304755</v>
      </c>
      <c r="AO235" s="4">
        <f t="shared" si="88"/>
        <v>0</v>
      </c>
      <c r="AP235" s="4">
        <f t="shared" si="88"/>
        <v>0</v>
      </c>
      <c r="AQ235" s="4">
        <f t="shared" si="88"/>
        <v>0</v>
      </c>
      <c r="AR235" s="4">
        <f t="shared" si="88"/>
        <v>0</v>
      </c>
      <c r="AS235" s="4">
        <f t="shared" si="88"/>
        <v>0</v>
      </c>
      <c r="AT235" s="4">
        <f t="shared" si="88"/>
        <v>0</v>
      </c>
      <c r="AU235" s="4" t="str">
        <f t="shared" si="97"/>
        <v>0</v>
      </c>
      <c r="AW235" s="6">
        <f t="shared" si="109"/>
        <v>0</v>
      </c>
      <c r="AX235" s="6">
        <f t="shared" si="110"/>
        <v>0</v>
      </c>
      <c r="AY235" s="3">
        <f t="shared" si="104"/>
        <v>0.5</v>
      </c>
      <c r="AZ235" s="3">
        <f t="shared" si="105"/>
        <v>0</v>
      </c>
      <c r="BA235" s="4">
        <f t="shared" si="106"/>
        <v>0</v>
      </c>
      <c r="BB235" s="3">
        <f t="shared" si="107"/>
        <v>98.499999999999943</v>
      </c>
      <c r="BE235" s="7">
        <v>45512</v>
      </c>
      <c r="BF235" s="5">
        <f t="shared" si="113"/>
        <v>0.12740915751507328</v>
      </c>
      <c r="BG235" t="str">
        <f t="shared" si="111"/>
        <v xml:space="preserve"> </v>
      </c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>
      <c r="A236" s="7">
        <v>45513</v>
      </c>
      <c r="B236" s="3">
        <v>197779</v>
      </c>
      <c r="C236" s="3">
        <v>383130</v>
      </c>
      <c r="D236" s="3">
        <v>453845</v>
      </c>
      <c r="E236" s="3">
        <v>25092</v>
      </c>
      <c r="F236" s="3">
        <v>156211</v>
      </c>
      <c r="G236" s="3">
        <v>1216056</v>
      </c>
      <c r="H236" s="7">
        <v>45513</v>
      </c>
      <c r="I236" s="3" t="s">
        <v>55</v>
      </c>
      <c r="J236" s="3">
        <v>72.61</v>
      </c>
      <c r="K236" s="3">
        <v>73.38</v>
      </c>
      <c r="L236" s="3">
        <v>74.27</v>
      </c>
      <c r="M236" s="3">
        <v>72.13</v>
      </c>
      <c r="N236" s="3">
        <v>2276</v>
      </c>
      <c r="O236" s="3">
        <v>171422</v>
      </c>
      <c r="P236" s="3">
        <f t="shared" si="112"/>
        <v>0.55036642783047918</v>
      </c>
      <c r="Q236" s="3">
        <f t="shared" si="112"/>
        <v>5.3213673814399988E-2</v>
      </c>
      <c r="R236" s="3">
        <f t="shared" si="112"/>
        <v>0.17605110374376734</v>
      </c>
      <c r="S236" s="3">
        <f t="shared" si="112"/>
        <v>0.74939615977354068</v>
      </c>
      <c r="T236" s="3">
        <f t="shared" si="112"/>
        <v>0.1737632045084043</v>
      </c>
      <c r="U236" s="3">
        <f t="shared" si="112"/>
        <v>0.23203745878974427</v>
      </c>
      <c r="V236" s="3">
        <f t="shared" si="108"/>
        <v>0.55036642783047918</v>
      </c>
      <c r="Z236" s="3">
        <f t="shared" si="90"/>
        <v>-58921</v>
      </c>
      <c r="AA236" s="3">
        <f t="shared" si="91"/>
        <v>-184517</v>
      </c>
      <c r="AB236" s="3">
        <f t="shared" si="92"/>
        <v>-68776</v>
      </c>
      <c r="AC236" s="3">
        <f t="shared" si="93"/>
        <v>-3059</v>
      </c>
      <c r="AD236" s="3">
        <f t="shared" si="94"/>
        <v>-33663</v>
      </c>
      <c r="AE236" s="3">
        <f t="shared" si="95"/>
        <v>-348937</v>
      </c>
      <c r="AF236" s="3">
        <f t="shared" si="96"/>
        <v>-0.93000000000000682</v>
      </c>
      <c r="AH236" s="3">
        <f t="shared" si="98"/>
        <v>0.30359154126779514</v>
      </c>
      <c r="AI236" s="3">
        <f t="shared" si="99"/>
        <v>0.37175941051953931</v>
      </c>
      <c r="AJ236" s="3">
        <f t="shared" si="100"/>
        <v>0.36837474525959896</v>
      </c>
      <c r="AK236" s="3">
        <f t="shared" si="101"/>
        <v>0.43630781923193862</v>
      </c>
      <c r="AL236" s="3">
        <f t="shared" si="102"/>
        <v>0.44247683112149533</v>
      </c>
      <c r="AM236" s="3">
        <f t="shared" si="103"/>
        <v>0.46106858249817784</v>
      </c>
      <c r="AO236" s="4">
        <f t="shared" si="88"/>
        <v>0</v>
      </c>
      <c r="AP236" s="4">
        <f t="shared" si="88"/>
        <v>0</v>
      </c>
      <c r="AQ236" s="4">
        <f t="shared" si="88"/>
        <v>0</v>
      </c>
      <c r="AR236" s="4">
        <f t="shared" si="88"/>
        <v>0</v>
      </c>
      <c r="AS236" s="4">
        <f t="shared" si="88"/>
        <v>0</v>
      </c>
      <c r="AT236" s="4">
        <f t="shared" si="88"/>
        <v>0</v>
      </c>
      <c r="AU236" s="4" t="str">
        <f t="shared" si="97"/>
        <v>0</v>
      </c>
      <c r="AW236" s="6">
        <f t="shared" si="109"/>
        <v>0</v>
      </c>
      <c r="AX236" s="6">
        <f t="shared" si="110"/>
        <v>0</v>
      </c>
      <c r="AY236" s="3">
        <f t="shared" si="104"/>
        <v>-0.93000000000000682</v>
      </c>
      <c r="AZ236" s="3">
        <f t="shared" si="105"/>
        <v>0</v>
      </c>
      <c r="BA236" s="4">
        <f t="shared" si="106"/>
        <v>0</v>
      </c>
      <c r="BB236" s="3">
        <f t="shared" si="107"/>
        <v>98.499999999999943</v>
      </c>
      <c r="BE236" s="7">
        <v>45513</v>
      </c>
      <c r="BF236" s="5">
        <f t="shared" si="113"/>
        <v>0.12740915751507328</v>
      </c>
      <c r="BG236" t="str">
        <f t="shared" si="111"/>
        <v xml:space="preserve"> 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>
      <c r="A237" s="7">
        <v>45516</v>
      </c>
      <c r="B237" s="3">
        <v>231867</v>
      </c>
      <c r="C237" s="3">
        <v>490930</v>
      </c>
      <c r="D237" s="3">
        <v>500587</v>
      </c>
      <c r="E237" s="3">
        <v>22712</v>
      </c>
      <c r="F237" s="3">
        <v>172752</v>
      </c>
      <c r="G237" s="3">
        <v>1418849</v>
      </c>
      <c r="H237" s="7">
        <v>45516</v>
      </c>
      <c r="I237" s="3" t="s">
        <v>55</v>
      </c>
      <c r="J237" s="3">
        <v>75.180000000000007</v>
      </c>
      <c r="K237" s="3">
        <v>72.38</v>
      </c>
      <c r="L237" s="3">
        <v>76.459999999999994</v>
      </c>
      <c r="M237" s="3">
        <v>72.180000000000007</v>
      </c>
      <c r="N237" s="3">
        <v>3315</v>
      </c>
      <c r="O237" s="3">
        <v>171297</v>
      </c>
      <c r="P237" s="3">
        <f t="shared" si="112"/>
        <v>0.34469332783307455</v>
      </c>
      <c r="Q237" s="3">
        <f t="shared" si="112"/>
        <v>-9.214975505616356E-2</v>
      </c>
      <c r="R237" s="3">
        <f t="shared" si="112"/>
        <v>-0.12832441450555621</v>
      </c>
      <c r="S237" s="3">
        <f t="shared" si="112"/>
        <v>0.6916398341150064</v>
      </c>
      <c r="T237" s="3">
        <f t="shared" si="112"/>
        <v>-9.9922338830402177E-2</v>
      </c>
      <c r="U237" s="3">
        <f t="shared" si="112"/>
        <v>-2.4246446997843379E-2</v>
      </c>
      <c r="V237" s="3">
        <f t="shared" si="108"/>
        <v>0</v>
      </c>
      <c r="Z237" s="3">
        <f t="shared" si="90"/>
        <v>34088</v>
      </c>
      <c r="AA237" s="3">
        <f t="shared" si="91"/>
        <v>107800</v>
      </c>
      <c r="AB237" s="3">
        <f t="shared" si="92"/>
        <v>46742</v>
      </c>
      <c r="AC237" s="3">
        <f t="shared" si="93"/>
        <v>-2380</v>
      </c>
      <c r="AD237" s="3">
        <f t="shared" si="94"/>
        <v>16541</v>
      </c>
      <c r="AE237" s="3">
        <f t="shared" si="95"/>
        <v>202793</v>
      </c>
      <c r="AF237" s="3">
        <f t="shared" si="96"/>
        <v>2.5700000000000074</v>
      </c>
      <c r="AH237" s="3">
        <f t="shared" si="98"/>
        <v>0.48522184843853411</v>
      </c>
      <c r="AI237" s="3">
        <f t="shared" si="99"/>
        <v>0.50278492565743393</v>
      </c>
      <c r="AJ237" s="3">
        <f t="shared" si="100"/>
        <v>0.44456693329294106</v>
      </c>
      <c r="AK237" s="3">
        <f t="shared" si="101"/>
        <v>0.48651797594523444</v>
      </c>
      <c r="AL237" s="3">
        <f t="shared" si="102"/>
        <v>0.55297768527372992</v>
      </c>
      <c r="AM237" s="3">
        <f t="shared" si="103"/>
        <v>0.56372107823484019</v>
      </c>
      <c r="AO237" s="4">
        <f t="shared" si="88"/>
        <v>0</v>
      </c>
      <c r="AP237" s="4">
        <f t="shared" si="88"/>
        <v>0</v>
      </c>
      <c r="AQ237" s="4">
        <f t="shared" si="88"/>
        <v>0</v>
      </c>
      <c r="AR237" s="4">
        <f t="shared" si="88"/>
        <v>0</v>
      </c>
      <c r="AS237" s="4">
        <f t="shared" si="88"/>
        <v>0.55297768527372992</v>
      </c>
      <c r="AT237" s="4">
        <f t="shared" si="88"/>
        <v>0.56372107823484019</v>
      </c>
      <c r="AU237" s="4" t="str">
        <f t="shared" si="97"/>
        <v>0</v>
      </c>
      <c r="AW237" s="6">
        <f t="shared" si="109"/>
        <v>0</v>
      </c>
      <c r="AX237" s="6">
        <f t="shared" si="110"/>
        <v>0</v>
      </c>
      <c r="AY237" s="3">
        <f t="shared" si="104"/>
        <v>2.5700000000000074</v>
      </c>
      <c r="AZ237" s="3">
        <f t="shared" si="105"/>
        <v>0</v>
      </c>
      <c r="BA237" s="4">
        <f t="shared" si="106"/>
        <v>0</v>
      </c>
      <c r="BB237" s="3">
        <f t="shared" si="107"/>
        <v>98.499999999999943</v>
      </c>
      <c r="BE237" s="7">
        <v>45516</v>
      </c>
      <c r="BF237" s="5">
        <f t="shared" si="113"/>
        <v>0.12740915751507328</v>
      </c>
      <c r="BG237" t="str">
        <f t="shared" si="111"/>
        <v xml:space="preserve"> 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>
      <c r="A238" s="7">
        <v>45517</v>
      </c>
      <c r="B238" s="3">
        <v>250410</v>
      </c>
      <c r="C238" s="3">
        <v>534054</v>
      </c>
      <c r="D238" s="3">
        <v>532947</v>
      </c>
      <c r="E238" s="3">
        <v>24860</v>
      </c>
      <c r="F238" s="3">
        <v>186040</v>
      </c>
      <c r="G238" s="3">
        <v>1528311</v>
      </c>
      <c r="H238" s="7">
        <v>45517</v>
      </c>
      <c r="I238" s="3" t="s">
        <v>55</v>
      </c>
      <c r="J238" s="3">
        <v>73.75</v>
      </c>
      <c r="K238" s="3">
        <v>75.14</v>
      </c>
      <c r="L238" s="3">
        <v>75.33</v>
      </c>
      <c r="M238" s="3">
        <v>73.599999999999994</v>
      </c>
      <c r="N238" s="3">
        <v>1517</v>
      </c>
      <c r="O238" s="3">
        <v>171091</v>
      </c>
      <c r="P238" s="3">
        <f t="shared" si="112"/>
        <v>0.33592309028996958</v>
      </c>
      <c r="Q238" s="3">
        <f t="shared" si="112"/>
        <v>-6.5365415397582727E-2</v>
      </c>
      <c r="R238" s="3">
        <f t="shared" si="112"/>
        <v>-0.20965466723775164</v>
      </c>
      <c r="S238" s="3">
        <f t="shared" si="112"/>
        <v>0.64957124821669554</v>
      </c>
      <c r="T238" s="3">
        <f t="shared" si="112"/>
        <v>-0.12964735851320403</v>
      </c>
      <c r="U238" s="3">
        <f t="shared" si="112"/>
        <v>-4.9591516348812016E-2</v>
      </c>
      <c r="V238" s="3">
        <f t="shared" si="108"/>
        <v>0</v>
      </c>
      <c r="Z238" s="3">
        <f t="shared" si="90"/>
        <v>18543</v>
      </c>
      <c r="AA238" s="3">
        <f t="shared" si="91"/>
        <v>43124</v>
      </c>
      <c r="AB238" s="3">
        <f t="shared" si="92"/>
        <v>32360</v>
      </c>
      <c r="AC238" s="3">
        <f t="shared" si="93"/>
        <v>2148</v>
      </c>
      <c r="AD238" s="3">
        <f t="shared" si="94"/>
        <v>13288</v>
      </c>
      <c r="AE238" s="3">
        <f t="shared" si="95"/>
        <v>109462</v>
      </c>
      <c r="AF238" s="3">
        <f t="shared" si="96"/>
        <v>-1.4300000000000068</v>
      </c>
      <c r="AH238" s="3">
        <f t="shared" si="98"/>
        <v>0.61921722786655387</v>
      </c>
      <c r="AI238" s="3">
        <f t="shared" si="99"/>
        <v>0.72381480239136342</v>
      </c>
      <c r="AJ238" s="3">
        <f t="shared" si="100"/>
        <v>0.5345997683328636</v>
      </c>
      <c r="AK238" s="3">
        <f t="shared" si="101"/>
        <v>0.29189496664217884</v>
      </c>
      <c r="AL238" s="3">
        <f t="shared" si="102"/>
        <v>0.69412466828432695</v>
      </c>
      <c r="AM238" s="3">
        <f t="shared" si="103"/>
        <v>0.71299897565084314</v>
      </c>
      <c r="AO238" s="4">
        <f t="shared" si="88"/>
        <v>0.61921722786655387</v>
      </c>
      <c r="AP238" s="4">
        <f t="shared" si="88"/>
        <v>0.72381480239136342</v>
      </c>
      <c r="AQ238" s="4">
        <f t="shared" si="88"/>
        <v>0</v>
      </c>
      <c r="AR238" s="4">
        <f t="shared" si="88"/>
        <v>0</v>
      </c>
      <c r="AS238" s="4">
        <f t="shared" si="88"/>
        <v>0.69412466828432695</v>
      </c>
      <c r="AT238" s="4">
        <f t="shared" si="88"/>
        <v>0.71299897565084314</v>
      </c>
      <c r="AU238" s="4" t="str">
        <f t="shared" si="97"/>
        <v>loss</v>
      </c>
      <c r="AW238" s="6">
        <f t="shared" si="109"/>
        <v>0</v>
      </c>
      <c r="AX238" s="6">
        <f t="shared" si="110"/>
        <v>0</v>
      </c>
      <c r="AY238" s="3">
        <f t="shared" si="104"/>
        <v>-1.4300000000000068</v>
      </c>
      <c r="AZ238" s="3">
        <f t="shared" si="105"/>
        <v>0</v>
      </c>
      <c r="BA238" s="4">
        <f t="shared" si="106"/>
        <v>0</v>
      </c>
      <c r="BB238" s="3">
        <f t="shared" si="107"/>
        <v>98.499999999999943</v>
      </c>
      <c r="BE238" s="7">
        <v>45517</v>
      </c>
      <c r="BF238" s="5">
        <f t="shared" si="113"/>
        <v>0.12740915751507328</v>
      </c>
      <c r="BG238" t="str">
        <f t="shared" si="111"/>
        <v xml:space="preserve"> 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>
      <c r="A239" s="7">
        <v>45518</v>
      </c>
      <c r="B239" s="3">
        <v>291419</v>
      </c>
      <c r="C239" s="3">
        <v>567203</v>
      </c>
      <c r="D239" s="3">
        <v>552402</v>
      </c>
      <c r="E239" s="3">
        <v>27332</v>
      </c>
      <c r="F239" s="3">
        <v>197831</v>
      </c>
      <c r="G239" s="3">
        <v>1636187</v>
      </c>
      <c r="H239" s="7">
        <v>45518</v>
      </c>
      <c r="I239" s="3" t="s">
        <v>55</v>
      </c>
      <c r="J239" s="3">
        <v>74.36</v>
      </c>
      <c r="K239" s="3">
        <v>74</v>
      </c>
      <c r="L239" s="3">
        <v>74.83</v>
      </c>
      <c r="M239" s="3">
        <v>74</v>
      </c>
      <c r="N239" s="3">
        <v>992</v>
      </c>
      <c r="O239" s="3">
        <v>171117</v>
      </c>
      <c r="P239" s="3">
        <f t="shared" si="112"/>
        <v>0.40434608060249921</v>
      </c>
      <c r="Q239" s="3">
        <f t="shared" si="112"/>
        <v>1.963058250347813E-3</v>
      </c>
      <c r="R239" s="3">
        <f t="shared" si="112"/>
        <v>-0.20748819606414376</v>
      </c>
      <c r="S239" s="3">
        <f t="shared" si="112"/>
        <v>0.66373350468011127</v>
      </c>
      <c r="T239" s="3">
        <f t="shared" si="112"/>
        <v>-6.7531792074146238E-2</v>
      </c>
      <c r="U239" s="3">
        <f t="shared" si="112"/>
        <v>7.5275551538267187E-3</v>
      </c>
      <c r="V239" s="3">
        <f t="shared" si="108"/>
        <v>0</v>
      </c>
      <c r="Z239" s="3">
        <f t="shared" si="90"/>
        <v>41009</v>
      </c>
      <c r="AA239" s="3">
        <f t="shared" si="91"/>
        <v>33149</v>
      </c>
      <c r="AB239" s="3">
        <f t="shared" si="92"/>
        <v>19455</v>
      </c>
      <c r="AC239" s="3">
        <f t="shared" si="93"/>
        <v>2472</v>
      </c>
      <c r="AD239" s="3">
        <f t="shared" si="94"/>
        <v>11791</v>
      </c>
      <c r="AE239" s="3">
        <f t="shared" si="95"/>
        <v>107876</v>
      </c>
      <c r="AF239" s="3">
        <f t="shared" si="96"/>
        <v>0.60999999999999943</v>
      </c>
      <c r="AH239" s="3">
        <f t="shared" si="98"/>
        <v>0.61361586294496484</v>
      </c>
      <c r="AI239" s="3">
        <f t="shared" si="99"/>
        <v>0.68085486612017065</v>
      </c>
      <c r="AJ239" s="3">
        <f t="shared" si="100"/>
        <v>0.40456818247289911</v>
      </c>
      <c r="AK239" s="3">
        <f t="shared" si="101"/>
        <v>0.19007284546565101</v>
      </c>
      <c r="AL239" s="3">
        <f t="shared" si="102"/>
        <v>0.58096279906923476</v>
      </c>
      <c r="AM239" s="3">
        <f t="shared" si="103"/>
        <v>0.63557082536867004</v>
      </c>
      <c r="AO239" s="4">
        <f t="shared" si="88"/>
        <v>0.61361586294496484</v>
      </c>
      <c r="AP239" s="4">
        <f t="shared" si="88"/>
        <v>0.68085486612017065</v>
      </c>
      <c r="AQ239" s="4">
        <f t="shared" si="88"/>
        <v>0</v>
      </c>
      <c r="AR239" s="4">
        <f t="shared" ref="AR239:AT302" si="114">IF(ABS(AK239)&gt;$AQ$28,AK239,0)</f>
        <v>0</v>
      </c>
      <c r="AS239" s="4">
        <f t="shared" si="114"/>
        <v>0.58096279906923476</v>
      </c>
      <c r="AT239" s="4">
        <f t="shared" si="114"/>
        <v>0.63557082536867004</v>
      </c>
      <c r="AU239" s="4" t="str">
        <f t="shared" si="97"/>
        <v>profit</v>
      </c>
      <c r="AW239" s="6">
        <f t="shared" si="109"/>
        <v>0</v>
      </c>
      <c r="AX239" s="6">
        <f t="shared" si="110"/>
        <v>0</v>
      </c>
      <c r="AY239" s="3">
        <f t="shared" si="104"/>
        <v>0.60999999999999943</v>
      </c>
      <c r="AZ239" s="3">
        <f t="shared" si="105"/>
        <v>0</v>
      </c>
      <c r="BA239" s="4">
        <f t="shared" si="106"/>
        <v>0</v>
      </c>
      <c r="BB239" s="3">
        <f t="shared" si="107"/>
        <v>98.499999999999943</v>
      </c>
      <c r="BE239" s="7">
        <v>45518</v>
      </c>
      <c r="BF239" s="5">
        <f t="shared" si="113"/>
        <v>0.12740915751507328</v>
      </c>
      <c r="BG239" t="str">
        <f t="shared" si="111"/>
        <v xml:space="preserve"> 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>
      <c r="A240" s="7">
        <v>45519</v>
      </c>
      <c r="B240" s="3">
        <v>250550</v>
      </c>
      <c r="C240" s="3">
        <v>513204</v>
      </c>
      <c r="D240" s="3">
        <v>436827</v>
      </c>
      <c r="E240" s="3">
        <v>24491</v>
      </c>
      <c r="F240" s="3">
        <v>172811</v>
      </c>
      <c r="G240" s="3">
        <v>1397883</v>
      </c>
      <c r="H240" s="7">
        <v>45519</v>
      </c>
      <c r="I240" s="3" t="s">
        <v>55</v>
      </c>
      <c r="J240" s="3">
        <v>74.61</v>
      </c>
      <c r="K240" s="3">
        <v>73.959999999999994</v>
      </c>
      <c r="L240" s="3">
        <v>74.73</v>
      </c>
      <c r="M240" s="3">
        <v>72.95</v>
      </c>
      <c r="N240" s="3">
        <v>2554</v>
      </c>
      <c r="O240" s="3">
        <v>171517</v>
      </c>
      <c r="P240" s="3">
        <f t="shared" si="112"/>
        <v>0.3683755299057388</v>
      </c>
      <c r="Q240" s="3">
        <f t="shared" si="112"/>
        <v>4.6381934239261471E-2</v>
      </c>
      <c r="R240" s="3">
        <f t="shared" si="112"/>
        <v>-0.40863516632382813</v>
      </c>
      <c r="S240" s="3">
        <f t="shared" si="112"/>
        <v>0.56211447804339854</v>
      </c>
      <c r="T240" s="3">
        <f t="shared" si="112"/>
        <v>-0.14542524159983575</v>
      </c>
      <c r="U240" s="3">
        <f t="shared" si="112"/>
        <v>-8.7286842293325839E-2</v>
      </c>
      <c r="V240" s="3">
        <f t="shared" si="108"/>
        <v>0</v>
      </c>
      <c r="Z240" s="3">
        <f t="shared" si="90"/>
        <v>-40869</v>
      </c>
      <c r="AA240" s="3">
        <f t="shared" si="91"/>
        <v>-53999</v>
      </c>
      <c r="AB240" s="3">
        <f t="shared" si="92"/>
        <v>-115575</v>
      </c>
      <c r="AC240" s="3">
        <f t="shared" si="93"/>
        <v>-2841</v>
      </c>
      <c r="AD240" s="3">
        <f t="shared" si="94"/>
        <v>-25020</v>
      </c>
      <c r="AE240" s="3">
        <f t="shared" si="95"/>
        <v>-238304</v>
      </c>
      <c r="AF240" s="3">
        <f t="shared" si="96"/>
        <v>0.25</v>
      </c>
      <c r="AH240" s="3">
        <f t="shared" si="98"/>
        <v>0.58701374619456859</v>
      </c>
      <c r="AI240" s="3">
        <f t="shared" si="99"/>
        <v>0.6820329668399262</v>
      </c>
      <c r="AJ240" s="3">
        <f t="shared" si="100"/>
        <v>0.42251916758880648</v>
      </c>
      <c r="AK240" s="3">
        <f t="shared" si="101"/>
        <v>0.19790402386459485</v>
      </c>
      <c r="AL240" s="3">
        <f t="shared" si="102"/>
        <v>0.59157449304367615</v>
      </c>
      <c r="AM240" s="3">
        <f t="shared" si="103"/>
        <v>0.64378592525772538</v>
      </c>
      <c r="AO240" s="4">
        <f t="shared" ref="AO240:AQ302" si="115">IF(ABS(AH240)&gt;$AQ$28,AH240,0)</f>
        <v>0.58701374619456859</v>
      </c>
      <c r="AP240" s="4">
        <f t="shared" si="115"/>
        <v>0.6820329668399262</v>
      </c>
      <c r="AQ240" s="4">
        <f t="shared" si="115"/>
        <v>0</v>
      </c>
      <c r="AR240" s="4">
        <f t="shared" si="114"/>
        <v>0</v>
      </c>
      <c r="AS240" s="4">
        <f t="shared" si="114"/>
        <v>0.59157449304367615</v>
      </c>
      <c r="AT240" s="4">
        <f t="shared" si="114"/>
        <v>0.64378592525772538</v>
      </c>
      <c r="AU240" s="4" t="str">
        <f t="shared" si="97"/>
        <v>profit</v>
      </c>
      <c r="AW240" s="6">
        <f t="shared" si="109"/>
        <v>0</v>
      </c>
      <c r="AX240" s="6">
        <f t="shared" si="110"/>
        <v>0</v>
      </c>
      <c r="AY240" s="3">
        <f t="shared" si="104"/>
        <v>0.25</v>
      </c>
      <c r="AZ240" s="3">
        <f t="shared" si="105"/>
        <v>0</v>
      </c>
      <c r="BA240" s="4">
        <f t="shared" si="106"/>
        <v>0</v>
      </c>
      <c r="BB240" s="3">
        <f t="shared" si="107"/>
        <v>98.499999999999943</v>
      </c>
      <c r="BE240" s="7">
        <v>45519</v>
      </c>
      <c r="BF240" s="5">
        <f t="shared" si="113"/>
        <v>0.12740915751507328</v>
      </c>
      <c r="BG240" t="str">
        <f t="shared" si="111"/>
        <v xml:space="preserve"> </v>
      </c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>
      <c r="A241" s="7">
        <v>45520</v>
      </c>
      <c r="B241" s="3">
        <v>260726</v>
      </c>
      <c r="C241" s="3">
        <v>557363</v>
      </c>
      <c r="D241" s="3">
        <v>509659</v>
      </c>
      <c r="E241" s="3">
        <v>28421</v>
      </c>
      <c r="F241" s="3">
        <v>186018</v>
      </c>
      <c r="G241" s="3">
        <v>1542187</v>
      </c>
      <c r="H241" s="7">
        <v>45520</v>
      </c>
      <c r="I241" s="3" t="s">
        <v>55</v>
      </c>
      <c r="J241" s="3">
        <v>75.08</v>
      </c>
      <c r="K241" s="3">
        <v>74.959999999999994</v>
      </c>
      <c r="L241" s="3">
        <v>75.52</v>
      </c>
      <c r="M241" s="3">
        <v>74.069999999999993</v>
      </c>
      <c r="N241" s="3">
        <v>1402</v>
      </c>
      <c r="O241" s="3">
        <v>172595</v>
      </c>
      <c r="P241" s="3">
        <f t="shared" si="112"/>
        <v>0.29647109848491243</v>
      </c>
      <c r="Q241" s="3">
        <f t="shared" si="112"/>
        <v>0.13803424677063783</v>
      </c>
      <c r="R241" s="3">
        <f t="shared" si="112"/>
        <v>-0.46326361208609057</v>
      </c>
      <c r="S241" s="3">
        <f t="shared" si="112"/>
        <v>0.58941382097558381</v>
      </c>
      <c r="T241" s="3">
        <f t="shared" si="112"/>
        <v>-0.14607819288300986</v>
      </c>
      <c r="U241" s="3">
        <f t="shared" si="112"/>
        <v>-8.6288580015297142E-2</v>
      </c>
      <c r="V241" s="3">
        <f t="shared" si="108"/>
        <v>0</v>
      </c>
      <c r="Z241" s="3">
        <f t="shared" si="90"/>
        <v>10176</v>
      </c>
      <c r="AA241" s="3">
        <f t="shared" si="91"/>
        <v>44159</v>
      </c>
      <c r="AB241" s="3">
        <f t="shared" si="92"/>
        <v>72832</v>
      </c>
      <c r="AC241" s="3">
        <f t="shared" si="93"/>
        <v>3930</v>
      </c>
      <c r="AD241" s="3">
        <f t="shared" si="94"/>
        <v>13207</v>
      </c>
      <c r="AE241" s="3">
        <f t="shared" si="95"/>
        <v>144304</v>
      </c>
      <c r="AF241" s="3">
        <f t="shared" si="96"/>
        <v>0.46999999999999886</v>
      </c>
      <c r="AH241" s="3">
        <f t="shared" si="98"/>
        <v>0.54032337243850548</v>
      </c>
      <c r="AI241" s="3">
        <f t="shared" si="99"/>
        <v>0.63474492230427471</v>
      </c>
      <c r="AJ241" s="3">
        <f t="shared" si="100"/>
        <v>0.32493418297403076</v>
      </c>
      <c r="AK241" s="3">
        <f t="shared" si="101"/>
        <v>8.1893811682708262E-2</v>
      </c>
      <c r="AL241" s="3">
        <f t="shared" si="102"/>
        <v>0.49502724707842383</v>
      </c>
      <c r="AM241" s="3">
        <f t="shared" si="103"/>
        <v>0.56039582387709552</v>
      </c>
      <c r="AO241" s="4">
        <f t="shared" si="115"/>
        <v>0</v>
      </c>
      <c r="AP241" s="4">
        <f t="shared" si="115"/>
        <v>0.63474492230427471</v>
      </c>
      <c r="AQ241" s="4">
        <f t="shared" si="115"/>
        <v>0</v>
      </c>
      <c r="AR241" s="4">
        <f t="shared" si="114"/>
        <v>0</v>
      </c>
      <c r="AS241" s="4">
        <f t="shared" si="114"/>
        <v>0</v>
      </c>
      <c r="AT241" s="4">
        <f t="shared" si="114"/>
        <v>0.56039582387709552</v>
      </c>
      <c r="AU241" s="4" t="str">
        <f t="shared" si="97"/>
        <v>0</v>
      </c>
      <c r="AW241" s="6">
        <f t="shared" si="109"/>
        <v>0</v>
      </c>
      <c r="AX241" s="6">
        <f t="shared" si="110"/>
        <v>0</v>
      </c>
      <c r="AY241" s="3">
        <f t="shared" si="104"/>
        <v>0.46999999999999886</v>
      </c>
      <c r="AZ241" s="3">
        <f t="shared" si="105"/>
        <v>0</v>
      </c>
      <c r="BA241" s="4">
        <f t="shared" si="106"/>
        <v>0</v>
      </c>
      <c r="BB241" s="3">
        <f t="shared" si="107"/>
        <v>98.499999999999943</v>
      </c>
      <c r="BE241" s="7">
        <v>45520</v>
      </c>
      <c r="BF241" s="5">
        <f t="shared" si="113"/>
        <v>0.12740915751507328</v>
      </c>
      <c r="BG241" t="str">
        <f t="shared" si="111"/>
        <v xml:space="preserve"> </v>
      </c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>
      <c r="A242" s="7">
        <v>45523</v>
      </c>
      <c r="B242" s="3">
        <v>284266</v>
      </c>
      <c r="C242" s="3">
        <v>606057</v>
      </c>
      <c r="D242" s="3">
        <v>458376</v>
      </c>
      <c r="E242" s="3">
        <v>26701</v>
      </c>
      <c r="F242" s="3">
        <v>191109</v>
      </c>
      <c r="G242" s="3">
        <v>1566510</v>
      </c>
      <c r="H242" s="7">
        <v>45523</v>
      </c>
      <c r="I242" s="3" t="s">
        <v>55</v>
      </c>
      <c r="J242" s="3">
        <v>75.72</v>
      </c>
      <c r="K242" s="3">
        <v>74.930000000000007</v>
      </c>
      <c r="L242" s="3">
        <v>76.31</v>
      </c>
      <c r="M242" s="3">
        <v>74.569999999999993</v>
      </c>
      <c r="N242" s="3">
        <v>1220</v>
      </c>
      <c r="O242" s="3">
        <v>172958</v>
      </c>
      <c r="P242" s="3">
        <f t="shared" si="112"/>
        <v>0.24302569790835005</v>
      </c>
      <c r="Q242" s="3">
        <f t="shared" si="112"/>
        <v>9.0074807679956487E-2</v>
      </c>
      <c r="R242" s="3">
        <f t="shared" si="112"/>
        <v>-0.52825136143885609</v>
      </c>
      <c r="S242" s="3">
        <f t="shared" si="112"/>
        <v>0.51987340875141241</v>
      </c>
      <c r="T242" s="3">
        <f t="shared" si="112"/>
        <v>-0.2213864562872617</v>
      </c>
      <c r="U242" s="3">
        <f t="shared" si="112"/>
        <v>-0.17797090777722668</v>
      </c>
      <c r="V242" s="3">
        <f t="shared" si="108"/>
        <v>0</v>
      </c>
      <c r="Z242" s="3">
        <f t="shared" si="90"/>
        <v>23540</v>
      </c>
      <c r="AA242" s="3">
        <f t="shared" si="91"/>
        <v>48694</v>
      </c>
      <c r="AB242" s="3">
        <f t="shared" si="92"/>
        <v>-51283</v>
      </c>
      <c r="AC242" s="3">
        <f t="shared" si="93"/>
        <v>-1720</v>
      </c>
      <c r="AD242" s="3">
        <f t="shared" si="94"/>
        <v>5091</v>
      </c>
      <c r="AE242" s="3">
        <f t="shared" si="95"/>
        <v>24323</v>
      </c>
      <c r="AF242" s="3">
        <f t="shared" si="96"/>
        <v>0.64000000000000057</v>
      </c>
      <c r="AH242" s="3">
        <f t="shared" si="98"/>
        <v>0.53714433594219269</v>
      </c>
      <c r="AI242" s="3">
        <f t="shared" si="99"/>
        <v>0.65693829524475067</v>
      </c>
      <c r="AJ242" s="3">
        <f t="shared" si="100"/>
        <v>0.26225300192078826</v>
      </c>
      <c r="AK242" s="3">
        <f t="shared" si="101"/>
        <v>1.9742814199950786E-2</v>
      </c>
      <c r="AL242" s="3">
        <f t="shared" si="102"/>
        <v>0.47212977665380013</v>
      </c>
      <c r="AM242" s="3">
        <f t="shared" si="103"/>
        <v>0.53549247455441384</v>
      </c>
      <c r="AO242" s="4">
        <f t="shared" si="115"/>
        <v>0</v>
      </c>
      <c r="AP242" s="4">
        <f t="shared" si="115"/>
        <v>0.65693829524475067</v>
      </c>
      <c r="AQ242" s="4">
        <f t="shared" si="115"/>
        <v>0</v>
      </c>
      <c r="AR242" s="4">
        <f t="shared" si="114"/>
        <v>0</v>
      </c>
      <c r="AS242" s="4">
        <f t="shared" si="114"/>
        <v>0</v>
      </c>
      <c r="AT242" s="4">
        <f t="shared" si="114"/>
        <v>0</v>
      </c>
      <c r="AU242" s="4" t="str">
        <f t="shared" si="97"/>
        <v>0</v>
      </c>
      <c r="AW242" s="6">
        <f t="shared" si="109"/>
        <v>0</v>
      </c>
      <c r="AX242" s="6">
        <f t="shared" si="110"/>
        <v>0</v>
      </c>
      <c r="AY242" s="3">
        <f t="shared" si="104"/>
        <v>0.64000000000000057</v>
      </c>
      <c r="AZ242" s="3">
        <f t="shared" si="105"/>
        <v>0</v>
      </c>
      <c r="BA242" s="4">
        <f t="shared" si="106"/>
        <v>0</v>
      </c>
      <c r="BB242" s="3">
        <f t="shared" si="107"/>
        <v>98.499999999999943</v>
      </c>
      <c r="BE242" s="7">
        <v>45523</v>
      </c>
      <c r="BF242" s="5">
        <f t="shared" si="113"/>
        <v>0.12740915751507328</v>
      </c>
      <c r="BG242" t="str">
        <f t="shared" si="111"/>
        <v xml:space="preserve"> </v>
      </c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>
      <c r="A243" s="7">
        <v>45524</v>
      </c>
      <c r="B243" s="3">
        <v>249935</v>
      </c>
      <c r="C243" s="3">
        <v>558682</v>
      </c>
      <c r="D243" s="3">
        <v>429982</v>
      </c>
      <c r="E243" s="3">
        <v>23505</v>
      </c>
      <c r="F243" s="3">
        <v>178612</v>
      </c>
      <c r="G243" s="3">
        <v>1440716</v>
      </c>
      <c r="H243" s="7">
        <v>45524</v>
      </c>
      <c r="I243" s="3" t="s">
        <v>55</v>
      </c>
      <c r="J243" s="3">
        <v>75.67</v>
      </c>
      <c r="K243" s="3">
        <v>75.48</v>
      </c>
      <c r="L243" s="3">
        <v>77.34</v>
      </c>
      <c r="M243" s="3">
        <v>75.28</v>
      </c>
      <c r="N243" s="3">
        <v>2177</v>
      </c>
      <c r="O243" s="3">
        <v>173342</v>
      </c>
      <c r="P243" s="3">
        <f t="shared" si="112"/>
        <v>0.16985699676460528</v>
      </c>
      <c r="Q243" s="3">
        <f t="shared" si="112"/>
        <v>8.7401061983030728E-2</v>
      </c>
      <c r="R243" s="3">
        <f t="shared" si="112"/>
        <v>-0.55407282645760059</v>
      </c>
      <c r="S243" s="3">
        <f t="shared" si="112"/>
        <v>0.20784065158330725</v>
      </c>
      <c r="T243" s="3">
        <f t="shared" si="112"/>
        <v>-0.26143296051593429</v>
      </c>
      <c r="U243" s="3">
        <f t="shared" si="112"/>
        <v>-0.22177223099924542</v>
      </c>
      <c r="V243" s="3">
        <f t="shared" si="108"/>
        <v>0</v>
      </c>
      <c r="Z243" s="3">
        <f t="shared" si="90"/>
        <v>-34331</v>
      </c>
      <c r="AA243" s="3">
        <f t="shared" si="91"/>
        <v>-47375</v>
      </c>
      <c r="AB243" s="3">
        <f t="shared" si="92"/>
        <v>-28394</v>
      </c>
      <c r="AC243" s="3">
        <f t="shared" si="93"/>
        <v>-3196</v>
      </c>
      <c r="AD243" s="3">
        <f t="shared" si="94"/>
        <v>-12497</v>
      </c>
      <c r="AE243" s="3">
        <f t="shared" si="95"/>
        <v>-125794</v>
      </c>
      <c r="AF243" s="3">
        <f t="shared" si="96"/>
        <v>-4.9999999999997158E-2</v>
      </c>
      <c r="AH243" s="3">
        <f t="shared" si="98"/>
        <v>0.48365895741464071</v>
      </c>
      <c r="AI243" s="3">
        <f t="shared" si="99"/>
        <v>0.56929534851481889</v>
      </c>
      <c r="AJ243" s="3">
        <f t="shared" si="100"/>
        <v>0.28194574652812421</v>
      </c>
      <c r="AK243" s="3">
        <f t="shared" si="101"/>
        <v>-1.0353604395579301E-2</v>
      </c>
      <c r="AL243" s="3">
        <f t="shared" si="102"/>
        <v>0.40639752659463946</v>
      </c>
      <c r="AM243" s="3">
        <f t="shared" si="103"/>
        <v>0.48352382781120534</v>
      </c>
      <c r="AO243" s="4">
        <f t="shared" si="115"/>
        <v>0</v>
      </c>
      <c r="AP243" s="4">
        <f t="shared" si="115"/>
        <v>0.56929534851481889</v>
      </c>
      <c r="AQ243" s="4">
        <f t="shared" si="115"/>
        <v>0</v>
      </c>
      <c r="AR243" s="4">
        <f t="shared" si="114"/>
        <v>0</v>
      </c>
      <c r="AS243" s="4">
        <f t="shared" si="114"/>
        <v>0</v>
      </c>
      <c r="AT243" s="4">
        <f t="shared" si="114"/>
        <v>0</v>
      </c>
      <c r="AU243" s="4" t="str">
        <f t="shared" si="97"/>
        <v>0</v>
      </c>
      <c r="AW243" s="6">
        <f t="shared" si="109"/>
        <v>0</v>
      </c>
      <c r="AX243" s="6">
        <f t="shared" si="110"/>
        <v>0</v>
      </c>
      <c r="AY243" s="3">
        <f t="shared" si="104"/>
        <v>-4.9999999999997158E-2</v>
      </c>
      <c r="AZ243" s="3">
        <f t="shared" si="105"/>
        <v>0</v>
      </c>
      <c r="BA243" s="4">
        <f t="shared" si="106"/>
        <v>0</v>
      </c>
      <c r="BB243" s="3">
        <f t="shared" si="107"/>
        <v>98.499999999999943</v>
      </c>
      <c r="BE243" s="7">
        <v>45524</v>
      </c>
      <c r="BF243" s="5">
        <f t="shared" si="113"/>
        <v>0.12740915751507328</v>
      </c>
      <c r="BG243" t="str">
        <f t="shared" si="111"/>
        <v xml:space="preserve"> </v>
      </c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>
      <c r="A244" s="7">
        <v>45525</v>
      </c>
      <c r="B244" s="3">
        <v>214362</v>
      </c>
      <c r="C244" s="3">
        <v>455502</v>
      </c>
      <c r="D244" s="3">
        <v>415608</v>
      </c>
      <c r="E244" s="3">
        <v>23424</v>
      </c>
      <c r="F244" s="3">
        <v>161548</v>
      </c>
      <c r="G244" s="3">
        <v>1270444</v>
      </c>
      <c r="H244" s="7">
        <v>45525</v>
      </c>
      <c r="I244" s="3" t="s">
        <v>55</v>
      </c>
      <c r="J244" s="3">
        <v>74.69</v>
      </c>
      <c r="K244" s="3">
        <v>75.64</v>
      </c>
      <c r="L244" s="3">
        <v>76.400000000000006</v>
      </c>
      <c r="M244" s="3">
        <v>74.3</v>
      </c>
      <c r="N244" s="3">
        <v>1944</v>
      </c>
      <c r="O244" s="3">
        <v>173956</v>
      </c>
      <c r="P244" s="3">
        <f t="shared" si="112"/>
        <v>0.15648405927620362</v>
      </c>
      <c r="Q244" s="3">
        <f t="shared" si="112"/>
        <v>7.5363966654050013E-2</v>
      </c>
      <c r="R244" s="3">
        <f t="shared" si="112"/>
        <v>-0.47079828624654907</v>
      </c>
      <c r="S244" s="3">
        <f t="shared" si="112"/>
        <v>8.3756443844056491E-2</v>
      </c>
      <c r="T244" s="3">
        <f t="shared" si="112"/>
        <v>-0.19359118146401505</v>
      </c>
      <c r="U244" s="3">
        <f t="shared" si="112"/>
        <v>-0.15855308049041111</v>
      </c>
      <c r="V244" s="3">
        <f t="shared" si="108"/>
        <v>0</v>
      </c>
      <c r="Z244" s="3">
        <f t="shared" si="90"/>
        <v>-35573</v>
      </c>
      <c r="AA244" s="3">
        <f t="shared" si="91"/>
        <v>-103180</v>
      </c>
      <c r="AB244" s="3">
        <f t="shared" si="92"/>
        <v>-14374</v>
      </c>
      <c r="AC244" s="3">
        <f t="shared" si="93"/>
        <v>-81</v>
      </c>
      <c r="AD244" s="3">
        <f t="shared" si="94"/>
        <v>-17064</v>
      </c>
      <c r="AE244" s="3">
        <f t="shared" si="95"/>
        <v>-170272</v>
      </c>
      <c r="AF244" s="3">
        <f t="shared" si="96"/>
        <v>-0.98000000000000398</v>
      </c>
      <c r="AH244" s="3">
        <f t="shared" si="98"/>
        <v>0.47504362667143979</v>
      </c>
      <c r="AI244" s="3">
        <f t="shared" si="99"/>
        <v>0.59202838303637562</v>
      </c>
      <c r="AJ244" s="3">
        <f t="shared" si="100"/>
        <v>0.26384678213234836</v>
      </c>
      <c r="AK244" s="3">
        <f t="shared" si="101"/>
        <v>-0.1164741667697894</v>
      </c>
      <c r="AL244" s="3">
        <f t="shared" si="102"/>
        <v>0.41606189161908325</v>
      </c>
      <c r="AM244" s="3">
        <f t="shared" si="103"/>
        <v>0.48713904857620077</v>
      </c>
      <c r="AO244" s="4">
        <f t="shared" si="115"/>
        <v>0</v>
      </c>
      <c r="AP244" s="4">
        <f t="shared" si="115"/>
        <v>0.59202838303637562</v>
      </c>
      <c r="AQ244" s="4">
        <f t="shared" si="115"/>
        <v>0</v>
      </c>
      <c r="AR244" s="4">
        <f t="shared" si="114"/>
        <v>0</v>
      </c>
      <c r="AS244" s="4">
        <f t="shared" si="114"/>
        <v>0</v>
      </c>
      <c r="AT244" s="4">
        <f t="shared" si="114"/>
        <v>0</v>
      </c>
      <c r="AU244" s="4" t="str">
        <f t="shared" si="97"/>
        <v>0</v>
      </c>
      <c r="AW244" s="6">
        <f t="shared" si="109"/>
        <v>0</v>
      </c>
      <c r="AX244" s="6">
        <f t="shared" si="110"/>
        <v>0</v>
      </c>
      <c r="AY244" s="3">
        <f t="shared" si="104"/>
        <v>-0.98000000000000398</v>
      </c>
      <c r="AZ244" s="3">
        <f t="shared" si="105"/>
        <v>0</v>
      </c>
      <c r="BA244" s="4">
        <f t="shared" si="106"/>
        <v>0</v>
      </c>
      <c r="BB244" s="3">
        <f t="shared" si="107"/>
        <v>98.499999999999943</v>
      </c>
      <c r="BE244" s="7">
        <v>45525</v>
      </c>
      <c r="BF244" s="5">
        <f t="shared" si="113"/>
        <v>0.12740915751507328</v>
      </c>
      <c r="BG244" t="str">
        <f t="shared" si="111"/>
        <v xml:space="preserve"> </v>
      </c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>
      <c r="A245" s="7">
        <v>45526</v>
      </c>
      <c r="B245" s="3">
        <v>211539</v>
      </c>
      <c r="C245" s="3">
        <v>436623</v>
      </c>
      <c r="D245" s="3">
        <v>442645</v>
      </c>
      <c r="E245" s="3">
        <v>24222</v>
      </c>
      <c r="F245" s="3">
        <v>161691</v>
      </c>
      <c r="G245" s="3">
        <v>1276720</v>
      </c>
      <c r="H245" s="7">
        <v>45526</v>
      </c>
      <c r="I245" s="3" t="s">
        <v>55</v>
      </c>
      <c r="J245" s="3">
        <v>74.05</v>
      </c>
      <c r="K245" s="3">
        <v>75.040000000000006</v>
      </c>
      <c r="L245" s="3">
        <v>75.06</v>
      </c>
      <c r="M245" s="3">
        <v>73.650000000000006</v>
      </c>
      <c r="N245" s="3">
        <v>3608</v>
      </c>
      <c r="O245" s="3">
        <v>174081</v>
      </c>
      <c r="P245" s="3">
        <f t="shared" ref="P245:U260" si="116">CORREL(B231:B245,$J231:$J245)</f>
        <v>0.14941182150769131</v>
      </c>
      <c r="Q245" s="3">
        <f t="shared" si="116"/>
        <v>8.0053976458144924E-2</v>
      </c>
      <c r="R245" s="3">
        <f t="shared" si="116"/>
        <v>-0.56849023700471701</v>
      </c>
      <c r="S245" s="3">
        <f t="shared" si="116"/>
        <v>8.2697214290326199E-2</v>
      </c>
      <c r="T245" s="3">
        <f t="shared" si="116"/>
        <v>-0.20315705959809649</v>
      </c>
      <c r="U245" s="3">
        <f t="shared" si="116"/>
        <v>-0.16292895851166983</v>
      </c>
      <c r="V245" s="3">
        <f t="shared" si="108"/>
        <v>0</v>
      </c>
      <c r="Z245" s="3">
        <f t="shared" si="90"/>
        <v>-2823</v>
      </c>
      <c r="AA245" s="3">
        <f t="shared" si="91"/>
        <v>-18879</v>
      </c>
      <c r="AB245" s="3">
        <f t="shared" si="92"/>
        <v>27037</v>
      </c>
      <c r="AC245" s="3">
        <f t="shared" si="93"/>
        <v>798</v>
      </c>
      <c r="AD245" s="3">
        <f t="shared" si="94"/>
        <v>143</v>
      </c>
      <c r="AE245" s="3">
        <f t="shared" si="95"/>
        <v>6276</v>
      </c>
      <c r="AF245" s="3">
        <f t="shared" si="96"/>
        <v>-0.64000000000000057</v>
      </c>
      <c r="AH245" s="3">
        <f t="shared" si="98"/>
        <v>0.52294353042186648</v>
      </c>
      <c r="AI245" s="3">
        <f t="shared" si="99"/>
        <v>0.64388844637479981</v>
      </c>
      <c r="AJ245" s="3">
        <f t="shared" si="100"/>
        <v>0.2532500484162159</v>
      </c>
      <c r="AK245" s="3">
        <f t="shared" si="101"/>
        <v>-0.13260378392466698</v>
      </c>
      <c r="AL245" s="3">
        <f t="shared" si="102"/>
        <v>0.46863817265817054</v>
      </c>
      <c r="AM245" s="3">
        <f t="shared" si="103"/>
        <v>0.53078679238327553</v>
      </c>
      <c r="AO245" s="4">
        <f t="shared" si="115"/>
        <v>0</v>
      </c>
      <c r="AP245" s="4">
        <f t="shared" si="115"/>
        <v>0.64388844637479981</v>
      </c>
      <c r="AQ245" s="4">
        <f t="shared" si="115"/>
        <v>0</v>
      </c>
      <c r="AR245" s="4">
        <f t="shared" si="114"/>
        <v>0</v>
      </c>
      <c r="AS245" s="4">
        <f t="shared" si="114"/>
        <v>0</v>
      </c>
      <c r="AT245" s="4">
        <f t="shared" si="114"/>
        <v>0</v>
      </c>
      <c r="AU245" s="4" t="str">
        <f t="shared" si="97"/>
        <v>0</v>
      </c>
      <c r="AW245" s="6">
        <f t="shared" si="109"/>
        <v>0</v>
      </c>
      <c r="AX245" s="6">
        <f t="shared" si="110"/>
        <v>0</v>
      </c>
      <c r="AY245" s="3">
        <f t="shared" si="104"/>
        <v>-0.64000000000000057</v>
      </c>
      <c r="AZ245" s="3">
        <f t="shared" si="105"/>
        <v>0</v>
      </c>
      <c r="BA245" s="4">
        <f t="shared" si="106"/>
        <v>0</v>
      </c>
      <c r="BB245" s="3">
        <f t="shared" si="107"/>
        <v>98.499999999999943</v>
      </c>
      <c r="BE245" s="7">
        <v>45526</v>
      </c>
      <c r="BF245" s="5">
        <f t="shared" si="113"/>
        <v>0.12740915751507328</v>
      </c>
      <c r="BG245" t="str">
        <f t="shared" si="111"/>
        <v xml:space="preserve"> </v>
      </c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>
      <c r="A246" s="7">
        <v>45527</v>
      </c>
      <c r="B246" s="3">
        <v>196961</v>
      </c>
      <c r="C246" s="3">
        <v>369277</v>
      </c>
      <c r="D246" s="3">
        <v>467346</v>
      </c>
      <c r="E246" s="3">
        <v>22777</v>
      </c>
      <c r="F246" s="3">
        <v>156446</v>
      </c>
      <c r="G246" s="3">
        <v>1212807</v>
      </c>
      <c r="H246" s="7">
        <v>45527</v>
      </c>
      <c r="I246" s="3" t="s">
        <v>55</v>
      </c>
      <c r="J246" s="3">
        <v>73.59</v>
      </c>
      <c r="K246" s="3">
        <v>74.31</v>
      </c>
      <c r="L246" s="3">
        <v>74.66</v>
      </c>
      <c r="M246" s="3">
        <v>73.209999999999994</v>
      </c>
      <c r="N246" s="3">
        <v>1368</v>
      </c>
      <c r="O246" s="3">
        <v>174481</v>
      </c>
      <c r="P246" s="3">
        <f t="shared" si="116"/>
        <v>0.20709049342861732</v>
      </c>
      <c r="Q246" s="3">
        <f t="shared" si="116"/>
        <v>0.20089016445103269</v>
      </c>
      <c r="R246" s="3">
        <f t="shared" si="116"/>
        <v>-0.52993564213735478</v>
      </c>
      <c r="S246" s="3">
        <f t="shared" si="116"/>
        <v>3.705542854287866E-2</v>
      </c>
      <c r="T246" s="3">
        <f t="shared" si="116"/>
        <v>-9.1578288671279567E-2</v>
      </c>
      <c r="U246" s="3">
        <f t="shared" si="116"/>
        <v>-5.2553924175091818E-2</v>
      </c>
      <c r="V246" s="3">
        <f t="shared" si="108"/>
        <v>0</v>
      </c>
      <c r="Z246" s="3">
        <f t="shared" si="90"/>
        <v>-14578</v>
      </c>
      <c r="AA246" s="3">
        <f t="shared" si="91"/>
        <v>-67346</v>
      </c>
      <c r="AB246" s="3">
        <f t="shared" si="92"/>
        <v>24701</v>
      </c>
      <c r="AC246" s="3">
        <f t="shared" si="93"/>
        <v>-1445</v>
      </c>
      <c r="AD246" s="3">
        <f t="shared" si="94"/>
        <v>-5245</v>
      </c>
      <c r="AE246" s="3">
        <f t="shared" si="95"/>
        <v>-63913</v>
      </c>
      <c r="AF246" s="3">
        <f t="shared" si="96"/>
        <v>-0.45999999999999375</v>
      </c>
      <c r="AH246" s="3">
        <f t="shared" si="98"/>
        <v>0.52238451514986017</v>
      </c>
      <c r="AI246" s="3">
        <f t="shared" si="99"/>
        <v>0.63341463563962808</v>
      </c>
      <c r="AJ246" s="3">
        <f t="shared" si="100"/>
        <v>0.20559528519604447</v>
      </c>
      <c r="AK246" s="3">
        <f t="shared" si="101"/>
        <v>-0.17978953162764819</v>
      </c>
      <c r="AL246" s="3">
        <f t="shared" si="102"/>
        <v>0.44990803909175359</v>
      </c>
      <c r="AM246" s="3">
        <f t="shared" si="103"/>
        <v>0.50785184555881613</v>
      </c>
      <c r="AO246" s="4">
        <f t="shared" si="115"/>
        <v>0</v>
      </c>
      <c r="AP246" s="4">
        <f t="shared" si="115"/>
        <v>0.63341463563962808</v>
      </c>
      <c r="AQ246" s="4">
        <f t="shared" si="115"/>
        <v>0</v>
      </c>
      <c r="AR246" s="4">
        <f t="shared" si="114"/>
        <v>0</v>
      </c>
      <c r="AS246" s="4">
        <f t="shared" si="114"/>
        <v>0</v>
      </c>
      <c r="AT246" s="4">
        <f t="shared" si="114"/>
        <v>0</v>
      </c>
      <c r="AU246" s="4" t="str">
        <f t="shared" si="97"/>
        <v>0</v>
      </c>
      <c r="AW246" s="6">
        <f t="shared" si="109"/>
        <v>0</v>
      </c>
      <c r="AX246" s="6">
        <f t="shared" si="110"/>
        <v>0</v>
      </c>
      <c r="AY246" s="3">
        <f t="shared" si="104"/>
        <v>-0.45999999999999375</v>
      </c>
      <c r="AZ246" s="3">
        <f t="shared" si="105"/>
        <v>0</v>
      </c>
      <c r="BA246" s="4">
        <f t="shared" si="106"/>
        <v>0</v>
      </c>
      <c r="BB246" s="3">
        <f t="shared" si="107"/>
        <v>98.499999999999943</v>
      </c>
      <c r="BE246" s="7">
        <v>45527</v>
      </c>
      <c r="BF246" s="5">
        <f t="shared" si="113"/>
        <v>0.12740915751507328</v>
      </c>
      <c r="BG246" t="str">
        <f t="shared" si="111"/>
        <v xml:space="preserve"> </v>
      </c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>
      <c r="A247" s="7">
        <v>45530</v>
      </c>
      <c r="B247" s="3">
        <v>251137</v>
      </c>
      <c r="C247" s="3">
        <v>511394</v>
      </c>
      <c r="D247" s="3">
        <v>565662</v>
      </c>
      <c r="E247" s="3">
        <v>24091</v>
      </c>
      <c r="F247" s="3">
        <v>187955</v>
      </c>
      <c r="G247" s="3">
        <v>1540239</v>
      </c>
      <c r="H247" s="7">
        <v>45530</v>
      </c>
      <c r="I247" s="3" t="s">
        <v>55</v>
      </c>
      <c r="J247" s="3">
        <v>72.95</v>
      </c>
      <c r="K247" s="3">
        <v>73.86</v>
      </c>
      <c r="L247" s="3">
        <v>73.86</v>
      </c>
      <c r="M247" s="3">
        <v>72.56</v>
      </c>
      <c r="N247" s="3">
        <v>947</v>
      </c>
      <c r="O247" s="3">
        <v>174789</v>
      </c>
      <c r="P247" s="3">
        <f t="shared" si="116"/>
        <v>0.21481717342657813</v>
      </c>
      <c r="Q247" s="3">
        <f t="shared" si="116"/>
        <v>0.31385932747090273</v>
      </c>
      <c r="R247" s="3">
        <f t="shared" si="116"/>
        <v>-0.51404865216156814</v>
      </c>
      <c r="S247" s="3">
        <f t="shared" si="116"/>
        <v>-0.17113634764028413</v>
      </c>
      <c r="T247" s="3">
        <f t="shared" si="116"/>
        <v>-1.3620429101875985E-2</v>
      </c>
      <c r="U247" s="3">
        <f t="shared" si="116"/>
        <v>7.6162110699204647E-3</v>
      </c>
      <c r="V247" s="3">
        <f t="shared" si="108"/>
        <v>0</v>
      </c>
      <c r="Z247" s="3">
        <f t="shared" si="90"/>
        <v>54176</v>
      </c>
      <c r="AA247" s="3">
        <f t="shared" si="91"/>
        <v>142117</v>
      </c>
      <c r="AB247" s="3">
        <f t="shared" si="92"/>
        <v>98316</v>
      </c>
      <c r="AC247" s="3">
        <f t="shared" si="93"/>
        <v>1314</v>
      </c>
      <c r="AD247" s="3">
        <f t="shared" si="94"/>
        <v>31509</v>
      </c>
      <c r="AE247" s="3">
        <f t="shared" si="95"/>
        <v>327432</v>
      </c>
      <c r="AF247" s="3">
        <f t="shared" si="96"/>
        <v>-0.64000000000000057</v>
      </c>
      <c r="AH247" s="3">
        <f t="shared" si="98"/>
        <v>0.46546775667882012</v>
      </c>
      <c r="AI247" s="3">
        <f t="shared" si="99"/>
        <v>0.63362348854211392</v>
      </c>
      <c r="AJ247" s="3">
        <f t="shared" si="100"/>
        <v>7.9204575786721465E-2</v>
      </c>
      <c r="AK247" s="3">
        <f t="shared" si="101"/>
        <v>-0.28227619857127967</v>
      </c>
      <c r="AL247" s="3">
        <f t="shared" si="102"/>
        <v>0.36802070888029748</v>
      </c>
      <c r="AM247" s="3">
        <f t="shared" si="103"/>
        <v>0.44545595801869986</v>
      </c>
      <c r="AO247" s="4">
        <f t="shared" si="115"/>
        <v>0</v>
      </c>
      <c r="AP247" s="4">
        <f t="shared" si="115"/>
        <v>0.63362348854211392</v>
      </c>
      <c r="AQ247" s="4">
        <f t="shared" si="115"/>
        <v>0</v>
      </c>
      <c r="AR247" s="4">
        <f t="shared" si="114"/>
        <v>0</v>
      </c>
      <c r="AS247" s="4">
        <f t="shared" si="114"/>
        <v>0</v>
      </c>
      <c r="AT247" s="4">
        <f t="shared" si="114"/>
        <v>0</v>
      </c>
      <c r="AU247" s="4" t="str">
        <f t="shared" si="97"/>
        <v>0</v>
      </c>
      <c r="AW247" s="6">
        <f t="shared" si="109"/>
        <v>0</v>
      </c>
      <c r="AX247" s="6">
        <f t="shared" si="110"/>
        <v>0</v>
      </c>
      <c r="AY247" s="3">
        <f t="shared" si="104"/>
        <v>-0.64000000000000057</v>
      </c>
      <c r="AZ247" s="3">
        <f t="shared" si="105"/>
        <v>0</v>
      </c>
      <c r="BA247" s="4">
        <f t="shared" si="106"/>
        <v>0</v>
      </c>
      <c r="BB247" s="3">
        <f t="shared" si="107"/>
        <v>98.499999999999943</v>
      </c>
      <c r="BE247" s="7">
        <v>45530</v>
      </c>
      <c r="BF247" s="5">
        <f t="shared" si="113"/>
        <v>0.12740915751507328</v>
      </c>
      <c r="BG247" t="str">
        <f t="shared" si="111"/>
        <v xml:space="preserve"> </v>
      </c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>
      <c r="A248" s="7">
        <v>45531</v>
      </c>
      <c r="B248" s="3">
        <v>283829</v>
      </c>
      <c r="C248" s="3">
        <v>529744</v>
      </c>
      <c r="D248" s="3">
        <v>654020</v>
      </c>
      <c r="E248" s="3">
        <v>24830</v>
      </c>
      <c r="F248" s="3">
        <v>202852</v>
      </c>
      <c r="G248" s="3">
        <v>1695275</v>
      </c>
      <c r="H248" s="7">
        <v>45531</v>
      </c>
      <c r="I248" s="3" t="s">
        <v>55</v>
      </c>
      <c r="J248" s="3">
        <v>73.98</v>
      </c>
      <c r="K248" s="3">
        <v>73.36</v>
      </c>
      <c r="L248" s="3">
        <v>74.41</v>
      </c>
      <c r="M248" s="3">
        <v>72.989999999999995</v>
      </c>
      <c r="N248" s="3">
        <v>1742</v>
      </c>
      <c r="O248" s="3">
        <v>175115</v>
      </c>
      <c r="P248" s="3">
        <f t="shared" si="116"/>
        <v>0.27553349355028617</v>
      </c>
      <c r="Q248" s="3">
        <f t="shared" si="116"/>
        <v>0.42100937467018879</v>
      </c>
      <c r="R248" s="3">
        <f t="shared" si="116"/>
        <v>-0.35595293039393316</v>
      </c>
      <c r="S248" s="3">
        <f t="shared" si="116"/>
        <v>-6.5642065881096376E-2</v>
      </c>
      <c r="T248" s="3">
        <f t="shared" si="116"/>
        <v>8.6767065039353011E-2</v>
      </c>
      <c r="U248" s="3">
        <f t="shared" si="116"/>
        <v>0.10333779061373832</v>
      </c>
      <c r="V248" s="3">
        <f t="shared" si="108"/>
        <v>0</v>
      </c>
      <c r="Z248" s="3">
        <f t="shared" si="90"/>
        <v>32692</v>
      </c>
      <c r="AA248" s="3">
        <f t="shared" si="91"/>
        <v>18350</v>
      </c>
      <c r="AB248" s="3">
        <f t="shared" si="92"/>
        <v>88358</v>
      </c>
      <c r="AC248" s="3">
        <f t="shared" si="93"/>
        <v>739</v>
      </c>
      <c r="AD248" s="3">
        <f t="shared" si="94"/>
        <v>14897</v>
      </c>
      <c r="AE248" s="3">
        <f t="shared" si="95"/>
        <v>155036</v>
      </c>
      <c r="AF248" s="3">
        <f t="shared" si="96"/>
        <v>1.0300000000000011</v>
      </c>
      <c r="AH248" s="3">
        <f t="shared" si="98"/>
        <v>0.10689272580985565</v>
      </c>
      <c r="AI248" s="3">
        <f t="shared" si="99"/>
        <v>0.12132383569180605</v>
      </c>
      <c r="AJ248" s="3">
        <f t="shared" si="100"/>
        <v>-0.31053690296677416</v>
      </c>
      <c r="AK248" s="3">
        <f t="shared" si="101"/>
        <v>-0.10810229886498936</v>
      </c>
      <c r="AL248" s="3">
        <f t="shared" si="102"/>
        <v>-5.2270497444130204E-2</v>
      </c>
      <c r="AM248" s="3">
        <f t="shared" si="103"/>
        <v>-4.6789250174675757E-2</v>
      </c>
      <c r="AO248" s="4">
        <f t="shared" si="115"/>
        <v>0</v>
      </c>
      <c r="AP248" s="4">
        <f t="shared" si="115"/>
        <v>0</v>
      </c>
      <c r="AQ248" s="4">
        <f t="shared" si="115"/>
        <v>0</v>
      </c>
      <c r="AR248" s="4">
        <f t="shared" si="114"/>
        <v>0</v>
      </c>
      <c r="AS248" s="4">
        <f t="shared" si="114"/>
        <v>0</v>
      </c>
      <c r="AT248" s="4">
        <f t="shared" si="114"/>
        <v>0</v>
      </c>
      <c r="AU248" s="4" t="str">
        <f t="shared" si="97"/>
        <v>0</v>
      </c>
      <c r="AW248" s="6">
        <f t="shared" si="109"/>
        <v>0</v>
      </c>
      <c r="AX248" s="6">
        <f t="shared" si="110"/>
        <v>0</v>
      </c>
      <c r="AY248" s="3">
        <f t="shared" si="104"/>
        <v>1.0300000000000011</v>
      </c>
      <c r="AZ248" s="3">
        <f t="shared" si="105"/>
        <v>0</v>
      </c>
      <c r="BA248" s="4">
        <f t="shared" si="106"/>
        <v>0</v>
      </c>
      <c r="BB248" s="3">
        <f t="shared" si="107"/>
        <v>98.499999999999943</v>
      </c>
      <c r="BE248" s="7">
        <v>45531</v>
      </c>
      <c r="BF248" s="5">
        <f t="shared" si="113"/>
        <v>0.12740915751507328</v>
      </c>
      <c r="BG248" t="str">
        <f t="shared" si="111"/>
        <v xml:space="preserve"> </v>
      </c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>
      <c r="A249" s="7">
        <v>45532</v>
      </c>
      <c r="B249" s="3">
        <v>293917</v>
      </c>
      <c r="C249" s="3">
        <v>526575</v>
      </c>
      <c r="D249" s="3">
        <v>656253</v>
      </c>
      <c r="E249" s="3">
        <v>26757</v>
      </c>
      <c r="F249" s="3">
        <v>203972</v>
      </c>
      <c r="G249" s="3">
        <v>1707474</v>
      </c>
      <c r="H249" s="7">
        <v>45532</v>
      </c>
      <c r="I249" s="3" t="s">
        <v>55</v>
      </c>
      <c r="J249" s="3">
        <v>73.22</v>
      </c>
      <c r="K249" s="3">
        <v>74.42</v>
      </c>
      <c r="L249" s="3">
        <v>74.56</v>
      </c>
      <c r="M249" s="3">
        <v>72.849999999999994</v>
      </c>
      <c r="N249" s="3">
        <v>1611</v>
      </c>
      <c r="O249" s="3">
        <v>175271</v>
      </c>
      <c r="P249" s="3">
        <f t="shared" si="116"/>
        <v>0.22544380560775759</v>
      </c>
      <c r="Q249" s="3">
        <f t="shared" si="116"/>
        <v>0.49127856020476374</v>
      </c>
      <c r="R249" s="3">
        <f t="shared" si="116"/>
        <v>-0.4073126923788295</v>
      </c>
      <c r="S249" s="3">
        <f t="shared" si="116"/>
        <v>-2.7496724995664631E-2</v>
      </c>
      <c r="T249" s="3">
        <f t="shared" si="116"/>
        <v>5.1450677601613128E-2</v>
      </c>
      <c r="U249" s="3">
        <f t="shared" si="116"/>
        <v>6.6421684846941956E-2</v>
      </c>
      <c r="V249" s="3">
        <f t="shared" si="108"/>
        <v>0</v>
      </c>
      <c r="Z249" s="3">
        <f t="shared" si="90"/>
        <v>10088</v>
      </c>
      <c r="AA249" s="3">
        <f t="shared" si="91"/>
        <v>-3169</v>
      </c>
      <c r="AB249" s="3">
        <f t="shared" si="92"/>
        <v>2233</v>
      </c>
      <c r="AC249" s="3">
        <f t="shared" si="93"/>
        <v>1927</v>
      </c>
      <c r="AD249" s="3">
        <f t="shared" si="94"/>
        <v>1120</v>
      </c>
      <c r="AE249" s="3">
        <f t="shared" si="95"/>
        <v>12199</v>
      </c>
      <c r="AF249" s="3">
        <f t="shared" si="96"/>
        <v>-0.76000000000000512</v>
      </c>
      <c r="AH249" s="3">
        <f t="shared" si="98"/>
        <v>0.37394174532942231</v>
      </c>
      <c r="AI249" s="3">
        <f t="shared" si="99"/>
        <v>0.3041067256201237</v>
      </c>
      <c r="AJ249" s="3">
        <f t="shared" si="100"/>
        <v>-8.5609282202692254E-3</v>
      </c>
      <c r="AK249" s="3">
        <f t="shared" si="101"/>
        <v>0.13248531332487401</v>
      </c>
      <c r="AL249" s="3">
        <f t="shared" si="102"/>
        <v>0.2391644518149218</v>
      </c>
      <c r="AM249" s="3">
        <f t="shared" si="103"/>
        <v>0.22358365044569598</v>
      </c>
      <c r="AO249" s="4">
        <f t="shared" si="115"/>
        <v>0</v>
      </c>
      <c r="AP249" s="4">
        <f t="shared" si="115"/>
        <v>0</v>
      </c>
      <c r="AQ249" s="4">
        <f t="shared" si="115"/>
        <v>0</v>
      </c>
      <c r="AR249" s="4">
        <f t="shared" si="114"/>
        <v>0</v>
      </c>
      <c r="AS249" s="4">
        <f t="shared" si="114"/>
        <v>0</v>
      </c>
      <c r="AT249" s="4">
        <f t="shared" si="114"/>
        <v>0</v>
      </c>
      <c r="AU249" s="4" t="str">
        <f t="shared" si="97"/>
        <v>0</v>
      </c>
      <c r="AW249" s="6">
        <f t="shared" si="109"/>
        <v>0</v>
      </c>
      <c r="AX249" s="6">
        <f t="shared" si="110"/>
        <v>0</v>
      </c>
      <c r="AY249" s="3">
        <f t="shared" si="104"/>
        <v>-0.76000000000000512</v>
      </c>
      <c r="AZ249" s="3">
        <f t="shared" si="105"/>
        <v>0</v>
      </c>
      <c r="BA249" s="4">
        <f t="shared" si="106"/>
        <v>0</v>
      </c>
      <c r="BB249" s="3">
        <f t="shared" si="107"/>
        <v>98.499999999999943</v>
      </c>
      <c r="BE249" s="7">
        <v>45532</v>
      </c>
      <c r="BF249" s="5">
        <f t="shared" si="113"/>
        <v>0.12740915751507328</v>
      </c>
      <c r="BG249" t="str">
        <f t="shared" si="111"/>
        <v xml:space="preserve"> </v>
      </c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>
      <c r="A250" s="7">
        <v>45533</v>
      </c>
      <c r="B250" s="3">
        <v>319310</v>
      </c>
      <c r="C250" s="3">
        <v>567984</v>
      </c>
      <c r="D250" s="3">
        <v>722373</v>
      </c>
      <c r="E250" s="3">
        <v>26465</v>
      </c>
      <c r="F250" s="3">
        <v>217138</v>
      </c>
      <c r="G250" s="3">
        <v>1853271</v>
      </c>
      <c r="H250" s="7">
        <v>45533</v>
      </c>
      <c r="I250" s="3" t="s">
        <v>55</v>
      </c>
      <c r="J250" s="3">
        <v>73.489999999999995</v>
      </c>
      <c r="K250" s="3">
        <v>73.64</v>
      </c>
      <c r="L250" s="3">
        <v>73.709999999999994</v>
      </c>
      <c r="M250" s="3">
        <v>72.540000000000006</v>
      </c>
      <c r="N250" s="3">
        <v>1929</v>
      </c>
      <c r="O250" s="3">
        <v>176117</v>
      </c>
      <c r="P250" s="3">
        <f t="shared" si="116"/>
        <v>0.10623863457615258</v>
      </c>
      <c r="Q250" s="3">
        <f t="shared" si="116"/>
        <v>0.48628042339818134</v>
      </c>
      <c r="R250" s="3">
        <f t="shared" si="116"/>
        <v>-0.43954267240807349</v>
      </c>
      <c r="S250" s="3">
        <f t="shared" si="116"/>
        <v>1.5164402719354743E-2</v>
      </c>
      <c r="T250" s="3">
        <f t="shared" si="116"/>
        <v>-3.4339187700309318E-2</v>
      </c>
      <c r="U250" s="3">
        <f t="shared" si="116"/>
        <v>-2.3940799570051519E-2</v>
      </c>
      <c r="V250" s="3">
        <f t="shared" si="108"/>
        <v>0</v>
      </c>
      <c r="Z250" s="3">
        <f t="shared" si="90"/>
        <v>25393</v>
      </c>
      <c r="AA250" s="3">
        <f t="shared" si="91"/>
        <v>41409</v>
      </c>
      <c r="AB250" s="3">
        <f t="shared" si="92"/>
        <v>66120</v>
      </c>
      <c r="AC250" s="3">
        <f t="shared" si="93"/>
        <v>-292</v>
      </c>
      <c r="AD250" s="3">
        <f t="shared" si="94"/>
        <v>13166</v>
      </c>
      <c r="AE250" s="3">
        <f t="shared" si="95"/>
        <v>145797</v>
      </c>
      <c r="AF250" s="3">
        <f t="shared" si="96"/>
        <v>0.26999999999999602</v>
      </c>
      <c r="AH250" s="3">
        <f t="shared" si="98"/>
        <v>0.2372005182991716</v>
      </c>
      <c r="AI250" s="3">
        <f t="shared" si="99"/>
        <v>0.25363192650155486</v>
      </c>
      <c r="AJ250" s="3">
        <f t="shared" si="100"/>
        <v>-5.892747981781429E-3</v>
      </c>
      <c r="AK250" s="3">
        <f t="shared" si="101"/>
        <v>-8.5574081286199477E-2</v>
      </c>
      <c r="AL250" s="3">
        <f t="shared" si="102"/>
        <v>0.17437829293801355</v>
      </c>
      <c r="AM250" s="3">
        <f t="shared" si="103"/>
        <v>0.16467985632940776</v>
      </c>
      <c r="AO250" s="4">
        <f t="shared" si="115"/>
        <v>0</v>
      </c>
      <c r="AP250" s="4">
        <f t="shared" si="115"/>
        <v>0</v>
      </c>
      <c r="AQ250" s="4">
        <f t="shared" si="115"/>
        <v>0</v>
      </c>
      <c r="AR250" s="4">
        <f t="shared" si="114"/>
        <v>0</v>
      </c>
      <c r="AS250" s="4">
        <f t="shared" si="114"/>
        <v>0</v>
      </c>
      <c r="AT250" s="4">
        <f t="shared" si="114"/>
        <v>0</v>
      </c>
      <c r="AU250" s="4" t="str">
        <f t="shared" si="97"/>
        <v>0</v>
      </c>
      <c r="AW250" s="6">
        <f t="shared" si="109"/>
        <v>0</v>
      </c>
      <c r="AX250" s="6">
        <f t="shared" si="110"/>
        <v>0</v>
      </c>
      <c r="AY250" s="3">
        <f t="shared" si="104"/>
        <v>0.26999999999999602</v>
      </c>
      <c r="AZ250" s="3">
        <f t="shared" si="105"/>
        <v>0</v>
      </c>
      <c r="BA250" s="4">
        <f t="shared" si="106"/>
        <v>0</v>
      </c>
      <c r="BB250" s="3">
        <f t="shared" si="107"/>
        <v>98.499999999999943</v>
      </c>
      <c r="BE250" s="7">
        <v>45533</v>
      </c>
      <c r="BF250" s="5">
        <f t="shared" si="113"/>
        <v>0.12740915751507328</v>
      </c>
      <c r="BG250" t="str">
        <f t="shared" si="111"/>
        <v xml:space="preserve"> </v>
      </c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>
      <c r="A251" s="7">
        <v>45534</v>
      </c>
      <c r="B251" s="3">
        <v>324992</v>
      </c>
      <c r="C251" s="3">
        <v>613431</v>
      </c>
      <c r="D251" s="3">
        <v>703452</v>
      </c>
      <c r="E251" s="3">
        <v>28879</v>
      </c>
      <c r="F251" s="3">
        <v>220413</v>
      </c>
      <c r="G251" s="3">
        <v>1891166</v>
      </c>
      <c r="H251" s="7">
        <v>45534</v>
      </c>
      <c r="I251" s="3" t="s">
        <v>55</v>
      </c>
      <c r="J251" s="3">
        <v>72.75</v>
      </c>
      <c r="K251" s="3">
        <v>73.52</v>
      </c>
      <c r="L251" s="3">
        <v>73.86</v>
      </c>
      <c r="M251" s="3">
        <v>72.430000000000007</v>
      </c>
      <c r="N251" s="3">
        <v>1806</v>
      </c>
      <c r="O251" s="3">
        <v>176674</v>
      </c>
      <c r="P251" s="3">
        <f t="shared" si="116"/>
        <v>-0.27670137984746584</v>
      </c>
      <c r="Q251" s="3">
        <f t="shared" si="116"/>
        <v>0.11226152863629497</v>
      </c>
      <c r="R251" s="3">
        <f t="shared" si="116"/>
        <v>-0.68134279012771215</v>
      </c>
      <c r="S251" s="3">
        <f t="shared" si="116"/>
        <v>-0.19620581088923686</v>
      </c>
      <c r="T251" s="3">
        <f t="shared" si="116"/>
        <v>-0.40854261457378938</v>
      </c>
      <c r="U251" s="3">
        <f t="shared" si="116"/>
        <v>-0.40465898663974165</v>
      </c>
      <c r="V251" s="3">
        <f t="shared" si="108"/>
        <v>0</v>
      </c>
      <c r="Z251" s="3">
        <f t="shared" si="90"/>
        <v>5682</v>
      </c>
      <c r="AA251" s="3">
        <f t="shared" si="91"/>
        <v>45447</v>
      </c>
      <c r="AB251" s="3">
        <f t="shared" si="92"/>
        <v>-18921</v>
      </c>
      <c r="AC251" s="3">
        <f t="shared" si="93"/>
        <v>2414</v>
      </c>
      <c r="AD251" s="3">
        <f t="shared" si="94"/>
        <v>3275</v>
      </c>
      <c r="AE251" s="3">
        <f t="shared" si="95"/>
        <v>37895</v>
      </c>
      <c r="AF251" s="3">
        <f t="shared" si="96"/>
        <v>-0.73999999999999488</v>
      </c>
      <c r="AH251" s="3">
        <f t="shared" si="98"/>
        <v>0.39597100083413733</v>
      </c>
      <c r="AI251" s="3">
        <f t="shared" si="99"/>
        <v>0.33929221648654551</v>
      </c>
      <c r="AJ251" s="3">
        <f t="shared" si="100"/>
        <v>0.20288995535460386</v>
      </c>
      <c r="AK251" s="3">
        <f t="shared" si="101"/>
        <v>-2.103136614748145E-2</v>
      </c>
      <c r="AL251" s="3">
        <f t="shared" si="102"/>
        <v>0.36061271389586935</v>
      </c>
      <c r="AM251" s="3">
        <f t="shared" si="103"/>
        <v>0.33934808816073897</v>
      </c>
      <c r="AO251" s="4">
        <f t="shared" si="115"/>
        <v>0</v>
      </c>
      <c r="AP251" s="4">
        <f t="shared" si="115"/>
        <v>0</v>
      </c>
      <c r="AQ251" s="4">
        <f t="shared" si="115"/>
        <v>0</v>
      </c>
      <c r="AR251" s="4">
        <f t="shared" si="114"/>
        <v>0</v>
      </c>
      <c r="AS251" s="4">
        <f t="shared" si="114"/>
        <v>0</v>
      </c>
      <c r="AT251" s="4">
        <f t="shared" si="114"/>
        <v>0</v>
      </c>
      <c r="AU251" s="4" t="str">
        <f t="shared" si="97"/>
        <v>0</v>
      </c>
      <c r="AW251" s="6">
        <f t="shared" si="109"/>
        <v>0</v>
      </c>
      <c r="AX251" s="6">
        <f t="shared" si="110"/>
        <v>0</v>
      </c>
      <c r="AY251" s="3">
        <f t="shared" si="104"/>
        <v>-0.73999999999999488</v>
      </c>
      <c r="AZ251" s="3">
        <f t="shared" si="105"/>
        <v>0</v>
      </c>
      <c r="BA251" s="4">
        <f t="shared" si="106"/>
        <v>0</v>
      </c>
      <c r="BB251" s="3">
        <f t="shared" si="107"/>
        <v>98.499999999999943</v>
      </c>
      <c r="BE251" s="7">
        <v>45534</v>
      </c>
      <c r="BF251" s="5">
        <f t="shared" si="113"/>
        <v>0.12740915751507328</v>
      </c>
      <c r="BG251" t="str">
        <f t="shared" si="111"/>
        <v xml:space="preserve"> </v>
      </c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>
      <c r="A252" s="7">
        <v>45537</v>
      </c>
      <c r="B252" s="3">
        <v>329500</v>
      </c>
      <c r="C252" s="3">
        <v>604857</v>
      </c>
      <c r="D252" s="3">
        <v>693682</v>
      </c>
      <c r="E252" s="3">
        <v>31154</v>
      </c>
      <c r="F252" s="3">
        <v>222854</v>
      </c>
      <c r="G252" s="3">
        <v>1882047</v>
      </c>
      <c r="H252" s="7">
        <v>45537</v>
      </c>
      <c r="I252" s="3" t="s">
        <v>55</v>
      </c>
      <c r="J252" s="3">
        <v>72.900000000000006</v>
      </c>
      <c r="K252" s="3">
        <v>72.650000000000006</v>
      </c>
      <c r="L252" s="3">
        <v>73.45</v>
      </c>
      <c r="M252" s="3">
        <v>72.040000000000006</v>
      </c>
      <c r="N252" s="3">
        <v>964</v>
      </c>
      <c r="O252" s="3">
        <v>177653</v>
      </c>
      <c r="P252" s="3">
        <f t="shared" si="116"/>
        <v>-0.33690412131645586</v>
      </c>
      <c r="Q252" s="3">
        <f t="shared" si="116"/>
        <v>4.0258183292899694E-2</v>
      </c>
      <c r="R252" s="3">
        <f t="shared" si="116"/>
        <v>-0.72315315052866813</v>
      </c>
      <c r="S252" s="3">
        <f t="shared" si="116"/>
        <v>-0.28375931833724682</v>
      </c>
      <c r="T252" s="3">
        <f t="shared" si="116"/>
        <v>-0.46297966821633812</v>
      </c>
      <c r="U252" s="3">
        <f t="shared" si="116"/>
        <v>-0.46304553091551481</v>
      </c>
      <c r="V252" s="3">
        <f t="shared" si="108"/>
        <v>0</v>
      </c>
      <c r="Z252" s="3">
        <f t="shared" si="90"/>
        <v>4508</v>
      </c>
      <c r="AA252" s="3">
        <f t="shared" si="91"/>
        <v>-8574</v>
      </c>
      <c r="AB252" s="3">
        <f t="shared" si="92"/>
        <v>-9770</v>
      </c>
      <c r="AC252" s="3">
        <f t="shared" si="93"/>
        <v>2275</v>
      </c>
      <c r="AD252" s="3">
        <f t="shared" si="94"/>
        <v>2441</v>
      </c>
      <c r="AE252" s="3">
        <f t="shared" si="95"/>
        <v>-9119</v>
      </c>
      <c r="AF252" s="3">
        <f t="shared" si="96"/>
        <v>0.15000000000000568</v>
      </c>
      <c r="AH252" s="3">
        <f t="shared" si="98"/>
        <v>0.39091417426336628</v>
      </c>
      <c r="AI252" s="3">
        <f t="shared" si="99"/>
        <v>0.23135276576077987</v>
      </c>
      <c r="AJ252" s="3">
        <f t="shared" si="100"/>
        <v>0.18478682969536414</v>
      </c>
      <c r="AK252" s="3">
        <f t="shared" si="101"/>
        <v>-0.37488048274683278</v>
      </c>
      <c r="AL252" s="3">
        <f t="shared" si="102"/>
        <v>0.30807205910352153</v>
      </c>
      <c r="AM252" s="3">
        <f t="shared" si="103"/>
        <v>0.27881370156600777</v>
      </c>
      <c r="AO252" s="4">
        <f t="shared" si="115"/>
        <v>0</v>
      </c>
      <c r="AP252" s="4">
        <f t="shared" si="115"/>
        <v>0</v>
      </c>
      <c r="AQ252" s="4">
        <f t="shared" si="115"/>
        <v>0</v>
      </c>
      <c r="AR252" s="4">
        <f t="shared" si="114"/>
        <v>0</v>
      </c>
      <c r="AS252" s="4">
        <f t="shared" si="114"/>
        <v>0</v>
      </c>
      <c r="AT252" s="4">
        <f t="shared" si="114"/>
        <v>0</v>
      </c>
      <c r="AU252" s="4" t="str">
        <f t="shared" si="97"/>
        <v>0</v>
      </c>
      <c r="AW252" s="6">
        <f t="shared" si="109"/>
        <v>0</v>
      </c>
      <c r="AX252" s="6">
        <f t="shared" si="110"/>
        <v>0</v>
      </c>
      <c r="AY252" s="3">
        <f t="shared" si="104"/>
        <v>0.15000000000000568</v>
      </c>
      <c r="AZ252" s="3">
        <f t="shared" si="105"/>
        <v>0</v>
      </c>
      <c r="BA252" s="4">
        <f t="shared" si="106"/>
        <v>0</v>
      </c>
      <c r="BB252" s="3">
        <f t="shared" si="107"/>
        <v>98.499999999999943</v>
      </c>
      <c r="BE252" s="7">
        <v>45537</v>
      </c>
      <c r="BF252" s="5">
        <f t="shared" si="113"/>
        <v>0.12740915751507328</v>
      </c>
      <c r="BG252" t="str">
        <f t="shared" si="111"/>
        <v xml:space="preserve"> </v>
      </c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>
      <c r="A253" s="7">
        <v>45538</v>
      </c>
      <c r="B253" s="3">
        <v>358577</v>
      </c>
      <c r="C253" s="3">
        <v>626499</v>
      </c>
      <c r="D253" s="3">
        <v>759814</v>
      </c>
      <c r="E253" s="3">
        <v>32736</v>
      </c>
      <c r="F253" s="3">
        <v>235549</v>
      </c>
      <c r="G253" s="3">
        <v>2013175</v>
      </c>
      <c r="H253" s="7">
        <v>45538</v>
      </c>
      <c r="I253" s="3" t="s">
        <v>55</v>
      </c>
      <c r="J253" s="3">
        <v>70.540000000000006</v>
      </c>
      <c r="K253" s="3">
        <v>72.5</v>
      </c>
      <c r="L253" s="3">
        <v>72.52</v>
      </c>
      <c r="M253" s="3">
        <v>70.47</v>
      </c>
      <c r="N253" s="3">
        <v>4229</v>
      </c>
      <c r="O253" s="3">
        <v>177750</v>
      </c>
      <c r="P253" s="3">
        <f t="shared" si="116"/>
        <v>-0.56126048080570967</v>
      </c>
      <c r="Q253" s="3">
        <f t="shared" si="116"/>
        <v>-0.21198012455626064</v>
      </c>
      <c r="R253" s="3">
        <f t="shared" si="116"/>
        <v>-0.77805323577764562</v>
      </c>
      <c r="S253" s="3">
        <f t="shared" si="116"/>
        <v>-0.58591661401340067</v>
      </c>
      <c r="T253" s="3">
        <f t="shared" si="116"/>
        <v>-0.63098664522219272</v>
      </c>
      <c r="U253" s="3">
        <f t="shared" si="116"/>
        <v>-0.62270205231982956</v>
      </c>
      <c r="V253" s="3">
        <f t="shared" si="108"/>
        <v>0</v>
      </c>
      <c r="Z253" s="3">
        <f t="shared" si="90"/>
        <v>29077</v>
      </c>
      <c r="AA253" s="3">
        <f t="shared" si="91"/>
        <v>21642</v>
      </c>
      <c r="AB253" s="3">
        <f t="shared" si="92"/>
        <v>66132</v>
      </c>
      <c r="AC253" s="3">
        <f t="shared" si="93"/>
        <v>1582</v>
      </c>
      <c r="AD253" s="3">
        <f t="shared" si="94"/>
        <v>12695</v>
      </c>
      <c r="AE253" s="3">
        <f t="shared" si="95"/>
        <v>131128</v>
      </c>
      <c r="AF253" s="3">
        <f t="shared" si="96"/>
        <v>-2.3599999999999994</v>
      </c>
      <c r="AH253" s="3">
        <f t="shared" si="98"/>
        <v>0.33027756194185526</v>
      </c>
      <c r="AI253" s="3">
        <f t="shared" si="99"/>
        <v>0.13788226537447107</v>
      </c>
      <c r="AJ253" s="3">
        <f t="shared" si="100"/>
        <v>0.42633760387939068</v>
      </c>
      <c r="AK253" s="3">
        <f t="shared" si="101"/>
        <v>-0.14369317982244331</v>
      </c>
      <c r="AL253" s="3">
        <f t="shared" si="102"/>
        <v>0.31058578439891815</v>
      </c>
      <c r="AM253" s="3">
        <f t="shared" si="103"/>
        <v>0.29070065247140497</v>
      </c>
      <c r="AO253" s="4">
        <f t="shared" si="115"/>
        <v>0</v>
      </c>
      <c r="AP253" s="4">
        <f t="shared" si="115"/>
        <v>0</v>
      </c>
      <c r="AQ253" s="4">
        <f t="shared" si="115"/>
        <v>0</v>
      </c>
      <c r="AR253" s="4">
        <f t="shared" si="114"/>
        <v>0</v>
      </c>
      <c r="AS253" s="4">
        <f t="shared" si="114"/>
        <v>0</v>
      </c>
      <c r="AT253" s="4">
        <f t="shared" si="114"/>
        <v>0</v>
      </c>
      <c r="AU253" s="4" t="str">
        <f t="shared" si="97"/>
        <v>0</v>
      </c>
      <c r="AW253" s="6">
        <f t="shared" si="109"/>
        <v>0</v>
      </c>
      <c r="AX253" s="6">
        <f t="shared" si="110"/>
        <v>0</v>
      </c>
      <c r="AY253" s="3">
        <f t="shared" si="104"/>
        <v>-2.3599999999999994</v>
      </c>
      <c r="AZ253" s="3">
        <f t="shared" si="105"/>
        <v>0</v>
      </c>
      <c r="BA253" s="4">
        <f t="shared" si="106"/>
        <v>0</v>
      </c>
      <c r="BB253" s="3">
        <f t="shared" si="107"/>
        <v>98.499999999999943</v>
      </c>
      <c r="BE253" s="7">
        <v>45538</v>
      </c>
      <c r="BF253" s="5">
        <f t="shared" si="113"/>
        <v>0.12740915751507328</v>
      </c>
      <c r="BG253" t="str">
        <f t="shared" si="111"/>
        <v xml:space="preserve"> </v>
      </c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>
      <c r="A254" s="7">
        <v>45539</v>
      </c>
      <c r="B254" s="3">
        <v>368831</v>
      </c>
      <c r="C254" s="3">
        <v>623250</v>
      </c>
      <c r="D254" s="3">
        <v>762459</v>
      </c>
      <c r="E254" s="3">
        <v>29259</v>
      </c>
      <c r="F254" s="3">
        <v>236216</v>
      </c>
      <c r="G254" s="3">
        <v>2020015</v>
      </c>
      <c r="H254" s="7">
        <v>45539</v>
      </c>
      <c r="I254" s="3" t="s">
        <v>55</v>
      </c>
      <c r="J254" s="3">
        <v>69.3</v>
      </c>
      <c r="K254" s="3">
        <v>70.52</v>
      </c>
      <c r="L254" s="3">
        <v>70.69</v>
      </c>
      <c r="M254" s="3">
        <v>69.040000000000006</v>
      </c>
      <c r="N254" s="3">
        <v>3200</v>
      </c>
      <c r="O254" s="3">
        <v>178478</v>
      </c>
      <c r="P254" s="3">
        <f t="shared" si="116"/>
        <v>-0.69152052752384174</v>
      </c>
      <c r="Q254" s="3">
        <f t="shared" si="116"/>
        <v>-0.36610348275270505</v>
      </c>
      <c r="R254" s="3">
        <f t="shared" si="116"/>
        <v>-0.79335346942639007</v>
      </c>
      <c r="S254" s="3">
        <f t="shared" si="116"/>
        <v>-0.60253856260391569</v>
      </c>
      <c r="T254" s="3">
        <f t="shared" si="116"/>
        <v>-0.71403574003315917</v>
      </c>
      <c r="U254" s="3">
        <f t="shared" si="116"/>
        <v>-0.70248018177264127</v>
      </c>
      <c r="V254" s="3">
        <f t="shared" si="108"/>
        <v>0</v>
      </c>
      <c r="Z254" s="3">
        <f t="shared" si="90"/>
        <v>10254</v>
      </c>
      <c r="AA254" s="3">
        <f t="shared" si="91"/>
        <v>-3249</v>
      </c>
      <c r="AB254" s="3">
        <f t="shared" si="92"/>
        <v>2645</v>
      </c>
      <c r="AC254" s="3">
        <f t="shared" si="93"/>
        <v>-3477</v>
      </c>
      <c r="AD254" s="3">
        <f t="shared" si="94"/>
        <v>667</v>
      </c>
      <c r="AE254" s="3">
        <f t="shared" si="95"/>
        <v>6840</v>
      </c>
      <c r="AF254" s="3">
        <f t="shared" si="96"/>
        <v>-1.2400000000000091</v>
      </c>
      <c r="AH254" s="3">
        <f t="shared" si="98"/>
        <v>0.12136312783594852</v>
      </c>
      <c r="AI254" s="3">
        <f t="shared" si="99"/>
        <v>6.4304545605577926E-2</v>
      </c>
      <c r="AJ254" s="3">
        <f t="shared" si="100"/>
        <v>0.1564524502153728</v>
      </c>
      <c r="AK254" s="3">
        <f t="shared" si="101"/>
        <v>-0.18383027760028672</v>
      </c>
      <c r="AL254" s="3">
        <f t="shared" si="102"/>
        <v>0.13303010500046142</v>
      </c>
      <c r="AM254" s="3">
        <f t="shared" si="103"/>
        <v>0.11438022166253764</v>
      </c>
      <c r="AO254" s="4">
        <f t="shared" si="115"/>
        <v>0</v>
      </c>
      <c r="AP254" s="4">
        <f t="shared" si="115"/>
        <v>0</v>
      </c>
      <c r="AQ254" s="4">
        <f t="shared" si="115"/>
        <v>0</v>
      </c>
      <c r="AR254" s="4">
        <f t="shared" si="114"/>
        <v>0</v>
      </c>
      <c r="AS254" s="4">
        <f t="shared" si="114"/>
        <v>0</v>
      </c>
      <c r="AT254" s="4">
        <f t="shared" si="114"/>
        <v>0</v>
      </c>
      <c r="AU254" s="4" t="str">
        <f t="shared" si="97"/>
        <v>0</v>
      </c>
      <c r="AW254" s="6">
        <f t="shared" si="109"/>
        <v>0</v>
      </c>
      <c r="AX254" s="6">
        <f t="shared" si="110"/>
        <v>0</v>
      </c>
      <c r="AY254" s="3">
        <f t="shared" si="104"/>
        <v>-1.2400000000000091</v>
      </c>
      <c r="AZ254" s="3">
        <f t="shared" si="105"/>
        <v>0</v>
      </c>
      <c r="BA254" s="4">
        <f t="shared" si="106"/>
        <v>0</v>
      </c>
      <c r="BB254" s="3">
        <f t="shared" si="107"/>
        <v>98.499999999999943</v>
      </c>
      <c r="BE254" s="7">
        <v>45539</v>
      </c>
      <c r="BF254" s="5">
        <f t="shared" si="113"/>
        <v>0.12740915751507328</v>
      </c>
      <c r="BG254" t="str">
        <f t="shared" si="111"/>
        <v xml:space="preserve"> </v>
      </c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>
      <c r="A255" s="7">
        <v>45540</v>
      </c>
      <c r="B255" s="3">
        <v>265152</v>
      </c>
      <c r="C255" s="3">
        <v>506472</v>
      </c>
      <c r="D255" s="3">
        <v>597151</v>
      </c>
      <c r="E255" s="3">
        <v>28211</v>
      </c>
      <c r="F255" s="3">
        <v>192484</v>
      </c>
      <c r="G255" s="3">
        <v>1589470</v>
      </c>
      <c r="H255" s="7">
        <v>45540</v>
      </c>
      <c r="I255" s="3" t="s">
        <v>55</v>
      </c>
      <c r="J255" s="3">
        <v>68.459999999999994</v>
      </c>
      <c r="K255" s="3">
        <v>69.33</v>
      </c>
      <c r="L255" s="3">
        <v>69.88</v>
      </c>
      <c r="M255" s="3">
        <v>68.25</v>
      </c>
      <c r="N255" s="3">
        <v>2580</v>
      </c>
      <c r="O255" s="3">
        <v>180006</v>
      </c>
      <c r="P255" s="3">
        <f t="shared" si="116"/>
        <v>-0.49722645395801907</v>
      </c>
      <c r="Q255" s="3">
        <f t="shared" si="116"/>
        <v>-0.21101608009749673</v>
      </c>
      <c r="R255" s="3">
        <f t="shared" si="116"/>
        <v>-0.64328555028978474</v>
      </c>
      <c r="S255" s="3">
        <f t="shared" si="116"/>
        <v>-0.54864604944750983</v>
      </c>
      <c r="T255" s="3">
        <f t="shared" si="116"/>
        <v>-0.53535403619495359</v>
      </c>
      <c r="U255" s="3">
        <f t="shared" si="116"/>
        <v>-0.52692038798960439</v>
      </c>
      <c r="V255" s="3">
        <f t="shared" si="108"/>
        <v>0</v>
      </c>
      <c r="Z255" s="3">
        <f t="shared" si="90"/>
        <v>-103679</v>
      </c>
      <c r="AA255" s="3">
        <f t="shared" si="91"/>
        <v>-116778</v>
      </c>
      <c r="AB255" s="3">
        <f t="shared" si="92"/>
        <v>-165308</v>
      </c>
      <c r="AC255" s="3">
        <f t="shared" si="93"/>
        <v>-1048</v>
      </c>
      <c r="AD255" s="3">
        <f t="shared" si="94"/>
        <v>-43732</v>
      </c>
      <c r="AE255" s="3">
        <f t="shared" si="95"/>
        <v>-430545</v>
      </c>
      <c r="AF255" s="3">
        <f t="shared" si="96"/>
        <v>-0.84000000000000341</v>
      </c>
      <c r="AH255" s="3">
        <f t="shared" si="98"/>
        <v>3.1032887864042367E-2</v>
      </c>
      <c r="AI255" s="3">
        <f t="shared" si="99"/>
        <v>-1.5444661989992959E-2</v>
      </c>
      <c r="AJ255" s="3">
        <f t="shared" si="100"/>
        <v>0.16070453761337189</v>
      </c>
      <c r="AK255" s="3">
        <f t="shared" si="101"/>
        <v>5.3000508407954415E-2</v>
      </c>
      <c r="AL255" s="3">
        <f t="shared" si="102"/>
        <v>8.6118949103583115E-2</v>
      </c>
      <c r="AM255" s="3">
        <f t="shared" si="103"/>
        <v>6.5756505656480418E-2</v>
      </c>
      <c r="AO255" s="4">
        <f t="shared" si="115"/>
        <v>0</v>
      </c>
      <c r="AP255" s="4">
        <f t="shared" si="115"/>
        <v>0</v>
      </c>
      <c r="AQ255" s="4">
        <f t="shared" si="115"/>
        <v>0</v>
      </c>
      <c r="AR255" s="4">
        <f t="shared" si="114"/>
        <v>0</v>
      </c>
      <c r="AS255" s="4">
        <f t="shared" si="114"/>
        <v>0</v>
      </c>
      <c r="AT255" s="4">
        <f t="shared" si="114"/>
        <v>0</v>
      </c>
      <c r="AU255" s="4" t="str">
        <f t="shared" si="97"/>
        <v>0</v>
      </c>
      <c r="AW255" s="6">
        <f t="shared" si="109"/>
        <v>0</v>
      </c>
      <c r="AX255" s="6">
        <f t="shared" si="110"/>
        <v>0</v>
      </c>
      <c r="AY255" s="3">
        <f t="shared" si="104"/>
        <v>-0.84000000000000341</v>
      </c>
      <c r="AZ255" s="3">
        <f t="shared" si="105"/>
        <v>0</v>
      </c>
      <c r="BA255" s="4">
        <f t="shared" si="106"/>
        <v>0</v>
      </c>
      <c r="BB255" s="3">
        <f t="shared" si="107"/>
        <v>98.499999999999943</v>
      </c>
      <c r="BE255" s="7">
        <v>45540</v>
      </c>
      <c r="BF255" s="5">
        <f t="shared" si="113"/>
        <v>0.12740915751507328</v>
      </c>
      <c r="BG255" t="str">
        <f t="shared" si="111"/>
        <v xml:space="preserve"> </v>
      </c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>
      <c r="A256" s="7">
        <v>45541</v>
      </c>
      <c r="B256" s="3">
        <v>277667</v>
      </c>
      <c r="C256" s="3">
        <v>532513</v>
      </c>
      <c r="D256" s="3">
        <v>584100</v>
      </c>
      <c r="E256" s="3">
        <v>30048</v>
      </c>
      <c r="F256" s="3">
        <v>194990</v>
      </c>
      <c r="G256" s="3">
        <v>1619318</v>
      </c>
      <c r="H256" s="7">
        <v>45541</v>
      </c>
      <c r="I256" s="3" t="s">
        <v>55</v>
      </c>
      <c r="J256" s="3">
        <v>68.709999999999994</v>
      </c>
      <c r="K256" s="3">
        <v>68.53</v>
      </c>
      <c r="L256" s="3">
        <v>70.010000000000005</v>
      </c>
      <c r="M256" s="3">
        <v>68.510000000000005</v>
      </c>
      <c r="N256" s="3">
        <v>13175</v>
      </c>
      <c r="O256" s="3">
        <v>181332</v>
      </c>
      <c r="P256" s="3">
        <f t="shared" si="116"/>
        <v>-0.42181096814412739</v>
      </c>
      <c r="Q256" s="3">
        <f t="shared" si="116"/>
        <v>-0.199540568580821</v>
      </c>
      <c r="R256" s="3">
        <f t="shared" si="116"/>
        <v>-0.5459971678719413</v>
      </c>
      <c r="S256" s="3">
        <f t="shared" si="116"/>
        <v>-0.65455544899443296</v>
      </c>
      <c r="T256" s="3">
        <f t="shared" si="116"/>
        <v>-0.45266418520451718</v>
      </c>
      <c r="U256" s="3">
        <f t="shared" si="116"/>
        <v>-0.45241938598739656</v>
      </c>
      <c r="V256" s="3">
        <f t="shared" si="108"/>
        <v>0</v>
      </c>
      <c r="Z256" s="3">
        <f t="shared" si="90"/>
        <v>12515</v>
      </c>
      <c r="AA256" s="3">
        <f t="shared" si="91"/>
        <v>26041</v>
      </c>
      <c r="AB256" s="3">
        <f t="shared" si="92"/>
        <v>-13051</v>
      </c>
      <c r="AC256" s="3">
        <f t="shared" si="93"/>
        <v>1837</v>
      </c>
      <c r="AD256" s="3">
        <f t="shared" si="94"/>
        <v>2506</v>
      </c>
      <c r="AE256" s="3">
        <f t="shared" si="95"/>
        <v>29848</v>
      </c>
      <c r="AF256" s="3">
        <f t="shared" si="96"/>
        <v>0.25</v>
      </c>
      <c r="AH256" s="3">
        <f t="shared" si="98"/>
        <v>0.10503275029908832</v>
      </c>
      <c r="AI256" s="3">
        <f t="shared" si="99"/>
        <v>4.8715532436632222E-2</v>
      </c>
      <c r="AJ256" s="3">
        <f t="shared" si="100"/>
        <v>0.17674498895279311</v>
      </c>
      <c r="AK256" s="3">
        <f t="shared" si="101"/>
        <v>8.0843528156699193E-2</v>
      </c>
      <c r="AL256" s="3">
        <f t="shared" si="102"/>
        <v>0.13294652310492219</v>
      </c>
      <c r="AM256" s="3">
        <f t="shared" si="103"/>
        <v>0.12175083558960856</v>
      </c>
      <c r="AO256" s="4">
        <f t="shared" si="115"/>
        <v>0</v>
      </c>
      <c r="AP256" s="4">
        <f t="shared" si="115"/>
        <v>0</v>
      </c>
      <c r="AQ256" s="4">
        <f t="shared" si="115"/>
        <v>0</v>
      </c>
      <c r="AR256" s="4">
        <f t="shared" si="114"/>
        <v>0</v>
      </c>
      <c r="AS256" s="4">
        <f t="shared" si="114"/>
        <v>0</v>
      </c>
      <c r="AT256" s="4">
        <f t="shared" si="114"/>
        <v>0</v>
      </c>
      <c r="AU256" s="4" t="str">
        <f t="shared" si="97"/>
        <v>0</v>
      </c>
      <c r="AW256" s="6">
        <f t="shared" si="109"/>
        <v>0</v>
      </c>
      <c r="AX256" s="6">
        <f t="shared" si="110"/>
        <v>0</v>
      </c>
      <c r="AY256" s="3">
        <f t="shared" si="104"/>
        <v>0.25</v>
      </c>
      <c r="AZ256" s="3">
        <f t="shared" si="105"/>
        <v>0</v>
      </c>
      <c r="BA256" s="4">
        <f t="shared" si="106"/>
        <v>0</v>
      </c>
      <c r="BB256" s="3">
        <f t="shared" si="107"/>
        <v>98.499999999999943</v>
      </c>
      <c r="BE256" s="7">
        <v>45541</v>
      </c>
      <c r="BF256" s="5">
        <f t="shared" si="113"/>
        <v>0.12740915751507328</v>
      </c>
      <c r="BG256" t="str">
        <f t="shared" si="111"/>
        <v xml:space="preserve"> </v>
      </c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>
      <c r="A257" s="7">
        <v>45544</v>
      </c>
      <c r="B257" s="3">
        <v>271832</v>
      </c>
      <c r="C257" s="3">
        <v>609109</v>
      </c>
      <c r="D257" s="3">
        <v>491822</v>
      </c>
      <c r="E257" s="3">
        <v>22757</v>
      </c>
      <c r="F257" s="3">
        <v>190428</v>
      </c>
      <c r="G257" s="3">
        <v>1585948</v>
      </c>
      <c r="H257" s="7">
        <v>45544</v>
      </c>
      <c r="I257" s="3" t="s">
        <v>55</v>
      </c>
      <c r="J257" s="3">
        <v>68.73</v>
      </c>
      <c r="K257" s="3">
        <v>68.98</v>
      </c>
      <c r="L257" s="3">
        <v>69.63</v>
      </c>
      <c r="M257" s="3">
        <v>68.3</v>
      </c>
      <c r="N257" s="3">
        <v>2720</v>
      </c>
      <c r="O257" s="3">
        <v>188662</v>
      </c>
      <c r="P257" s="3">
        <f t="shared" si="116"/>
        <v>-0.39793158353776781</v>
      </c>
      <c r="Q257" s="3">
        <f t="shared" si="116"/>
        <v>-0.38859501258462387</v>
      </c>
      <c r="R257" s="3">
        <f t="shared" si="116"/>
        <v>-0.34333035755022384</v>
      </c>
      <c r="S257" s="3">
        <f t="shared" si="116"/>
        <v>-0.47142211016176011</v>
      </c>
      <c r="T257" s="3">
        <f t="shared" si="116"/>
        <v>-0.38907695990511065</v>
      </c>
      <c r="U257" s="3">
        <f t="shared" si="116"/>
        <v>-0.39503515557237789</v>
      </c>
      <c r="V257" s="3">
        <f t="shared" si="108"/>
        <v>0</v>
      </c>
      <c r="Z257" s="3">
        <f t="shared" si="90"/>
        <v>-5835</v>
      </c>
      <c r="AA257" s="3">
        <f t="shared" si="91"/>
        <v>76596</v>
      </c>
      <c r="AB257" s="3">
        <f t="shared" si="92"/>
        <v>-92278</v>
      </c>
      <c r="AC257" s="3">
        <f t="shared" si="93"/>
        <v>-7291</v>
      </c>
      <c r="AD257" s="3">
        <f t="shared" si="94"/>
        <v>-4562</v>
      </c>
      <c r="AE257" s="3">
        <f t="shared" si="95"/>
        <v>-33370</v>
      </c>
      <c r="AF257" s="3">
        <f t="shared" si="96"/>
        <v>2.0000000000010232E-2</v>
      </c>
      <c r="AH257" s="3">
        <f t="shared" si="98"/>
        <v>0.11859303008274559</v>
      </c>
      <c r="AI257" s="3">
        <f t="shared" si="99"/>
        <v>8.0167133612656372E-2</v>
      </c>
      <c r="AJ257" s="3">
        <f t="shared" si="100"/>
        <v>0.13687891890886772</v>
      </c>
      <c r="AK257" s="3">
        <f t="shared" si="101"/>
        <v>0.15087139877330261</v>
      </c>
      <c r="AL257" s="3">
        <f t="shared" si="102"/>
        <v>0.12830957417465721</v>
      </c>
      <c r="AM257" s="3">
        <f t="shared" si="103"/>
        <v>0.11990793934173674</v>
      </c>
      <c r="AO257" s="4">
        <f t="shared" si="115"/>
        <v>0</v>
      </c>
      <c r="AP257" s="4">
        <f t="shared" si="115"/>
        <v>0</v>
      </c>
      <c r="AQ257" s="4">
        <f t="shared" si="115"/>
        <v>0</v>
      </c>
      <c r="AR257" s="4">
        <f t="shared" si="114"/>
        <v>0</v>
      </c>
      <c r="AS257" s="4">
        <f t="shared" si="114"/>
        <v>0</v>
      </c>
      <c r="AT257" s="4">
        <f t="shared" si="114"/>
        <v>0</v>
      </c>
      <c r="AU257" s="4" t="str">
        <f t="shared" si="97"/>
        <v>0</v>
      </c>
      <c r="AW257" s="6">
        <f t="shared" si="109"/>
        <v>0</v>
      </c>
      <c r="AX257" s="6">
        <f t="shared" si="110"/>
        <v>0</v>
      </c>
      <c r="AY257" s="3">
        <f t="shared" si="104"/>
        <v>2.0000000000010232E-2</v>
      </c>
      <c r="AZ257" s="3">
        <f t="shared" si="105"/>
        <v>0</v>
      </c>
      <c r="BA257" s="4">
        <f t="shared" si="106"/>
        <v>0</v>
      </c>
      <c r="BB257" s="3">
        <f t="shared" si="107"/>
        <v>98.499999999999943</v>
      </c>
      <c r="BE257" s="7">
        <v>45544</v>
      </c>
      <c r="BF257" s="5">
        <f t="shared" si="113"/>
        <v>0.12740915751507328</v>
      </c>
      <c r="BG257" t="str">
        <f t="shared" si="111"/>
        <v xml:space="preserve"> </v>
      </c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>
      <c r="A258" s="7">
        <v>45545</v>
      </c>
      <c r="B258" s="3">
        <v>226236</v>
      </c>
      <c r="C258" s="3">
        <v>508798</v>
      </c>
      <c r="D258" s="3">
        <v>399407</v>
      </c>
      <c r="E258" s="3">
        <v>23938</v>
      </c>
      <c r="F258" s="3">
        <v>164998</v>
      </c>
      <c r="G258" s="3">
        <v>1323377</v>
      </c>
      <c r="H258" s="7">
        <v>45545</v>
      </c>
      <c r="I258" s="3" t="s">
        <v>55</v>
      </c>
      <c r="J258" s="3">
        <v>67.099999999999994</v>
      </c>
      <c r="K258" s="3">
        <v>68.709999999999994</v>
      </c>
      <c r="L258" s="3">
        <v>69.36</v>
      </c>
      <c r="M258" s="3">
        <v>66.95</v>
      </c>
      <c r="N258" s="3">
        <v>3660</v>
      </c>
      <c r="O258" s="3">
        <v>190241</v>
      </c>
      <c r="P258" s="3">
        <f t="shared" si="116"/>
        <v>-0.16962488597170414</v>
      </c>
      <c r="Q258" s="3">
        <f t="shared" si="116"/>
        <v>-0.34889438481538293</v>
      </c>
      <c r="R258" s="3">
        <f t="shared" si="116"/>
        <v>3.4533032116378246E-2</v>
      </c>
      <c r="S258" s="3">
        <f t="shared" si="116"/>
        <v>-0.23544997129626857</v>
      </c>
      <c r="T258" s="3">
        <f t="shared" si="116"/>
        <v>-0.11947516332624118</v>
      </c>
      <c r="U258" s="3">
        <f t="shared" si="116"/>
        <v>-0.1293029275609123</v>
      </c>
      <c r="V258" s="3">
        <f t="shared" si="108"/>
        <v>0</v>
      </c>
      <c r="Z258" s="3">
        <f t="shared" si="90"/>
        <v>-45596</v>
      </c>
      <c r="AA258" s="3">
        <f t="shared" si="91"/>
        <v>-100311</v>
      </c>
      <c r="AB258" s="3">
        <f t="shared" si="92"/>
        <v>-92415</v>
      </c>
      <c r="AC258" s="3">
        <f t="shared" si="93"/>
        <v>1181</v>
      </c>
      <c r="AD258" s="3">
        <f t="shared" si="94"/>
        <v>-25430</v>
      </c>
      <c r="AE258" s="3">
        <f t="shared" si="95"/>
        <v>-262571</v>
      </c>
      <c r="AF258" s="3">
        <f t="shared" si="96"/>
        <v>-1.6300000000000097</v>
      </c>
      <c r="AH258" s="3">
        <f t="shared" si="98"/>
        <v>0.13816890035828575</v>
      </c>
      <c r="AI258" s="3">
        <f t="shared" si="99"/>
        <v>0.21876824715703808</v>
      </c>
      <c r="AJ258" s="3">
        <f t="shared" si="100"/>
        <v>9.4923307114584646E-2</v>
      </c>
      <c r="AK258" s="3">
        <f t="shared" si="101"/>
        <v>-3.7645215564751908E-2</v>
      </c>
      <c r="AL258" s="3">
        <f t="shared" si="102"/>
        <v>0.16206311873873944</v>
      </c>
      <c r="AM258" s="3">
        <f t="shared" si="103"/>
        <v>0.15862251462289392</v>
      </c>
      <c r="AO258" s="4">
        <f t="shared" si="115"/>
        <v>0</v>
      </c>
      <c r="AP258" s="4">
        <f t="shared" si="115"/>
        <v>0</v>
      </c>
      <c r="AQ258" s="4">
        <f t="shared" si="115"/>
        <v>0</v>
      </c>
      <c r="AR258" s="4">
        <f t="shared" si="114"/>
        <v>0</v>
      </c>
      <c r="AS258" s="4">
        <f t="shared" si="114"/>
        <v>0</v>
      </c>
      <c r="AT258" s="4">
        <f t="shared" si="114"/>
        <v>0</v>
      </c>
      <c r="AU258" s="4" t="str">
        <f t="shared" si="97"/>
        <v>0</v>
      </c>
      <c r="AW258" s="6">
        <f t="shared" si="109"/>
        <v>0</v>
      </c>
      <c r="AX258" s="6">
        <f t="shared" si="110"/>
        <v>0</v>
      </c>
      <c r="AY258" s="3">
        <f t="shared" si="104"/>
        <v>-1.6300000000000097</v>
      </c>
      <c r="AZ258" s="3">
        <f t="shared" si="105"/>
        <v>0</v>
      </c>
      <c r="BA258" s="4">
        <f t="shared" si="106"/>
        <v>0</v>
      </c>
      <c r="BB258" s="3">
        <f t="shared" si="107"/>
        <v>98.499999999999943</v>
      </c>
      <c r="BE258" s="7">
        <v>45545</v>
      </c>
      <c r="BF258" s="5">
        <f t="shared" si="113"/>
        <v>0.12740915751507328</v>
      </c>
      <c r="BG258" t="str">
        <f t="shared" si="111"/>
        <v xml:space="preserve"> </v>
      </c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>
      <c r="A259" s="7">
        <v>45546</v>
      </c>
      <c r="B259" s="3">
        <v>275621</v>
      </c>
      <c r="C259" s="3">
        <v>541010</v>
      </c>
      <c r="D259" s="3">
        <v>466508</v>
      </c>
      <c r="E259" s="3">
        <v>26240</v>
      </c>
      <c r="F259" s="3">
        <v>182296</v>
      </c>
      <c r="G259" s="3">
        <v>1491674</v>
      </c>
      <c r="H259" s="7">
        <v>45546</v>
      </c>
      <c r="I259" s="3" t="s">
        <v>55</v>
      </c>
      <c r="J259" s="3">
        <v>68.55</v>
      </c>
      <c r="K259" s="3">
        <v>67.260000000000005</v>
      </c>
      <c r="L259" s="3">
        <v>68.64</v>
      </c>
      <c r="M259" s="3">
        <v>67.13</v>
      </c>
      <c r="N259" s="3">
        <v>4481</v>
      </c>
      <c r="O259" s="3">
        <v>191308</v>
      </c>
      <c r="P259" s="3">
        <f t="shared" si="116"/>
        <v>-4.7981730296973391E-2</v>
      </c>
      <c r="Q259" s="3">
        <f t="shared" si="116"/>
        <v>-0.266822135695924</v>
      </c>
      <c r="R259" s="3">
        <f t="shared" si="116"/>
        <v>0.26362050366235684</v>
      </c>
      <c r="S259" s="3">
        <f t="shared" si="116"/>
        <v>-0.13566488510105157</v>
      </c>
      <c r="T259" s="3">
        <f t="shared" si="116"/>
        <v>5.2966307038500755E-2</v>
      </c>
      <c r="U259" s="3">
        <f t="shared" si="116"/>
        <v>4.4112702407850327E-2</v>
      </c>
      <c r="V259" s="3">
        <f t="shared" si="108"/>
        <v>0</v>
      </c>
      <c r="Z259" s="3">
        <f t="shared" si="90"/>
        <v>49385</v>
      </c>
      <c r="AA259" s="3">
        <f t="shared" si="91"/>
        <v>32212</v>
      </c>
      <c r="AB259" s="3">
        <f t="shared" si="92"/>
        <v>67101</v>
      </c>
      <c r="AC259" s="3">
        <f t="shared" si="93"/>
        <v>2302</v>
      </c>
      <c r="AD259" s="3">
        <f t="shared" si="94"/>
        <v>17298</v>
      </c>
      <c r="AE259" s="3">
        <f t="shared" si="95"/>
        <v>168297</v>
      </c>
      <c r="AF259" s="3">
        <f t="shared" si="96"/>
        <v>1.4500000000000028</v>
      </c>
      <c r="AH259" s="3">
        <f t="shared" si="98"/>
        <v>0.1228971528513699</v>
      </c>
      <c r="AI259" s="3">
        <f t="shared" si="99"/>
        <v>0.37946149218495906</v>
      </c>
      <c r="AJ259" s="3">
        <f t="shared" si="100"/>
        <v>-3.7227162411362945E-2</v>
      </c>
      <c r="AK259" s="3">
        <f t="shared" si="101"/>
        <v>-0.15080814728546452</v>
      </c>
      <c r="AL259" s="3">
        <f t="shared" si="102"/>
        <v>0.16086703006401701</v>
      </c>
      <c r="AM259" s="3">
        <f t="shared" si="103"/>
        <v>0.15853867864654908</v>
      </c>
      <c r="AO259" s="4">
        <f t="shared" si="115"/>
        <v>0</v>
      </c>
      <c r="AP259" s="4">
        <f t="shared" si="115"/>
        <v>0</v>
      </c>
      <c r="AQ259" s="4">
        <f t="shared" si="115"/>
        <v>0</v>
      </c>
      <c r="AR259" s="4">
        <f t="shared" si="114"/>
        <v>0</v>
      </c>
      <c r="AS259" s="4">
        <f t="shared" si="114"/>
        <v>0</v>
      </c>
      <c r="AT259" s="4">
        <f t="shared" si="114"/>
        <v>0</v>
      </c>
      <c r="AU259" s="4" t="str">
        <f t="shared" si="97"/>
        <v>0</v>
      </c>
      <c r="AW259" s="6">
        <f t="shared" si="109"/>
        <v>0</v>
      </c>
      <c r="AX259" s="6">
        <f t="shared" si="110"/>
        <v>0</v>
      </c>
      <c r="AY259" s="3">
        <f t="shared" si="104"/>
        <v>1.4500000000000028</v>
      </c>
      <c r="AZ259" s="3">
        <f t="shared" si="105"/>
        <v>0</v>
      </c>
      <c r="BA259" s="4">
        <f t="shared" si="106"/>
        <v>0</v>
      </c>
      <c r="BB259" s="3">
        <f t="shared" si="107"/>
        <v>98.499999999999943</v>
      </c>
      <c r="BE259" s="7">
        <v>45546</v>
      </c>
      <c r="BF259" s="5">
        <f t="shared" si="113"/>
        <v>0.12740915751507328</v>
      </c>
      <c r="BG259" t="str">
        <f t="shared" si="111"/>
        <v xml:space="preserve"> </v>
      </c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>
      <c r="A260" s="7">
        <v>45547</v>
      </c>
      <c r="B260" s="3">
        <v>333656</v>
      </c>
      <c r="C260" s="3">
        <v>602262</v>
      </c>
      <c r="D260" s="3">
        <v>545851</v>
      </c>
      <c r="E260" s="3">
        <v>31649</v>
      </c>
      <c r="F260" s="3">
        <v>204683</v>
      </c>
      <c r="G260" s="3">
        <v>1718100</v>
      </c>
      <c r="H260" s="7">
        <v>45547</v>
      </c>
      <c r="I260" s="3" t="s">
        <v>55</v>
      </c>
      <c r="J260" s="3">
        <v>67.59</v>
      </c>
      <c r="K260" s="3">
        <v>68.39</v>
      </c>
      <c r="L260" s="3">
        <v>68.59</v>
      </c>
      <c r="M260" s="3">
        <v>67.3</v>
      </c>
      <c r="N260" s="3">
        <v>2485</v>
      </c>
      <c r="O260" s="3">
        <v>190071</v>
      </c>
      <c r="P260" s="3">
        <f t="shared" si="116"/>
        <v>-5.5597815401650106E-3</v>
      </c>
      <c r="Q260" s="3">
        <f t="shared" si="116"/>
        <v>-0.22177180722513662</v>
      </c>
      <c r="R260" s="3">
        <f t="shared" si="116"/>
        <v>0.44099686457592058</v>
      </c>
      <c r="S260" s="3">
        <f t="shared" si="116"/>
        <v>-0.18828218790157578</v>
      </c>
      <c r="T260" s="3">
        <f t="shared" si="116"/>
        <v>0.17470493091847009</v>
      </c>
      <c r="U260" s="3">
        <f t="shared" si="116"/>
        <v>0.16572897745480503</v>
      </c>
      <c r="V260" s="3">
        <f t="shared" si="108"/>
        <v>0</v>
      </c>
      <c r="Z260" s="3">
        <f t="shared" si="90"/>
        <v>58035</v>
      </c>
      <c r="AA260" s="3">
        <f t="shared" si="91"/>
        <v>61252</v>
      </c>
      <c r="AB260" s="3">
        <f t="shared" si="92"/>
        <v>79343</v>
      </c>
      <c r="AC260" s="3">
        <f t="shared" si="93"/>
        <v>5409</v>
      </c>
      <c r="AD260" s="3">
        <f t="shared" si="94"/>
        <v>22387</v>
      </c>
      <c r="AE260" s="3">
        <f t="shared" si="95"/>
        <v>226426</v>
      </c>
      <c r="AF260" s="3">
        <f t="shared" si="96"/>
        <v>-0.95999999999999375</v>
      </c>
      <c r="AH260" s="3">
        <f t="shared" si="98"/>
        <v>0.34341964854156593</v>
      </c>
      <c r="AI260" s="3">
        <f t="shared" si="99"/>
        <v>0.40145542806838891</v>
      </c>
      <c r="AJ260" s="3">
        <f t="shared" si="100"/>
        <v>0.21071180205415743</v>
      </c>
      <c r="AK260" s="3">
        <f t="shared" si="101"/>
        <v>4.4912018393408526E-2</v>
      </c>
      <c r="AL260" s="3">
        <f t="shared" si="102"/>
        <v>0.34222459723384313</v>
      </c>
      <c r="AM260" s="3">
        <f t="shared" si="103"/>
        <v>0.33522212261580975</v>
      </c>
      <c r="AO260" s="4">
        <f t="shared" si="115"/>
        <v>0</v>
      </c>
      <c r="AP260" s="4">
        <f t="shared" si="115"/>
        <v>0</v>
      </c>
      <c r="AQ260" s="4">
        <f t="shared" si="115"/>
        <v>0</v>
      </c>
      <c r="AR260" s="4">
        <f t="shared" si="114"/>
        <v>0</v>
      </c>
      <c r="AS260" s="4">
        <f t="shared" si="114"/>
        <v>0</v>
      </c>
      <c r="AT260" s="4">
        <f t="shared" si="114"/>
        <v>0</v>
      </c>
      <c r="AU260" s="4" t="str">
        <f t="shared" si="97"/>
        <v>0</v>
      </c>
      <c r="AW260" s="6">
        <f t="shared" si="109"/>
        <v>0</v>
      </c>
      <c r="AX260" s="6">
        <f t="shared" si="110"/>
        <v>0</v>
      </c>
      <c r="AY260" s="3">
        <f t="shared" si="104"/>
        <v>-0.95999999999999375</v>
      </c>
      <c r="AZ260" s="3">
        <f t="shared" si="105"/>
        <v>0</v>
      </c>
      <c r="BA260" s="4">
        <f t="shared" si="106"/>
        <v>0</v>
      </c>
      <c r="BB260" s="3">
        <f t="shared" si="107"/>
        <v>98.499999999999943</v>
      </c>
      <c r="BE260" s="7">
        <v>45547</v>
      </c>
      <c r="BF260" s="5">
        <f t="shared" si="113"/>
        <v>0.12740915751507328</v>
      </c>
      <c r="BG260" t="str">
        <f t="shared" si="111"/>
        <v xml:space="preserve"> </v>
      </c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>
      <c r="A261" s="7">
        <v>45548</v>
      </c>
      <c r="B261" s="3">
        <v>264187</v>
      </c>
      <c r="C261" s="3">
        <v>523433</v>
      </c>
      <c r="D261" s="3">
        <v>410397</v>
      </c>
      <c r="E261" s="3">
        <v>32795</v>
      </c>
      <c r="F261" s="3">
        <v>173996</v>
      </c>
      <c r="G261" s="3">
        <v>1404808</v>
      </c>
      <c r="H261" s="7">
        <v>45548</v>
      </c>
      <c r="I261" s="3" t="s">
        <v>55</v>
      </c>
      <c r="J261" s="3">
        <v>67.11</v>
      </c>
      <c r="K261" s="3">
        <v>67.59</v>
      </c>
      <c r="L261" s="3">
        <v>68</v>
      </c>
      <c r="M261" s="3">
        <v>66.709999999999994</v>
      </c>
      <c r="N261" s="3">
        <v>3316</v>
      </c>
      <c r="O261" s="3">
        <v>190306</v>
      </c>
      <c r="P261" s="3">
        <f t="shared" ref="P261:U276" si="117">CORREL(B247:B261,$J247:$J261)</f>
        <v>0.26290447715527254</v>
      </c>
      <c r="Q261" s="3">
        <f t="shared" si="117"/>
        <v>9.0813001403299842E-2</v>
      </c>
      <c r="R261" s="3">
        <f t="shared" si="117"/>
        <v>0.66216687200154645</v>
      </c>
      <c r="S261" s="3">
        <f t="shared" si="117"/>
        <v>-0.20995876666305935</v>
      </c>
      <c r="T261" s="3">
        <f t="shared" si="117"/>
        <v>0.49082989326635906</v>
      </c>
      <c r="U261" s="3">
        <f t="shared" si="117"/>
        <v>0.49507180774975984</v>
      </c>
      <c r="V261" s="3">
        <f t="shared" si="108"/>
        <v>0</v>
      </c>
      <c r="Z261" s="3">
        <f t="shared" si="90"/>
        <v>-69469</v>
      </c>
      <c r="AA261" s="3">
        <f t="shared" si="91"/>
        <v>-78829</v>
      </c>
      <c r="AB261" s="3">
        <f t="shared" si="92"/>
        <v>-135454</v>
      </c>
      <c r="AC261" s="3">
        <f t="shared" si="93"/>
        <v>1146</v>
      </c>
      <c r="AD261" s="3">
        <f t="shared" si="94"/>
        <v>-30687</v>
      </c>
      <c r="AE261" s="3">
        <f t="shared" si="95"/>
        <v>-313292</v>
      </c>
      <c r="AF261" s="3">
        <f t="shared" si="96"/>
        <v>-0.48000000000000398</v>
      </c>
      <c r="AH261" s="3">
        <f t="shared" si="98"/>
        <v>0.22629392507430948</v>
      </c>
      <c r="AI261" s="3">
        <f t="shared" si="99"/>
        <v>0.30976276082561027</v>
      </c>
      <c r="AJ261" s="3">
        <f t="shared" si="100"/>
        <v>6.9986330642014802E-2</v>
      </c>
      <c r="AK261" s="3">
        <f t="shared" si="101"/>
        <v>-1.120555391144378E-2</v>
      </c>
      <c r="AL261" s="3">
        <f t="shared" si="102"/>
        <v>0.21667264486476101</v>
      </c>
      <c r="AM261" s="3">
        <f t="shared" si="103"/>
        <v>0.20432212064814065</v>
      </c>
      <c r="AO261" s="4">
        <f t="shared" si="115"/>
        <v>0</v>
      </c>
      <c r="AP261" s="4">
        <f t="shared" si="115"/>
        <v>0</v>
      </c>
      <c r="AQ261" s="4">
        <f t="shared" si="115"/>
        <v>0</v>
      </c>
      <c r="AR261" s="4">
        <f t="shared" si="114"/>
        <v>0</v>
      </c>
      <c r="AS261" s="4">
        <f t="shared" si="114"/>
        <v>0</v>
      </c>
      <c r="AT261" s="4">
        <f t="shared" si="114"/>
        <v>0</v>
      </c>
      <c r="AU261" s="4" t="str">
        <f t="shared" si="97"/>
        <v>0</v>
      </c>
      <c r="AW261" s="6">
        <f t="shared" si="109"/>
        <v>0</v>
      </c>
      <c r="AX261" s="6">
        <f t="shared" si="110"/>
        <v>0</v>
      </c>
      <c r="AY261" s="3">
        <f t="shared" si="104"/>
        <v>-0.48000000000000398</v>
      </c>
      <c r="AZ261" s="3">
        <f t="shared" si="105"/>
        <v>0</v>
      </c>
      <c r="BA261" s="4">
        <f t="shared" si="106"/>
        <v>0</v>
      </c>
      <c r="BB261" s="3">
        <f t="shared" si="107"/>
        <v>98.499999999999943</v>
      </c>
      <c r="BE261" s="7">
        <v>45548</v>
      </c>
      <c r="BF261" s="5">
        <f t="shared" si="113"/>
        <v>0.12740915751507328</v>
      </c>
      <c r="BG261" t="str">
        <f t="shared" si="111"/>
        <v xml:space="preserve"> </v>
      </c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>
      <c r="A262" s="7">
        <v>45551</v>
      </c>
      <c r="B262" s="3">
        <v>315506</v>
      </c>
      <c r="C262" s="3">
        <v>567481</v>
      </c>
      <c r="D262" s="3">
        <v>507597</v>
      </c>
      <c r="E262" s="3">
        <v>28395</v>
      </c>
      <c r="F262" s="3">
        <v>194879</v>
      </c>
      <c r="G262" s="3">
        <v>1613857</v>
      </c>
      <c r="H262" s="7">
        <v>45551</v>
      </c>
      <c r="I262" s="3" t="s">
        <v>55</v>
      </c>
      <c r="J262" s="3">
        <v>65.31</v>
      </c>
      <c r="K262" s="3">
        <v>66.62</v>
      </c>
      <c r="L262" s="3">
        <v>66.89</v>
      </c>
      <c r="M262" s="3">
        <v>65.28</v>
      </c>
      <c r="N262" s="3">
        <v>4255</v>
      </c>
      <c r="O262" s="3">
        <v>190449</v>
      </c>
      <c r="P262" s="3">
        <f t="shared" si="117"/>
        <v>0.28953497797547234</v>
      </c>
      <c r="Q262" s="3">
        <f t="shared" si="117"/>
        <v>0.16506706517986117</v>
      </c>
      <c r="R262" s="3">
        <f t="shared" si="117"/>
        <v>0.71609612758222141</v>
      </c>
      <c r="S262" s="3">
        <f t="shared" si="117"/>
        <v>-0.1212301603945684</v>
      </c>
      <c r="T262" s="3">
        <f t="shared" si="117"/>
        <v>0.55479831297414284</v>
      </c>
      <c r="U262" s="3">
        <f t="shared" si="117"/>
        <v>0.56543274067025162</v>
      </c>
      <c r="V262" s="3">
        <f t="shared" si="108"/>
        <v>0</v>
      </c>
      <c r="Z262" s="3">
        <f t="shared" si="90"/>
        <v>51319</v>
      </c>
      <c r="AA262" s="3">
        <f t="shared" si="91"/>
        <v>44048</v>
      </c>
      <c r="AB262" s="3">
        <f t="shared" si="92"/>
        <v>97200</v>
      </c>
      <c r="AC262" s="3">
        <f t="shared" si="93"/>
        <v>-4400</v>
      </c>
      <c r="AD262" s="3">
        <f t="shared" si="94"/>
        <v>20883</v>
      </c>
      <c r="AE262" s="3">
        <f t="shared" si="95"/>
        <v>209049</v>
      </c>
      <c r="AF262" s="3">
        <f t="shared" si="96"/>
        <v>-1.7999999999999972</v>
      </c>
      <c r="AH262" s="3">
        <f t="shared" si="98"/>
        <v>0.1944173405946889</v>
      </c>
      <c r="AI262" s="3">
        <f t="shared" si="99"/>
        <v>0.29739157532975263</v>
      </c>
      <c r="AJ262" s="3">
        <f t="shared" si="100"/>
        <v>5.1664998645223476E-2</v>
      </c>
      <c r="AK262" s="3">
        <f t="shared" si="101"/>
        <v>-2.3837830161675287E-4</v>
      </c>
      <c r="AL262" s="3">
        <f t="shared" si="102"/>
        <v>0.1895998931925241</v>
      </c>
      <c r="AM262" s="3">
        <f t="shared" si="103"/>
        <v>0.17815896645699528</v>
      </c>
      <c r="AO262" s="4">
        <f t="shared" si="115"/>
        <v>0</v>
      </c>
      <c r="AP262" s="4">
        <f t="shared" si="115"/>
        <v>0</v>
      </c>
      <c r="AQ262" s="4">
        <f t="shared" si="115"/>
        <v>0</v>
      </c>
      <c r="AR262" s="4">
        <f t="shared" si="114"/>
        <v>0</v>
      </c>
      <c r="AS262" s="4">
        <f t="shared" si="114"/>
        <v>0</v>
      </c>
      <c r="AT262" s="4">
        <f t="shared" si="114"/>
        <v>0</v>
      </c>
      <c r="AU262" s="4" t="str">
        <f t="shared" si="97"/>
        <v>0</v>
      </c>
      <c r="AW262" s="6">
        <f t="shared" si="109"/>
        <v>0</v>
      </c>
      <c r="AX262" s="6">
        <f t="shared" si="110"/>
        <v>0</v>
      </c>
      <c r="AY262" s="3">
        <f t="shared" si="104"/>
        <v>-1.7999999999999972</v>
      </c>
      <c r="AZ262" s="3">
        <f t="shared" si="105"/>
        <v>0</v>
      </c>
      <c r="BA262" s="4">
        <f t="shared" si="106"/>
        <v>0</v>
      </c>
      <c r="BB262" s="3">
        <f t="shared" si="107"/>
        <v>98.499999999999943</v>
      </c>
      <c r="BE262" s="7">
        <v>45551</v>
      </c>
      <c r="BF262" s="5">
        <f t="shared" si="113"/>
        <v>0.12740915751507328</v>
      </c>
      <c r="BG262" t="str">
        <f t="shared" si="111"/>
        <v xml:space="preserve"> </v>
      </c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>
      <c r="A263" s="7">
        <v>45552</v>
      </c>
      <c r="B263" s="3">
        <v>311831</v>
      </c>
      <c r="C263" s="3">
        <v>560685</v>
      </c>
      <c r="D263" s="3">
        <v>507438</v>
      </c>
      <c r="E263" s="3">
        <v>31825</v>
      </c>
      <c r="F263" s="3">
        <v>193631</v>
      </c>
      <c r="G263" s="3">
        <v>1605409</v>
      </c>
      <c r="H263" s="7">
        <v>45552</v>
      </c>
      <c r="I263" s="3" t="s">
        <v>55</v>
      </c>
      <c r="J263" s="3">
        <v>66.430000000000007</v>
      </c>
      <c r="K263" s="3">
        <v>65.290000000000006</v>
      </c>
      <c r="L263" s="3">
        <v>67.209999999999994</v>
      </c>
      <c r="M263" s="3">
        <v>64.599999999999994</v>
      </c>
      <c r="N263" s="3">
        <v>8264</v>
      </c>
      <c r="O263" s="3">
        <v>189674</v>
      </c>
      <c r="P263" s="3">
        <f t="shared" si="117"/>
        <v>0.33530155565283032</v>
      </c>
      <c r="Q263" s="3">
        <f t="shared" si="117"/>
        <v>0.29036143701863865</v>
      </c>
      <c r="R263" s="3">
        <f t="shared" si="117"/>
        <v>0.74230181590531696</v>
      </c>
      <c r="S263" s="3">
        <f t="shared" si="117"/>
        <v>-7.8823198982298059E-2</v>
      </c>
      <c r="T263" s="3">
        <f t="shared" si="117"/>
        <v>0.60791903632939126</v>
      </c>
      <c r="U263" s="3">
        <f t="shared" si="117"/>
        <v>0.62030399477628251</v>
      </c>
      <c r="V263" s="3">
        <f t="shared" si="108"/>
        <v>0</v>
      </c>
      <c r="Z263" s="3">
        <f t="shared" si="90"/>
        <v>-3675</v>
      </c>
      <c r="AA263" s="3">
        <f t="shared" si="91"/>
        <v>-6796</v>
      </c>
      <c r="AB263" s="3">
        <f t="shared" si="92"/>
        <v>-159</v>
      </c>
      <c r="AC263" s="3">
        <f t="shared" si="93"/>
        <v>3430</v>
      </c>
      <c r="AD263" s="3">
        <f t="shared" si="94"/>
        <v>-1248</v>
      </c>
      <c r="AE263" s="3">
        <f t="shared" si="95"/>
        <v>-8448</v>
      </c>
      <c r="AF263" s="3">
        <f t="shared" si="96"/>
        <v>1.1200000000000045</v>
      </c>
      <c r="AH263" s="3">
        <f t="shared" si="98"/>
        <v>5.2969364087903335E-2</v>
      </c>
      <c r="AI263" s="3">
        <f t="shared" si="99"/>
        <v>0.20089805076702413</v>
      </c>
      <c r="AJ263" s="3">
        <f t="shared" si="100"/>
        <v>-0.10791152410353116</v>
      </c>
      <c r="AK263" s="3">
        <f t="shared" si="101"/>
        <v>8.6021976062718122E-2</v>
      </c>
      <c r="AL263" s="3">
        <f t="shared" si="102"/>
        <v>3.1799755325668387E-2</v>
      </c>
      <c r="AM263" s="3">
        <f t="shared" si="103"/>
        <v>3.2289510550657465E-2</v>
      </c>
      <c r="AO263" s="4">
        <f t="shared" si="115"/>
        <v>0</v>
      </c>
      <c r="AP263" s="4">
        <f t="shared" si="115"/>
        <v>0</v>
      </c>
      <c r="AQ263" s="4">
        <f t="shared" si="115"/>
        <v>0</v>
      </c>
      <c r="AR263" s="4">
        <f t="shared" si="114"/>
        <v>0</v>
      </c>
      <c r="AS263" s="4">
        <f t="shared" si="114"/>
        <v>0</v>
      </c>
      <c r="AT263" s="4">
        <f t="shared" si="114"/>
        <v>0</v>
      </c>
      <c r="AU263" s="4" t="str">
        <f t="shared" si="97"/>
        <v>0</v>
      </c>
      <c r="AW263" s="6">
        <f t="shared" si="109"/>
        <v>0</v>
      </c>
      <c r="AX263" s="6">
        <f t="shared" si="110"/>
        <v>0</v>
      </c>
      <c r="AY263" s="3">
        <f t="shared" si="104"/>
        <v>1.1200000000000045</v>
      </c>
      <c r="AZ263" s="3">
        <f t="shared" si="105"/>
        <v>0</v>
      </c>
      <c r="BA263" s="4">
        <f t="shared" si="106"/>
        <v>0</v>
      </c>
      <c r="BB263" s="3">
        <f t="shared" si="107"/>
        <v>98.499999999999943</v>
      </c>
      <c r="BE263" s="7">
        <v>45552</v>
      </c>
      <c r="BF263" s="5">
        <f t="shared" si="113"/>
        <v>0.12740915751507328</v>
      </c>
      <c r="BG263" t="str">
        <f t="shared" si="111"/>
        <v xml:space="preserve"> </v>
      </c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>
      <c r="A264" s="7">
        <v>45553</v>
      </c>
      <c r="B264" s="3">
        <v>284598</v>
      </c>
      <c r="C264" s="3">
        <v>552515</v>
      </c>
      <c r="D264" s="3">
        <v>537975</v>
      </c>
      <c r="E264" s="3">
        <v>28419</v>
      </c>
      <c r="F264" s="3">
        <v>192690</v>
      </c>
      <c r="G264" s="3">
        <v>1596197</v>
      </c>
      <c r="H264" s="7">
        <v>45553</v>
      </c>
      <c r="I264" s="3" t="s">
        <v>55</v>
      </c>
      <c r="J264" s="3">
        <v>65.81</v>
      </c>
      <c r="K264" s="3">
        <v>66.150000000000006</v>
      </c>
      <c r="L264" s="3">
        <v>66.900000000000006</v>
      </c>
      <c r="M264" s="3">
        <v>65.319999999999993</v>
      </c>
      <c r="N264" s="3">
        <v>3433</v>
      </c>
      <c r="O264" s="3">
        <v>189036</v>
      </c>
      <c r="P264" s="3">
        <f t="shared" si="117"/>
        <v>0.40956623703127037</v>
      </c>
      <c r="Q264" s="3">
        <f t="shared" si="117"/>
        <v>0.45994808040325197</v>
      </c>
      <c r="R264" s="3">
        <f t="shared" si="117"/>
        <v>0.73821025557490272</v>
      </c>
      <c r="S264" s="3">
        <f t="shared" si="117"/>
        <v>5.9898365279331123E-3</v>
      </c>
      <c r="T264" s="3">
        <f t="shared" si="117"/>
        <v>0.6493345750392997</v>
      </c>
      <c r="U264" s="3">
        <f t="shared" si="117"/>
        <v>0.66275356257889007</v>
      </c>
      <c r="V264" s="3">
        <f t="shared" si="108"/>
        <v>0</v>
      </c>
      <c r="Z264" s="3">
        <f t="shared" si="90"/>
        <v>-27233</v>
      </c>
      <c r="AA264" s="3">
        <f t="shared" si="91"/>
        <v>-8170</v>
      </c>
      <c r="AB264" s="3">
        <f t="shared" si="92"/>
        <v>30537</v>
      </c>
      <c r="AC264" s="3">
        <f t="shared" si="93"/>
        <v>-3406</v>
      </c>
      <c r="AD264" s="3">
        <f t="shared" si="94"/>
        <v>-941</v>
      </c>
      <c r="AE264" s="3">
        <f t="shared" si="95"/>
        <v>-9212</v>
      </c>
      <c r="AF264" s="3">
        <f t="shared" si="96"/>
        <v>-0.62000000000000455</v>
      </c>
      <c r="AH264" s="3">
        <f t="shared" si="98"/>
        <v>0.15867114316679254</v>
      </c>
      <c r="AI264" s="3">
        <f t="shared" si="99"/>
        <v>0.26998657946130072</v>
      </c>
      <c r="AJ264" s="3">
        <f t="shared" si="100"/>
        <v>9.6075345930181938E-2</v>
      </c>
      <c r="AK264" s="3">
        <f t="shared" si="101"/>
        <v>0.32207085295140153</v>
      </c>
      <c r="AL264" s="3">
        <f t="shared" si="102"/>
        <v>0.17781239015016692</v>
      </c>
      <c r="AM264" s="3">
        <f t="shared" si="103"/>
        <v>0.18256880519406765</v>
      </c>
      <c r="AO264" s="4">
        <f t="shared" si="115"/>
        <v>0</v>
      </c>
      <c r="AP264" s="4">
        <f t="shared" si="115"/>
        <v>0</v>
      </c>
      <c r="AQ264" s="4">
        <f t="shared" si="115"/>
        <v>0</v>
      </c>
      <c r="AR264" s="4">
        <f t="shared" si="114"/>
        <v>0</v>
      </c>
      <c r="AS264" s="4">
        <f t="shared" si="114"/>
        <v>0</v>
      </c>
      <c r="AT264" s="4">
        <f t="shared" si="114"/>
        <v>0</v>
      </c>
      <c r="AU264" s="4" t="str">
        <f t="shared" si="97"/>
        <v>0</v>
      </c>
      <c r="AW264" s="6">
        <f t="shared" si="109"/>
        <v>0</v>
      </c>
      <c r="AX264" s="6">
        <f t="shared" si="110"/>
        <v>0</v>
      </c>
      <c r="AY264" s="3">
        <f t="shared" si="104"/>
        <v>-0.62000000000000455</v>
      </c>
      <c r="AZ264" s="3">
        <f t="shared" si="105"/>
        <v>0</v>
      </c>
      <c r="BA264" s="4">
        <f t="shared" si="106"/>
        <v>0</v>
      </c>
      <c r="BB264" s="3">
        <f t="shared" si="107"/>
        <v>98.499999999999943</v>
      </c>
      <c r="BE264" s="7">
        <v>45553</v>
      </c>
      <c r="BF264" s="5">
        <f t="shared" si="113"/>
        <v>0.12740915751507328</v>
      </c>
      <c r="BG264" t="str">
        <f t="shared" si="111"/>
        <v xml:space="preserve"> </v>
      </c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>
      <c r="A265" s="7">
        <v>45554</v>
      </c>
      <c r="B265" s="3">
        <v>255995</v>
      </c>
      <c r="C265" s="3">
        <v>512606</v>
      </c>
      <c r="D265" s="3">
        <v>541104</v>
      </c>
      <c r="E265" s="3">
        <v>23732</v>
      </c>
      <c r="F265" s="3">
        <v>183914</v>
      </c>
      <c r="G265" s="3">
        <v>1517350</v>
      </c>
      <c r="H265" s="7">
        <v>45554</v>
      </c>
      <c r="I265" s="3" t="s">
        <v>55</v>
      </c>
      <c r="J265" s="3">
        <v>64.900000000000006</v>
      </c>
      <c r="K265" s="3">
        <v>66.28</v>
      </c>
      <c r="L265" s="3">
        <v>67.510000000000005</v>
      </c>
      <c r="M265" s="3">
        <v>64.5</v>
      </c>
      <c r="N265" s="3">
        <v>6640</v>
      </c>
      <c r="O265" s="3">
        <v>189493</v>
      </c>
      <c r="P265" s="3">
        <f t="shared" si="117"/>
        <v>0.46806026785940796</v>
      </c>
      <c r="Q265" s="3">
        <f t="shared" si="117"/>
        <v>0.59564480627342342</v>
      </c>
      <c r="R265" s="3">
        <f t="shared" si="117"/>
        <v>0.6712726662892039</v>
      </c>
      <c r="S265" s="3">
        <f t="shared" si="117"/>
        <v>0.27679341177757444</v>
      </c>
      <c r="T265" s="3">
        <f t="shared" si="117"/>
        <v>0.65796196379385496</v>
      </c>
      <c r="U265" s="3">
        <f t="shared" si="117"/>
        <v>0.66214469529189546</v>
      </c>
      <c r="V265" s="3">
        <f t="shared" si="108"/>
        <v>0</v>
      </c>
      <c r="Z265" s="3">
        <f t="shared" si="90"/>
        <v>-28603</v>
      </c>
      <c r="AA265" s="3">
        <f t="shared" si="91"/>
        <v>-39909</v>
      </c>
      <c r="AB265" s="3">
        <f t="shared" si="92"/>
        <v>3129</v>
      </c>
      <c r="AC265" s="3">
        <f t="shared" si="93"/>
        <v>-4687</v>
      </c>
      <c r="AD265" s="3">
        <f t="shared" si="94"/>
        <v>-8776</v>
      </c>
      <c r="AE265" s="3">
        <f t="shared" si="95"/>
        <v>-78847</v>
      </c>
      <c r="AF265" s="3">
        <f t="shared" si="96"/>
        <v>-0.90999999999999659</v>
      </c>
      <c r="AH265" s="3">
        <f t="shared" si="98"/>
        <v>0.20057351844771615</v>
      </c>
      <c r="AI265" s="3">
        <f t="shared" si="99"/>
        <v>0.28389367264444892</v>
      </c>
      <c r="AJ265" s="3">
        <f t="shared" si="100"/>
        <v>0.10852828787279978</v>
      </c>
      <c r="AK265" s="3">
        <f t="shared" si="101"/>
        <v>0.27692506208383882</v>
      </c>
      <c r="AL265" s="3">
        <f t="shared" si="102"/>
        <v>0.19969815536758811</v>
      </c>
      <c r="AM265" s="3">
        <f t="shared" si="103"/>
        <v>0.20429015794247748</v>
      </c>
      <c r="AO265" s="4">
        <f t="shared" si="115"/>
        <v>0</v>
      </c>
      <c r="AP265" s="4">
        <f t="shared" si="115"/>
        <v>0</v>
      </c>
      <c r="AQ265" s="4">
        <f t="shared" si="115"/>
        <v>0</v>
      </c>
      <c r="AR265" s="4">
        <f t="shared" si="114"/>
        <v>0</v>
      </c>
      <c r="AS265" s="4">
        <f t="shared" si="114"/>
        <v>0</v>
      </c>
      <c r="AT265" s="4">
        <f t="shared" si="114"/>
        <v>0</v>
      </c>
      <c r="AU265" s="4" t="str">
        <f t="shared" si="97"/>
        <v>0</v>
      </c>
      <c r="AW265" s="6">
        <f t="shared" si="109"/>
        <v>0</v>
      </c>
      <c r="AX265" s="6">
        <f t="shared" si="110"/>
        <v>0</v>
      </c>
      <c r="AY265" s="3">
        <f t="shared" si="104"/>
        <v>-0.90999999999999659</v>
      </c>
      <c r="AZ265" s="3">
        <f t="shared" si="105"/>
        <v>0</v>
      </c>
      <c r="BA265" s="4">
        <f t="shared" si="106"/>
        <v>0</v>
      </c>
      <c r="BB265" s="3">
        <f t="shared" si="107"/>
        <v>98.499999999999943</v>
      </c>
      <c r="BE265" s="7">
        <v>45554</v>
      </c>
      <c r="BF265" s="5">
        <f t="shared" si="113"/>
        <v>0.12740915751507328</v>
      </c>
      <c r="BG265" t="str">
        <f t="shared" si="111"/>
        <v xml:space="preserve"> </v>
      </c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>
      <c r="A266" s="7">
        <v>45555</v>
      </c>
      <c r="B266" s="3">
        <v>231270</v>
      </c>
      <c r="C266" s="3">
        <v>447837</v>
      </c>
      <c r="D266" s="3">
        <v>511254</v>
      </c>
      <c r="E266" s="3">
        <v>21913</v>
      </c>
      <c r="F266" s="3">
        <v>170329</v>
      </c>
      <c r="G266" s="3">
        <v>1382603</v>
      </c>
      <c r="H266" s="7">
        <v>45555</v>
      </c>
      <c r="I266" s="3" t="s">
        <v>55</v>
      </c>
      <c r="J266" s="3">
        <v>65.489999999999995</v>
      </c>
      <c r="K266" s="3">
        <v>65.599999999999994</v>
      </c>
      <c r="L266" s="3">
        <v>66.22</v>
      </c>
      <c r="M266" s="3">
        <v>65.010000000000005</v>
      </c>
      <c r="N266" s="3">
        <v>1667</v>
      </c>
      <c r="O266" s="3">
        <v>190387</v>
      </c>
      <c r="P266" s="3">
        <f t="shared" si="117"/>
        <v>0.50311930853226738</v>
      </c>
      <c r="Q266" s="3">
        <f t="shared" si="117"/>
        <v>0.59187491044697305</v>
      </c>
      <c r="R266" s="3">
        <f t="shared" si="117"/>
        <v>0.62245449838025302</v>
      </c>
      <c r="S266" s="3">
        <f t="shared" si="117"/>
        <v>0.4021734492620852</v>
      </c>
      <c r="T266" s="3">
        <f t="shared" si="117"/>
        <v>0.65986962664875792</v>
      </c>
      <c r="U266" s="3">
        <f t="shared" si="117"/>
        <v>0.65285551618204773</v>
      </c>
      <c r="V266" s="3">
        <f t="shared" si="108"/>
        <v>0.50311930853226738</v>
      </c>
      <c r="Z266" s="3">
        <f t="shared" si="90"/>
        <v>-24725</v>
      </c>
      <c r="AA266" s="3">
        <f t="shared" si="91"/>
        <v>-64769</v>
      </c>
      <c r="AB266" s="3">
        <f t="shared" si="92"/>
        <v>-29850</v>
      </c>
      <c r="AC266" s="3">
        <f t="shared" si="93"/>
        <v>-1819</v>
      </c>
      <c r="AD266" s="3">
        <f t="shared" si="94"/>
        <v>-13585</v>
      </c>
      <c r="AE266" s="3">
        <f t="shared" si="95"/>
        <v>-134747</v>
      </c>
      <c r="AF266" s="3">
        <f t="shared" si="96"/>
        <v>0.5899999999999892</v>
      </c>
      <c r="AH266" s="3">
        <f t="shared" si="98"/>
        <v>0.16525032648444676</v>
      </c>
      <c r="AI266" s="3">
        <f t="shared" si="99"/>
        <v>0.26987304385233823</v>
      </c>
      <c r="AJ266" s="3">
        <f t="shared" si="100"/>
        <v>1.9306081605752989E-2</v>
      </c>
      <c r="AK266" s="3">
        <f t="shared" si="101"/>
        <v>0.31032994263060998</v>
      </c>
      <c r="AL266" s="3">
        <f t="shared" si="102"/>
        <v>0.15379768540539654</v>
      </c>
      <c r="AM266" s="3">
        <f t="shared" si="103"/>
        <v>0.15766669445311582</v>
      </c>
      <c r="AO266" s="4">
        <f t="shared" si="115"/>
        <v>0</v>
      </c>
      <c r="AP266" s="4">
        <f t="shared" si="115"/>
        <v>0</v>
      </c>
      <c r="AQ266" s="4">
        <f t="shared" si="115"/>
        <v>0</v>
      </c>
      <c r="AR266" s="4">
        <f t="shared" si="114"/>
        <v>0</v>
      </c>
      <c r="AS266" s="4">
        <f t="shared" si="114"/>
        <v>0</v>
      </c>
      <c r="AT266" s="4">
        <f t="shared" si="114"/>
        <v>0</v>
      </c>
      <c r="AU266" s="4" t="str">
        <f t="shared" si="97"/>
        <v>0</v>
      </c>
      <c r="AW266" s="6">
        <f t="shared" si="109"/>
        <v>0</v>
      </c>
      <c r="AX266" s="6">
        <f t="shared" si="110"/>
        <v>0</v>
      </c>
      <c r="AY266" s="3">
        <f t="shared" si="104"/>
        <v>0.5899999999999892</v>
      </c>
      <c r="AZ266" s="3">
        <f t="shared" si="105"/>
        <v>0</v>
      </c>
      <c r="BA266" s="4">
        <f t="shared" si="106"/>
        <v>0</v>
      </c>
      <c r="BB266" s="3">
        <f t="shared" si="107"/>
        <v>98.499999999999943</v>
      </c>
      <c r="BE266" s="7">
        <v>45555</v>
      </c>
      <c r="BF266" s="5">
        <f t="shared" si="113"/>
        <v>0.12740915751507328</v>
      </c>
      <c r="BG266" t="str">
        <f t="shared" si="111"/>
        <v xml:space="preserve"> </v>
      </c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>
      <c r="A267" s="7">
        <v>45558</v>
      </c>
      <c r="B267" s="3">
        <v>356927</v>
      </c>
      <c r="C267" s="3">
        <v>616861</v>
      </c>
      <c r="D267" s="3">
        <v>597635</v>
      </c>
      <c r="E267" s="3">
        <v>27488</v>
      </c>
      <c r="F267" s="3">
        <v>212593</v>
      </c>
      <c r="G267" s="3">
        <v>1811504</v>
      </c>
      <c r="H267" s="7">
        <v>45558</v>
      </c>
      <c r="I267" s="3" t="s">
        <v>55</v>
      </c>
      <c r="J267" s="3">
        <v>66.180000000000007</v>
      </c>
      <c r="K267" s="3">
        <v>65.98</v>
      </c>
      <c r="L267" s="3">
        <v>66.790000000000006</v>
      </c>
      <c r="M267" s="3">
        <v>65.430000000000007</v>
      </c>
      <c r="N267" s="3">
        <v>3429</v>
      </c>
      <c r="O267" s="3">
        <v>190546</v>
      </c>
      <c r="P267" s="3">
        <f t="shared" si="117"/>
        <v>0.34818932326850954</v>
      </c>
      <c r="Q267" s="3">
        <f t="shared" si="117"/>
        <v>0.46611473293565225</v>
      </c>
      <c r="R267" s="3">
        <f t="shared" si="117"/>
        <v>0.51543748629455255</v>
      </c>
      <c r="S267" s="3">
        <f t="shared" si="117"/>
        <v>0.34955997710645742</v>
      </c>
      <c r="T267" s="3">
        <f t="shared" si="117"/>
        <v>0.53359902501048451</v>
      </c>
      <c r="U267" s="3">
        <f t="shared" si="117"/>
        <v>0.52204734758571769</v>
      </c>
      <c r="V267" s="3">
        <f t="shared" si="108"/>
        <v>0</v>
      </c>
      <c r="Z267" s="3">
        <f t="shared" si="90"/>
        <v>125657</v>
      </c>
      <c r="AA267" s="3">
        <f t="shared" si="91"/>
        <v>169024</v>
      </c>
      <c r="AB267" s="3">
        <f t="shared" si="92"/>
        <v>86381</v>
      </c>
      <c r="AC267" s="3">
        <f t="shared" si="93"/>
        <v>5575</v>
      </c>
      <c r="AD267" s="3">
        <f t="shared" si="94"/>
        <v>42264</v>
      </c>
      <c r="AE267" s="3">
        <f t="shared" si="95"/>
        <v>428901</v>
      </c>
      <c r="AF267" s="3">
        <f t="shared" si="96"/>
        <v>0.69000000000001194</v>
      </c>
      <c r="AH267" s="3">
        <f t="shared" si="98"/>
        <v>9.2638225953731543E-2</v>
      </c>
      <c r="AI267" s="3">
        <f t="shared" si="99"/>
        <v>0.13077514962824441</v>
      </c>
      <c r="AJ267" s="3">
        <f t="shared" si="100"/>
        <v>-3.8662060954269993E-3</v>
      </c>
      <c r="AK267" s="3">
        <f t="shared" si="101"/>
        <v>0.24476245659615861</v>
      </c>
      <c r="AL267" s="3">
        <f t="shared" si="102"/>
        <v>7.2892317943498333E-2</v>
      </c>
      <c r="AM267" s="3">
        <f t="shared" si="103"/>
        <v>7.6196578820406452E-2</v>
      </c>
      <c r="AO267" s="4">
        <f t="shared" si="115"/>
        <v>0</v>
      </c>
      <c r="AP267" s="4">
        <f t="shared" si="115"/>
        <v>0</v>
      </c>
      <c r="AQ267" s="4">
        <f t="shared" si="115"/>
        <v>0</v>
      </c>
      <c r="AR267" s="4">
        <f t="shared" si="114"/>
        <v>0</v>
      </c>
      <c r="AS267" s="4">
        <f t="shared" si="114"/>
        <v>0</v>
      </c>
      <c r="AT267" s="4">
        <f t="shared" si="114"/>
        <v>0</v>
      </c>
      <c r="AU267" s="4" t="str">
        <f t="shared" si="97"/>
        <v>0</v>
      </c>
      <c r="AW267" s="6">
        <f t="shared" si="109"/>
        <v>0</v>
      </c>
      <c r="AX267" s="6">
        <f t="shared" si="110"/>
        <v>0</v>
      </c>
      <c r="AY267" s="3">
        <f t="shared" si="104"/>
        <v>0.69000000000001194</v>
      </c>
      <c r="AZ267" s="3">
        <f t="shared" si="105"/>
        <v>0</v>
      </c>
      <c r="BA267" s="4">
        <f t="shared" si="106"/>
        <v>0</v>
      </c>
      <c r="BB267" s="3">
        <f t="shared" si="107"/>
        <v>98.499999999999943</v>
      </c>
      <c r="BE267" s="7">
        <v>45558</v>
      </c>
      <c r="BF267" s="5">
        <f t="shared" si="113"/>
        <v>0.12740915751507328</v>
      </c>
      <c r="BG267" t="str">
        <f t="shared" si="111"/>
        <v xml:space="preserve"> </v>
      </c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>
      <c r="A268" s="7">
        <v>45559</v>
      </c>
      <c r="B268" s="3">
        <v>314156</v>
      </c>
      <c r="C268" s="3">
        <v>610578</v>
      </c>
      <c r="D268" s="3">
        <v>504903</v>
      </c>
      <c r="E268" s="3">
        <v>26781</v>
      </c>
      <c r="F268" s="3">
        <v>192020</v>
      </c>
      <c r="G268" s="3">
        <v>1648438</v>
      </c>
      <c r="H268" s="7">
        <v>45559</v>
      </c>
      <c r="I268" s="3" t="s">
        <v>55</v>
      </c>
      <c r="J268" s="3">
        <v>65.91</v>
      </c>
      <c r="K268" s="3">
        <v>66.33</v>
      </c>
      <c r="L268" s="3">
        <v>66.97</v>
      </c>
      <c r="M268" s="3">
        <v>65.569999999999993</v>
      </c>
      <c r="N268" s="3">
        <v>3884</v>
      </c>
      <c r="O268" s="3">
        <v>192155</v>
      </c>
      <c r="P268" s="3">
        <f t="shared" si="117"/>
        <v>0.13619260337138153</v>
      </c>
      <c r="Q268" s="3">
        <f t="shared" si="117"/>
        <v>0.25004496100954704</v>
      </c>
      <c r="R268" s="3">
        <f t="shared" si="117"/>
        <v>0.31994079213503357</v>
      </c>
      <c r="S268" s="3">
        <f t="shared" si="117"/>
        <v>0.20563764577740168</v>
      </c>
      <c r="T268" s="3">
        <f t="shared" si="117"/>
        <v>0.33700748951985166</v>
      </c>
      <c r="U268" s="3">
        <f t="shared" si="117"/>
        <v>0.3054622583389523</v>
      </c>
      <c r="V268" s="3">
        <f t="shared" si="108"/>
        <v>0</v>
      </c>
      <c r="Z268" s="3">
        <f t="shared" si="90"/>
        <v>-42771</v>
      </c>
      <c r="AA268" s="3">
        <f t="shared" si="91"/>
        <v>-6283</v>
      </c>
      <c r="AB268" s="3">
        <f t="shared" si="92"/>
        <v>-92732</v>
      </c>
      <c r="AC268" s="3">
        <f t="shared" si="93"/>
        <v>-707</v>
      </c>
      <c r="AD268" s="3">
        <f t="shared" si="94"/>
        <v>-20573</v>
      </c>
      <c r="AE268" s="3">
        <f t="shared" si="95"/>
        <v>-163066</v>
      </c>
      <c r="AF268" s="3">
        <f t="shared" si="96"/>
        <v>-0.27000000000001023</v>
      </c>
      <c r="AH268" s="3">
        <f t="shared" si="98"/>
        <v>0.2642001106221008</v>
      </c>
      <c r="AI268" s="3">
        <f t="shared" si="99"/>
        <v>0.27225231185559939</v>
      </c>
      <c r="AJ268" s="3">
        <f t="shared" si="100"/>
        <v>0.13476530394366326</v>
      </c>
      <c r="AK268" s="3">
        <f t="shared" si="101"/>
        <v>0.44731496448286912</v>
      </c>
      <c r="AL268" s="3">
        <f t="shared" si="102"/>
        <v>0.23538497986401072</v>
      </c>
      <c r="AM268" s="3">
        <f t="shared" si="103"/>
        <v>0.2365055230846779</v>
      </c>
      <c r="AO268" s="4">
        <f t="shared" si="115"/>
        <v>0</v>
      </c>
      <c r="AP268" s="4">
        <f t="shared" si="115"/>
        <v>0</v>
      </c>
      <c r="AQ268" s="4">
        <f t="shared" si="115"/>
        <v>0</v>
      </c>
      <c r="AR268" s="4">
        <f t="shared" si="114"/>
        <v>0</v>
      </c>
      <c r="AS268" s="4">
        <f t="shared" si="114"/>
        <v>0</v>
      </c>
      <c r="AT268" s="4">
        <f t="shared" si="114"/>
        <v>0</v>
      </c>
      <c r="AU268" s="4" t="str">
        <f t="shared" si="97"/>
        <v>0</v>
      </c>
      <c r="AW268" s="6">
        <f t="shared" si="109"/>
        <v>0</v>
      </c>
      <c r="AX268" s="6">
        <f t="shared" si="110"/>
        <v>0</v>
      </c>
      <c r="AY268" s="3">
        <f t="shared" si="104"/>
        <v>-0.27000000000001023</v>
      </c>
      <c r="AZ268" s="3">
        <f t="shared" si="105"/>
        <v>0</v>
      </c>
      <c r="BA268" s="4">
        <f t="shared" si="106"/>
        <v>0</v>
      </c>
      <c r="BB268" s="3">
        <f t="shared" si="107"/>
        <v>98.499999999999943</v>
      </c>
      <c r="BE268" s="7">
        <v>45559</v>
      </c>
      <c r="BF268" s="5">
        <f t="shared" si="113"/>
        <v>0.12740915751507328</v>
      </c>
      <c r="BG268" t="str">
        <f t="shared" si="111"/>
        <v xml:space="preserve"> </v>
      </c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>
      <c r="A269" s="7">
        <v>45560</v>
      </c>
      <c r="B269" s="3">
        <v>280655</v>
      </c>
      <c r="C269" s="3">
        <v>568894</v>
      </c>
      <c r="D269" s="3">
        <v>460148</v>
      </c>
      <c r="E269" s="3">
        <v>22654</v>
      </c>
      <c r="F269" s="3">
        <v>181319</v>
      </c>
      <c r="G269" s="3">
        <v>1513670</v>
      </c>
      <c r="H269" s="7">
        <v>45560</v>
      </c>
      <c r="I269" s="3" t="s">
        <v>55</v>
      </c>
      <c r="J269" s="3">
        <v>67.31</v>
      </c>
      <c r="K269" s="3">
        <v>66.3</v>
      </c>
      <c r="L269" s="3">
        <v>67.64</v>
      </c>
      <c r="M269" s="3">
        <v>65.709999999999994</v>
      </c>
      <c r="N269" s="3">
        <v>3665</v>
      </c>
      <c r="O269" s="3">
        <v>193567</v>
      </c>
      <c r="P269" s="3">
        <f t="shared" si="117"/>
        <v>-0.11405654935552018</v>
      </c>
      <c r="Q269" s="3">
        <f t="shared" si="117"/>
        <v>0.11358235114090606</v>
      </c>
      <c r="R269" s="3">
        <f t="shared" si="117"/>
        <v>-1.9305497311141399E-2</v>
      </c>
      <c r="S269" s="3">
        <f t="shared" si="117"/>
        <v>0.12224301131231446</v>
      </c>
      <c r="T269" s="3">
        <f t="shared" si="117"/>
        <v>3.7365430265629093E-2</v>
      </c>
      <c r="U269" s="3">
        <f t="shared" si="117"/>
        <v>7.9265943262790163E-3</v>
      </c>
      <c r="V269" s="3">
        <f t="shared" si="108"/>
        <v>0</v>
      </c>
      <c r="Z269" s="3">
        <f t="shared" si="90"/>
        <v>-33501</v>
      </c>
      <c r="AA269" s="3">
        <f t="shared" si="91"/>
        <v>-41684</v>
      </c>
      <c r="AB269" s="3">
        <f t="shared" si="92"/>
        <v>-44755</v>
      </c>
      <c r="AC269" s="3">
        <f t="shared" si="93"/>
        <v>-4127</v>
      </c>
      <c r="AD269" s="3">
        <f t="shared" si="94"/>
        <v>-10701</v>
      </c>
      <c r="AE269" s="3">
        <f t="shared" si="95"/>
        <v>-134768</v>
      </c>
      <c r="AF269" s="3">
        <f t="shared" si="96"/>
        <v>1.4000000000000057</v>
      </c>
      <c r="AH269" s="3">
        <f t="shared" si="98"/>
        <v>0.16027922118344823</v>
      </c>
      <c r="AI269" s="3">
        <f t="shared" si="99"/>
        <v>0.10787754205359533</v>
      </c>
      <c r="AJ269" s="3">
        <f t="shared" si="100"/>
        <v>-4.2520600833391084E-2</v>
      </c>
      <c r="AK269" s="3">
        <f t="shared" si="101"/>
        <v>0.52629263929902281</v>
      </c>
      <c r="AL269" s="3">
        <f t="shared" si="102"/>
        <v>8.4484367309676858E-2</v>
      </c>
      <c r="AM269" s="3">
        <f t="shared" si="103"/>
        <v>8.0659285990054064E-2</v>
      </c>
      <c r="AO269" s="4">
        <f t="shared" si="115"/>
        <v>0</v>
      </c>
      <c r="AP269" s="4">
        <f t="shared" si="115"/>
        <v>0</v>
      </c>
      <c r="AQ269" s="4">
        <f t="shared" si="115"/>
        <v>0</v>
      </c>
      <c r="AR269" s="4">
        <f t="shared" si="114"/>
        <v>0</v>
      </c>
      <c r="AS269" s="4">
        <f t="shared" si="114"/>
        <v>0</v>
      </c>
      <c r="AT269" s="4">
        <f t="shared" si="114"/>
        <v>0</v>
      </c>
      <c r="AU269" s="4" t="str">
        <f t="shared" si="97"/>
        <v>0</v>
      </c>
      <c r="AW269" s="6">
        <f t="shared" si="109"/>
        <v>0</v>
      </c>
      <c r="AX269" s="6">
        <f t="shared" si="110"/>
        <v>0</v>
      </c>
      <c r="AY269" s="3">
        <f t="shared" si="104"/>
        <v>1.4000000000000057</v>
      </c>
      <c r="AZ269" s="3">
        <f t="shared" si="105"/>
        <v>0</v>
      </c>
      <c r="BA269" s="4">
        <f t="shared" si="106"/>
        <v>0</v>
      </c>
      <c r="BB269" s="3">
        <f t="shared" si="107"/>
        <v>98.499999999999943</v>
      </c>
      <c r="BE269" s="7">
        <v>45560</v>
      </c>
      <c r="BF269" s="5">
        <f t="shared" si="113"/>
        <v>0.12740915751507328</v>
      </c>
      <c r="BG269" t="str">
        <f t="shared" si="111"/>
        <v xml:space="preserve"> </v>
      </c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>
      <c r="A270" s="7">
        <v>45561</v>
      </c>
      <c r="B270" s="3">
        <v>228136</v>
      </c>
      <c r="C270" s="3">
        <v>427829</v>
      </c>
      <c r="D270" s="3">
        <v>389187</v>
      </c>
      <c r="E270" s="3">
        <v>21821</v>
      </c>
      <c r="F270" s="3">
        <v>152639</v>
      </c>
      <c r="G270" s="3">
        <v>1219612</v>
      </c>
      <c r="H270" s="7">
        <v>45561</v>
      </c>
      <c r="I270" s="3" t="s">
        <v>55</v>
      </c>
      <c r="J270" s="3">
        <v>68.599999999999994</v>
      </c>
      <c r="K270" s="3">
        <v>67.31</v>
      </c>
      <c r="L270" s="3">
        <v>68.8</v>
      </c>
      <c r="M270" s="3">
        <v>66.400000000000006</v>
      </c>
      <c r="N270" s="3">
        <v>3502</v>
      </c>
      <c r="O270" s="3">
        <v>194595</v>
      </c>
      <c r="P270" s="3">
        <f t="shared" si="117"/>
        <v>-0.19623449279978794</v>
      </c>
      <c r="Q270" s="3">
        <f t="shared" si="117"/>
        <v>-3.8265039397084345E-2</v>
      </c>
      <c r="R270" s="3">
        <f t="shared" si="117"/>
        <v>-0.30995978494352971</v>
      </c>
      <c r="S270" s="3">
        <f t="shared" si="117"/>
        <v>-3.8068850016728502E-2</v>
      </c>
      <c r="T270" s="3">
        <f t="shared" si="117"/>
        <v>-0.20258604155856655</v>
      </c>
      <c r="U270" s="3">
        <f t="shared" si="117"/>
        <v>-0.21031306033684644</v>
      </c>
      <c r="V270" s="3">
        <f t="shared" si="108"/>
        <v>0</v>
      </c>
      <c r="Z270" s="3">
        <f t="shared" si="90"/>
        <v>-52519</v>
      </c>
      <c r="AA270" s="3">
        <f t="shared" si="91"/>
        <v>-141065</v>
      </c>
      <c r="AB270" s="3">
        <f t="shared" si="92"/>
        <v>-70961</v>
      </c>
      <c r="AC270" s="3">
        <f t="shared" si="93"/>
        <v>-833</v>
      </c>
      <c r="AD270" s="3">
        <f t="shared" si="94"/>
        <v>-28680</v>
      </c>
      <c r="AE270" s="3">
        <f t="shared" si="95"/>
        <v>-294058</v>
      </c>
      <c r="AF270" s="3">
        <f t="shared" si="96"/>
        <v>1.289999999999992</v>
      </c>
      <c r="AH270" s="3">
        <f t="shared" si="98"/>
        <v>-6.9978710810198644E-2</v>
      </c>
      <c r="AI270" s="3">
        <f t="shared" si="99"/>
        <v>-6.086883796509733E-2</v>
      </c>
      <c r="AJ270" s="3">
        <f t="shared" si="100"/>
        <v>-0.28461083575924329</v>
      </c>
      <c r="AK270" s="3">
        <f t="shared" si="101"/>
        <v>0.24464229826216929</v>
      </c>
      <c r="AL270" s="3">
        <f t="shared" si="102"/>
        <v>-0.12377154387927343</v>
      </c>
      <c r="AM270" s="3">
        <f t="shared" si="103"/>
        <v>-0.14558417198143747</v>
      </c>
      <c r="AO270" s="4">
        <f t="shared" si="115"/>
        <v>0</v>
      </c>
      <c r="AP270" s="4">
        <f t="shared" si="115"/>
        <v>0</v>
      </c>
      <c r="AQ270" s="4">
        <f t="shared" si="115"/>
        <v>0</v>
      </c>
      <c r="AR270" s="4">
        <f t="shared" si="114"/>
        <v>0</v>
      </c>
      <c r="AS270" s="4">
        <f t="shared" si="114"/>
        <v>0</v>
      </c>
      <c r="AT270" s="4">
        <f t="shared" si="114"/>
        <v>0</v>
      </c>
      <c r="AU270" s="4" t="str">
        <f t="shared" si="97"/>
        <v>0</v>
      </c>
      <c r="AW270" s="6">
        <f t="shared" si="109"/>
        <v>0</v>
      </c>
      <c r="AX270" s="6">
        <f t="shared" si="110"/>
        <v>0</v>
      </c>
      <c r="AY270" s="3">
        <f t="shared" si="104"/>
        <v>1.289999999999992</v>
      </c>
      <c r="AZ270" s="3">
        <f t="shared" si="105"/>
        <v>0</v>
      </c>
      <c r="BA270" s="4">
        <f t="shared" si="106"/>
        <v>0</v>
      </c>
      <c r="BB270" s="3">
        <f t="shared" si="107"/>
        <v>98.499999999999943</v>
      </c>
      <c r="BE270" s="7">
        <v>45561</v>
      </c>
      <c r="BF270" s="5">
        <f t="shared" si="113"/>
        <v>0.12740915751507328</v>
      </c>
      <c r="BG270" t="str">
        <f t="shared" si="111"/>
        <v xml:space="preserve"> </v>
      </c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>
      <c r="A271" s="7">
        <v>45562</v>
      </c>
      <c r="B271" s="3">
        <v>195811</v>
      </c>
      <c r="C271" s="3">
        <v>284872</v>
      </c>
      <c r="D271" s="3">
        <v>348882</v>
      </c>
      <c r="E271" s="3">
        <v>16821</v>
      </c>
      <c r="F271" s="3">
        <v>129071</v>
      </c>
      <c r="G271" s="3">
        <v>975458</v>
      </c>
      <c r="H271" s="7">
        <v>45562</v>
      </c>
      <c r="I271" s="3" t="s">
        <v>55</v>
      </c>
      <c r="J271" s="3">
        <v>68.39</v>
      </c>
      <c r="K271" s="3">
        <v>67.930000000000007</v>
      </c>
      <c r="L271" s="3">
        <v>68.45</v>
      </c>
      <c r="M271" s="3">
        <v>67.349999999999994</v>
      </c>
      <c r="N271" s="3">
        <v>1945</v>
      </c>
      <c r="O271" s="3">
        <v>196698</v>
      </c>
      <c r="P271" s="3">
        <f t="shared" si="117"/>
        <v>-0.32376212454762177</v>
      </c>
      <c r="Q271" s="3">
        <f t="shared" si="117"/>
        <v>-0.25576723730136786</v>
      </c>
      <c r="R271" s="3">
        <f t="shared" si="117"/>
        <v>-0.59642558207644225</v>
      </c>
      <c r="S271" s="3">
        <f t="shared" si="117"/>
        <v>-0.29340586602367802</v>
      </c>
      <c r="T271" s="3">
        <f t="shared" si="117"/>
        <v>-0.4199327419496533</v>
      </c>
      <c r="U271" s="3">
        <f t="shared" si="117"/>
        <v>-0.41976128746477881</v>
      </c>
      <c r="V271" s="3">
        <f t="shared" si="108"/>
        <v>0</v>
      </c>
      <c r="Z271" s="3">
        <f t="shared" si="90"/>
        <v>-32325</v>
      </c>
      <c r="AA271" s="3">
        <f t="shared" si="91"/>
        <v>-142957</v>
      </c>
      <c r="AB271" s="3">
        <f t="shared" si="92"/>
        <v>-40305</v>
      </c>
      <c r="AC271" s="3">
        <f t="shared" si="93"/>
        <v>-5000</v>
      </c>
      <c r="AD271" s="3">
        <f t="shared" si="94"/>
        <v>-23568</v>
      </c>
      <c r="AE271" s="3">
        <f t="shared" si="95"/>
        <v>-244154</v>
      </c>
      <c r="AF271" s="3">
        <f t="shared" si="96"/>
        <v>-0.20999999999999375</v>
      </c>
      <c r="AH271" s="3">
        <f t="shared" si="98"/>
        <v>-7.2732402861027057E-2</v>
      </c>
      <c r="AI271" s="3">
        <f t="shared" si="99"/>
        <v>-0.18867740269130107</v>
      </c>
      <c r="AJ271" s="3">
        <f t="shared" si="100"/>
        <v>-0.28167097479163211</v>
      </c>
      <c r="AK271" s="3">
        <f t="shared" si="101"/>
        <v>0.43738806201186342</v>
      </c>
      <c r="AL271" s="3">
        <f t="shared" si="102"/>
        <v>-0.16508723762862917</v>
      </c>
      <c r="AM271" s="3">
        <f t="shared" si="103"/>
        <v>-0.1908649723787611</v>
      </c>
      <c r="AO271" s="4">
        <f t="shared" si="115"/>
        <v>0</v>
      </c>
      <c r="AP271" s="4">
        <f t="shared" si="115"/>
        <v>0</v>
      </c>
      <c r="AQ271" s="4">
        <f t="shared" si="115"/>
        <v>0</v>
      </c>
      <c r="AR271" s="4">
        <f t="shared" si="114"/>
        <v>0</v>
      </c>
      <c r="AS271" s="4">
        <f t="shared" si="114"/>
        <v>0</v>
      </c>
      <c r="AT271" s="4">
        <f t="shared" si="114"/>
        <v>0</v>
      </c>
      <c r="AU271" s="4" t="str">
        <f t="shared" si="97"/>
        <v>0</v>
      </c>
      <c r="AW271" s="6">
        <f t="shared" si="109"/>
        <v>0</v>
      </c>
      <c r="AX271" s="6">
        <f t="shared" si="110"/>
        <v>0</v>
      </c>
      <c r="AY271" s="3">
        <f t="shared" si="104"/>
        <v>-0.20999999999999375</v>
      </c>
      <c r="AZ271" s="3">
        <f t="shared" si="105"/>
        <v>0</v>
      </c>
      <c r="BA271" s="4">
        <f t="shared" si="106"/>
        <v>0</v>
      </c>
      <c r="BB271" s="3">
        <f t="shared" si="107"/>
        <v>98.499999999999943</v>
      </c>
      <c r="BE271" s="7">
        <v>45562</v>
      </c>
      <c r="BF271" s="5">
        <f t="shared" si="113"/>
        <v>0.12740915751507328</v>
      </c>
      <c r="BG271" t="str">
        <f t="shared" si="111"/>
        <v xml:space="preserve"> </v>
      </c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>
      <c r="A272" s="7">
        <v>45565</v>
      </c>
      <c r="B272" s="3">
        <v>239741</v>
      </c>
      <c r="C272" s="3">
        <v>399093</v>
      </c>
      <c r="D272" s="3">
        <v>415035</v>
      </c>
      <c r="E272" s="3">
        <v>23218</v>
      </c>
      <c r="F272" s="3">
        <v>154490</v>
      </c>
      <c r="G272" s="3">
        <v>1231577</v>
      </c>
      <c r="H272" s="7">
        <v>45565</v>
      </c>
      <c r="I272" s="3" t="s">
        <v>55</v>
      </c>
      <c r="J272" s="3">
        <v>67.599999999999994</v>
      </c>
      <c r="K272" s="3">
        <v>68.62</v>
      </c>
      <c r="L272" s="3">
        <v>68.97</v>
      </c>
      <c r="M272" s="3">
        <v>67.2</v>
      </c>
      <c r="N272" s="3">
        <v>2186</v>
      </c>
      <c r="O272" s="3">
        <v>197129</v>
      </c>
      <c r="P272" s="3">
        <f t="shared" si="117"/>
        <v>-0.3646898481079156</v>
      </c>
      <c r="Q272" s="3">
        <f t="shared" si="117"/>
        <v>-0.43059057771012338</v>
      </c>
      <c r="R272" s="3">
        <f t="shared" si="117"/>
        <v>-0.68044039115865806</v>
      </c>
      <c r="S272" s="3">
        <f t="shared" si="117"/>
        <v>-0.26430778059814153</v>
      </c>
      <c r="T272" s="3">
        <f t="shared" si="117"/>
        <v>-0.53430377711886112</v>
      </c>
      <c r="U272" s="3">
        <f t="shared" si="117"/>
        <v>-0.53467579886444638</v>
      </c>
      <c r="V272" s="3">
        <f t="shared" si="108"/>
        <v>0</v>
      </c>
      <c r="Z272" s="3">
        <f t="shared" si="90"/>
        <v>43930</v>
      </c>
      <c r="AA272" s="3">
        <f t="shared" si="91"/>
        <v>114221</v>
      </c>
      <c r="AB272" s="3">
        <f t="shared" si="92"/>
        <v>66153</v>
      </c>
      <c r="AC272" s="3">
        <f t="shared" si="93"/>
        <v>6397</v>
      </c>
      <c r="AD272" s="3">
        <f t="shared" si="94"/>
        <v>25419</v>
      </c>
      <c r="AE272" s="3">
        <f t="shared" si="95"/>
        <v>256119</v>
      </c>
      <c r="AF272" s="3">
        <f t="shared" si="96"/>
        <v>-0.79000000000000625</v>
      </c>
      <c r="AH272" s="3">
        <f t="shared" si="98"/>
        <v>-0.13237955594291989</v>
      </c>
      <c r="AI272" s="3">
        <f t="shared" si="99"/>
        <v>-0.16920284564861915</v>
      </c>
      <c r="AJ272" s="3">
        <f t="shared" si="100"/>
        <v>-0.44616817122755087</v>
      </c>
      <c r="AK272" s="3">
        <f t="shared" si="101"/>
        <v>0.50481563419493702</v>
      </c>
      <c r="AL272" s="3">
        <f t="shared" si="102"/>
        <v>-0.21836465960226667</v>
      </c>
      <c r="AM272" s="3">
        <f t="shared" si="103"/>
        <v>-0.24598315042346866</v>
      </c>
      <c r="AO272" s="4">
        <f t="shared" si="115"/>
        <v>0</v>
      </c>
      <c r="AP272" s="4">
        <f t="shared" si="115"/>
        <v>0</v>
      </c>
      <c r="AQ272" s="4">
        <f t="shared" si="115"/>
        <v>0</v>
      </c>
      <c r="AR272" s="4">
        <f t="shared" si="114"/>
        <v>0</v>
      </c>
      <c r="AS272" s="4">
        <f t="shared" si="114"/>
        <v>0</v>
      </c>
      <c r="AT272" s="4">
        <f t="shared" si="114"/>
        <v>0</v>
      </c>
      <c r="AU272" s="4" t="str">
        <f t="shared" si="97"/>
        <v>0</v>
      </c>
      <c r="AW272" s="6">
        <f t="shared" si="109"/>
        <v>0</v>
      </c>
      <c r="AX272" s="6">
        <f t="shared" si="110"/>
        <v>0</v>
      </c>
      <c r="AY272" s="3">
        <f t="shared" si="104"/>
        <v>-0.79000000000000625</v>
      </c>
      <c r="AZ272" s="3">
        <f t="shared" si="105"/>
        <v>0</v>
      </c>
      <c r="BA272" s="4">
        <f t="shared" si="106"/>
        <v>0</v>
      </c>
      <c r="BB272" s="3">
        <f t="shared" si="107"/>
        <v>98.499999999999943</v>
      </c>
      <c r="BE272" s="7">
        <v>45565</v>
      </c>
      <c r="BF272" s="5">
        <f t="shared" si="113"/>
        <v>0.12740915751507328</v>
      </c>
      <c r="BG272" t="str">
        <f t="shared" si="111"/>
        <v xml:space="preserve"> </v>
      </c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>
      <c r="A273" s="7">
        <v>45566</v>
      </c>
      <c r="B273" s="3">
        <v>289921</v>
      </c>
      <c r="C273" s="3">
        <v>543157</v>
      </c>
      <c r="D273" s="3">
        <v>513572</v>
      </c>
      <c r="E273" s="3">
        <v>23765</v>
      </c>
      <c r="F273" s="3">
        <v>187451</v>
      </c>
      <c r="G273" s="3">
        <v>1557866</v>
      </c>
      <c r="H273" s="7">
        <v>45566</v>
      </c>
      <c r="I273" s="3" t="s">
        <v>55</v>
      </c>
      <c r="J273" s="3">
        <v>65.569999999999993</v>
      </c>
      <c r="K273" s="3">
        <v>67.39</v>
      </c>
      <c r="L273" s="3">
        <v>67.39</v>
      </c>
      <c r="M273" s="3">
        <v>64.75</v>
      </c>
      <c r="N273" s="3">
        <v>9561</v>
      </c>
      <c r="O273" s="3">
        <v>197874</v>
      </c>
      <c r="P273" s="3">
        <f t="shared" si="117"/>
        <v>-0.36773716871134332</v>
      </c>
      <c r="Q273" s="3">
        <f t="shared" si="117"/>
        <v>-0.43487885027453355</v>
      </c>
      <c r="R273" s="3">
        <f t="shared" si="117"/>
        <v>-0.6976539992693398</v>
      </c>
      <c r="S273" s="3">
        <f t="shared" si="117"/>
        <v>-0.21533289977805839</v>
      </c>
      <c r="T273" s="3">
        <f t="shared" si="117"/>
        <v>-0.5355953484227679</v>
      </c>
      <c r="U273" s="3">
        <f t="shared" si="117"/>
        <v>-0.53683056675686225</v>
      </c>
      <c r="V273" s="3">
        <f t="shared" si="108"/>
        <v>0</v>
      </c>
      <c r="Z273" s="3">
        <f t="shared" si="90"/>
        <v>50180</v>
      </c>
      <c r="AA273" s="3">
        <f t="shared" si="91"/>
        <v>144064</v>
      </c>
      <c r="AB273" s="3">
        <f t="shared" si="92"/>
        <v>98537</v>
      </c>
      <c r="AC273" s="3">
        <f t="shared" si="93"/>
        <v>547</v>
      </c>
      <c r="AD273" s="3">
        <f t="shared" si="94"/>
        <v>32961</v>
      </c>
      <c r="AE273" s="3">
        <f t="shared" si="95"/>
        <v>326289</v>
      </c>
      <c r="AF273" s="3">
        <f t="shared" si="96"/>
        <v>-2.0300000000000011</v>
      </c>
      <c r="AH273" s="3">
        <f t="shared" si="98"/>
        <v>-6.390269618345352E-3</v>
      </c>
      <c r="AI273" s="3">
        <f t="shared" si="99"/>
        <v>-0.18824335549454047</v>
      </c>
      <c r="AJ273" s="3">
        <f t="shared" si="100"/>
        <v>-0.28441664298046054</v>
      </c>
      <c r="AK273" s="3">
        <f t="shared" si="101"/>
        <v>0.10359494666804372</v>
      </c>
      <c r="AL273" s="3">
        <f t="shared" si="102"/>
        <v>-0.13466500443462448</v>
      </c>
      <c r="AM273" s="3">
        <f t="shared" si="103"/>
        <v>-0.16911192856859886</v>
      </c>
      <c r="AO273" s="4">
        <f t="shared" si="115"/>
        <v>0</v>
      </c>
      <c r="AP273" s="4">
        <f t="shared" si="115"/>
        <v>0</v>
      </c>
      <c r="AQ273" s="4">
        <f t="shared" si="115"/>
        <v>0</v>
      </c>
      <c r="AR273" s="4">
        <f t="shared" si="114"/>
        <v>0</v>
      </c>
      <c r="AS273" s="4">
        <f t="shared" si="114"/>
        <v>0</v>
      </c>
      <c r="AT273" s="4">
        <f t="shared" si="114"/>
        <v>0</v>
      </c>
      <c r="AU273" s="4" t="str">
        <f t="shared" si="97"/>
        <v>0</v>
      </c>
      <c r="AW273" s="6">
        <f t="shared" si="109"/>
        <v>0</v>
      </c>
      <c r="AX273" s="6">
        <f t="shared" si="110"/>
        <v>0</v>
      </c>
      <c r="AY273" s="3">
        <f t="shared" si="104"/>
        <v>-2.0300000000000011</v>
      </c>
      <c r="AZ273" s="3">
        <f t="shared" si="105"/>
        <v>0</v>
      </c>
      <c r="BA273" s="4">
        <f t="shared" si="106"/>
        <v>0</v>
      </c>
      <c r="BB273" s="3">
        <f t="shared" si="107"/>
        <v>98.499999999999943</v>
      </c>
      <c r="BE273" s="7">
        <v>45566</v>
      </c>
      <c r="BF273" s="5">
        <f t="shared" si="113"/>
        <v>0.12740915751507328</v>
      </c>
      <c r="BG273" t="str">
        <f t="shared" si="111"/>
        <v xml:space="preserve"> </v>
      </c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>
      <c r="A274" s="7">
        <v>45567</v>
      </c>
      <c r="B274" s="3">
        <v>374093</v>
      </c>
      <c r="C274" s="3">
        <v>670203</v>
      </c>
      <c r="D274" s="3">
        <v>554765</v>
      </c>
      <c r="E274" s="3">
        <v>29718</v>
      </c>
      <c r="F274" s="3">
        <v>216305</v>
      </c>
      <c r="G274" s="3">
        <v>1845083</v>
      </c>
      <c r="H274" s="7">
        <v>45567</v>
      </c>
      <c r="I274" s="3" t="s">
        <v>55</v>
      </c>
      <c r="J274" s="3">
        <v>64.540000000000006</v>
      </c>
      <c r="K274" s="3">
        <v>66.05</v>
      </c>
      <c r="L274" s="3">
        <v>66.97</v>
      </c>
      <c r="M274" s="3">
        <v>64.5</v>
      </c>
      <c r="N274" s="3">
        <v>9234</v>
      </c>
      <c r="O274" s="3">
        <v>203830</v>
      </c>
      <c r="P274" s="3">
        <f t="shared" si="117"/>
        <v>-0.51823929839360461</v>
      </c>
      <c r="Q274" s="3">
        <f t="shared" si="117"/>
        <v>-0.59262665796047043</v>
      </c>
      <c r="R274" s="3">
        <f t="shared" si="117"/>
        <v>-0.75181788398873828</v>
      </c>
      <c r="S274" s="3">
        <f t="shared" si="117"/>
        <v>-0.31243375115211802</v>
      </c>
      <c r="T274" s="3">
        <f t="shared" si="117"/>
        <v>-0.66407869900704808</v>
      </c>
      <c r="U274" s="3">
        <f t="shared" si="117"/>
        <v>-0.65911929718886242</v>
      </c>
      <c r="V274" s="3">
        <f t="shared" si="108"/>
        <v>0</v>
      </c>
      <c r="Z274" s="3">
        <f t="shared" si="90"/>
        <v>84172</v>
      </c>
      <c r="AA274" s="3">
        <f t="shared" si="91"/>
        <v>127046</v>
      </c>
      <c r="AB274" s="3">
        <f t="shared" si="92"/>
        <v>41193</v>
      </c>
      <c r="AC274" s="3">
        <f t="shared" si="93"/>
        <v>5953</v>
      </c>
      <c r="AD274" s="3">
        <f t="shared" si="94"/>
        <v>28854</v>
      </c>
      <c r="AE274" s="3">
        <f t="shared" si="95"/>
        <v>287217</v>
      </c>
      <c r="AF274" s="3">
        <f t="shared" si="96"/>
        <v>-1.0299999999999869</v>
      </c>
      <c r="AH274" s="3">
        <f t="shared" si="98"/>
        <v>-0.21709187588529003</v>
      </c>
      <c r="AI274" s="3">
        <f t="shared" si="99"/>
        <v>-0.44059095593192404</v>
      </c>
      <c r="AJ274" s="3">
        <f t="shared" si="100"/>
        <v>-0.54055669446524801</v>
      </c>
      <c r="AK274" s="3">
        <f t="shared" si="101"/>
        <v>-8.4983525451582137E-2</v>
      </c>
      <c r="AL274" s="3">
        <f t="shared" si="102"/>
        <v>-0.4070575566379625</v>
      </c>
      <c r="AM274" s="3">
        <f t="shared" si="103"/>
        <v>-0.42885429053332463</v>
      </c>
      <c r="AO274" s="4">
        <f t="shared" si="115"/>
        <v>0</v>
      </c>
      <c r="AP274" s="4">
        <f t="shared" si="115"/>
        <v>0</v>
      </c>
      <c r="AQ274" s="4">
        <f t="shared" si="115"/>
        <v>0</v>
      </c>
      <c r="AR274" s="4">
        <f t="shared" si="114"/>
        <v>0</v>
      </c>
      <c r="AS274" s="4">
        <f t="shared" si="114"/>
        <v>0</v>
      </c>
      <c r="AT274" s="4">
        <f t="shared" si="114"/>
        <v>0</v>
      </c>
      <c r="AU274" s="4" t="str">
        <f t="shared" si="97"/>
        <v>0</v>
      </c>
      <c r="AW274" s="6">
        <f t="shared" si="109"/>
        <v>0</v>
      </c>
      <c r="AX274" s="6">
        <f t="shared" si="110"/>
        <v>0</v>
      </c>
      <c r="AY274" s="3">
        <f t="shared" si="104"/>
        <v>-1.0299999999999869</v>
      </c>
      <c r="AZ274" s="3">
        <f t="shared" si="105"/>
        <v>0</v>
      </c>
      <c r="BA274" s="4">
        <f t="shared" si="106"/>
        <v>0</v>
      </c>
      <c r="BB274" s="3">
        <f t="shared" si="107"/>
        <v>98.499999999999943</v>
      </c>
      <c r="BE274" s="7">
        <v>45567</v>
      </c>
      <c r="BF274" s="5">
        <f t="shared" si="113"/>
        <v>0.12740915751507328</v>
      </c>
      <c r="BG274" t="str">
        <f t="shared" si="111"/>
        <v xml:space="preserve"> </v>
      </c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>
      <c r="A275" s="7">
        <v>45568</v>
      </c>
      <c r="B275" s="3">
        <v>293062</v>
      </c>
      <c r="C275" s="3">
        <v>657921</v>
      </c>
      <c r="D275" s="3">
        <v>495832</v>
      </c>
      <c r="E275" s="3">
        <v>29134</v>
      </c>
      <c r="F275" s="3">
        <v>198142</v>
      </c>
      <c r="G275" s="3">
        <v>1674092</v>
      </c>
      <c r="H275" s="7">
        <v>45568</v>
      </c>
      <c r="I275" s="3" t="s">
        <v>54</v>
      </c>
      <c r="J275" s="3">
        <v>62.76</v>
      </c>
      <c r="K275" s="3">
        <v>62.56</v>
      </c>
      <c r="L275" s="3">
        <v>62.96</v>
      </c>
      <c r="M275" s="3">
        <v>62.01</v>
      </c>
      <c r="N275" s="3">
        <v>23528</v>
      </c>
      <c r="O275" s="3">
        <v>412005</v>
      </c>
      <c r="P275" s="3">
        <f t="shared" si="117"/>
        <v>-0.53400348220154847</v>
      </c>
      <c r="Q275" s="3">
        <f t="shared" si="117"/>
        <v>-0.71831156350131231</v>
      </c>
      <c r="R275" s="3">
        <f t="shared" si="117"/>
        <v>-0.70167588814418824</v>
      </c>
      <c r="S275" s="3">
        <f t="shared" si="117"/>
        <v>-0.4648654830952505</v>
      </c>
      <c r="T275" s="3">
        <f t="shared" si="117"/>
        <v>-0.72274646914247143</v>
      </c>
      <c r="U275" s="3">
        <f t="shared" si="117"/>
        <v>-0.71911069133361638</v>
      </c>
      <c r="V275" s="3">
        <f t="shared" si="108"/>
        <v>0</v>
      </c>
      <c r="Z275" s="3">
        <f t="shared" si="90"/>
        <v>-81031</v>
      </c>
      <c r="AA275" s="3">
        <f t="shared" si="91"/>
        <v>-12282</v>
      </c>
      <c r="AB275" s="3">
        <f t="shared" si="92"/>
        <v>-58933</v>
      </c>
      <c r="AC275" s="3">
        <f t="shared" si="93"/>
        <v>-584</v>
      </c>
      <c r="AD275" s="3">
        <f t="shared" si="94"/>
        <v>-18163</v>
      </c>
      <c r="AE275" s="3">
        <f t="shared" si="95"/>
        <v>-170991</v>
      </c>
      <c r="AF275" s="3">
        <f t="shared" si="96"/>
        <v>-1.7800000000000082</v>
      </c>
      <c r="AH275" s="3">
        <f t="shared" si="98"/>
        <v>-0.33940689878509278</v>
      </c>
      <c r="AI275" s="3">
        <f t="shared" si="99"/>
        <v>-0.50434419271336228</v>
      </c>
      <c r="AJ275" s="3">
        <f t="shared" si="100"/>
        <v>-0.55360034154276005</v>
      </c>
      <c r="AK275" s="3">
        <f t="shared" si="101"/>
        <v>-0.24278980719024096</v>
      </c>
      <c r="AL275" s="3">
        <f t="shared" si="102"/>
        <v>-0.47158588964944576</v>
      </c>
      <c r="AM275" s="3">
        <f t="shared" si="103"/>
        <v>-0.49129007674546682</v>
      </c>
      <c r="AO275" s="4">
        <f t="shared" si="115"/>
        <v>0</v>
      </c>
      <c r="AP275" s="4">
        <f t="shared" si="115"/>
        <v>0</v>
      </c>
      <c r="AQ275" s="4">
        <f t="shared" si="115"/>
        <v>-0.55360034154276005</v>
      </c>
      <c r="AR275" s="4">
        <f t="shared" si="114"/>
        <v>0</v>
      </c>
      <c r="AS275" s="4">
        <f t="shared" si="114"/>
        <v>0</v>
      </c>
      <c r="AT275" s="4">
        <f t="shared" si="114"/>
        <v>0</v>
      </c>
      <c r="AU275" s="4" t="str">
        <f t="shared" si="97"/>
        <v>0</v>
      </c>
      <c r="AW275" s="6">
        <f t="shared" si="109"/>
        <v>-0.55360034154276005</v>
      </c>
      <c r="AX275" s="6">
        <f t="shared" si="110"/>
        <v>-1</v>
      </c>
      <c r="AY275" s="3">
        <f t="shared" si="104"/>
        <v>-1.7800000000000082</v>
      </c>
      <c r="AZ275" s="3">
        <f t="shared" si="105"/>
        <v>17.800000000000082</v>
      </c>
      <c r="BA275" s="4">
        <f t="shared" si="106"/>
        <v>2.8362014021669983E-2</v>
      </c>
      <c r="BB275" s="3">
        <f t="shared" si="107"/>
        <v>116.30000000000003</v>
      </c>
      <c r="BE275" s="7">
        <v>45568</v>
      </c>
      <c r="BF275" s="5">
        <f t="shared" si="113"/>
        <v>0.15577117153674327</v>
      </c>
      <c r="BG275">
        <f t="shared" si="111"/>
        <v>2.8362014021669983E-2</v>
      </c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>
      <c r="A276" s="7">
        <v>45568</v>
      </c>
      <c r="B276" s="3">
        <v>293062</v>
      </c>
      <c r="C276" s="3">
        <v>657921</v>
      </c>
      <c r="D276" s="3">
        <v>495832</v>
      </c>
      <c r="E276" s="3">
        <v>29134</v>
      </c>
      <c r="F276" s="3">
        <v>198142</v>
      </c>
      <c r="G276" s="3">
        <v>1674092</v>
      </c>
      <c r="H276" s="7">
        <v>45568</v>
      </c>
      <c r="I276" s="3" t="s">
        <v>54</v>
      </c>
      <c r="J276" s="3">
        <v>62.76</v>
      </c>
      <c r="K276" s="3">
        <v>62.56</v>
      </c>
      <c r="L276" s="3">
        <v>62.96</v>
      </c>
      <c r="M276" s="3">
        <v>62.01</v>
      </c>
      <c r="N276" s="3">
        <v>23528</v>
      </c>
      <c r="O276" s="3">
        <v>412005</v>
      </c>
      <c r="P276" s="3">
        <f t="shared" si="117"/>
        <v>-0.48255853124689979</v>
      </c>
      <c r="Q276" s="3">
        <f t="shared" si="117"/>
        <v>-0.75270897770783263</v>
      </c>
      <c r="R276" s="3">
        <f t="shared" si="117"/>
        <v>-0.60925637137280597</v>
      </c>
      <c r="S276" s="3">
        <f t="shared" si="117"/>
        <v>-0.6361200166908727</v>
      </c>
      <c r="T276" s="3">
        <f t="shared" si="117"/>
        <v>-0.70098882006132734</v>
      </c>
      <c r="U276" s="3">
        <f t="shared" si="117"/>
        <v>-0.69887933669251678</v>
      </c>
      <c r="V276" s="3">
        <f t="shared" si="108"/>
        <v>0</v>
      </c>
      <c r="Z276" s="3">
        <f t="shared" si="90"/>
        <v>0</v>
      </c>
      <c r="AA276" s="3">
        <f t="shared" si="91"/>
        <v>0</v>
      </c>
      <c r="AB276" s="3">
        <f t="shared" si="92"/>
        <v>0</v>
      </c>
      <c r="AC276" s="3">
        <f t="shared" si="93"/>
        <v>0</v>
      </c>
      <c r="AD276" s="3">
        <f t="shared" si="94"/>
        <v>0</v>
      </c>
      <c r="AE276" s="3">
        <f t="shared" si="95"/>
        <v>0</v>
      </c>
      <c r="AF276" s="3">
        <f t="shared" si="96"/>
        <v>0</v>
      </c>
      <c r="AH276" s="3">
        <f t="shared" si="98"/>
        <v>-0.12994020883037119</v>
      </c>
      <c r="AI276" s="3">
        <f t="shared" si="99"/>
        <v>-0.46601057682158392</v>
      </c>
      <c r="AJ276" s="3">
        <f t="shared" si="100"/>
        <v>-0.36396205129214582</v>
      </c>
      <c r="AK276" s="3">
        <f t="shared" si="101"/>
        <v>-0.29043439118256065</v>
      </c>
      <c r="AL276" s="3">
        <f t="shared" si="102"/>
        <v>-0.34183874224289879</v>
      </c>
      <c r="AM276" s="3">
        <f t="shared" si="103"/>
        <v>-0.3632682498731527</v>
      </c>
      <c r="AO276" s="4">
        <f t="shared" si="115"/>
        <v>0</v>
      </c>
      <c r="AP276" s="4">
        <f t="shared" si="115"/>
        <v>0</v>
      </c>
      <c r="AQ276" s="4">
        <f t="shared" si="115"/>
        <v>0</v>
      </c>
      <c r="AR276" s="4">
        <f t="shared" si="114"/>
        <v>0</v>
      </c>
      <c r="AS276" s="4">
        <f t="shared" si="114"/>
        <v>0</v>
      </c>
      <c r="AT276" s="4">
        <f t="shared" si="114"/>
        <v>0</v>
      </c>
      <c r="AU276" s="4" t="str">
        <f t="shared" si="97"/>
        <v>0</v>
      </c>
      <c r="AW276" s="6">
        <f t="shared" si="109"/>
        <v>0</v>
      </c>
      <c r="AX276" s="6">
        <f t="shared" si="110"/>
        <v>0</v>
      </c>
      <c r="AY276" s="3">
        <f t="shared" si="104"/>
        <v>0</v>
      </c>
      <c r="AZ276" s="3">
        <f t="shared" si="105"/>
        <v>0</v>
      </c>
      <c r="BA276" s="4">
        <f t="shared" si="106"/>
        <v>0</v>
      </c>
      <c r="BB276" s="3">
        <f t="shared" si="107"/>
        <v>116.30000000000003</v>
      </c>
      <c r="BE276" s="7">
        <v>45568</v>
      </c>
      <c r="BF276" s="5">
        <f t="shared" si="113"/>
        <v>0.15577117153674327</v>
      </c>
      <c r="BG276" t="str">
        <f t="shared" si="111"/>
        <v xml:space="preserve"> </v>
      </c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>
      <c r="A277" s="7">
        <v>45569</v>
      </c>
      <c r="B277" s="3">
        <v>338854</v>
      </c>
      <c r="C277" s="3">
        <v>693448</v>
      </c>
      <c r="D277" s="3">
        <v>514324</v>
      </c>
      <c r="E277" s="3">
        <v>21866</v>
      </c>
      <c r="F277" s="3">
        <v>209586</v>
      </c>
      <c r="G277" s="3">
        <v>1778078</v>
      </c>
      <c r="H277" s="7">
        <v>45569</v>
      </c>
      <c r="I277" s="3" t="s">
        <v>54</v>
      </c>
      <c r="J277" s="3">
        <v>62.05</v>
      </c>
      <c r="K277" s="3">
        <v>62.04</v>
      </c>
      <c r="L277" s="3">
        <v>62.57</v>
      </c>
      <c r="M277" s="3">
        <v>61.41</v>
      </c>
      <c r="N277" s="3">
        <v>25357</v>
      </c>
      <c r="O277" s="3">
        <v>413145</v>
      </c>
      <c r="P277" s="3">
        <f t="shared" ref="P277:U292" si="118">CORREL(B263:B277,$J263:$J277)</f>
        <v>-0.54174326857338451</v>
      </c>
      <c r="Q277" s="3">
        <f t="shared" si="118"/>
        <v>-0.78480283038896492</v>
      </c>
      <c r="R277" s="3">
        <f t="shared" si="118"/>
        <v>-0.57056554839400841</v>
      </c>
      <c r="S277" s="3">
        <f t="shared" si="118"/>
        <v>-0.42194827561582898</v>
      </c>
      <c r="T277" s="3">
        <f t="shared" si="118"/>
        <v>-0.72184257120384931</v>
      </c>
      <c r="U277" s="3">
        <f t="shared" si="118"/>
        <v>-0.71830991920172238</v>
      </c>
      <c r="V277" s="3">
        <f t="shared" si="108"/>
        <v>0</v>
      </c>
      <c r="Z277" s="3">
        <f t="shared" si="90"/>
        <v>45792</v>
      </c>
      <c r="AA277" s="3">
        <f t="shared" si="91"/>
        <v>35527</v>
      </c>
      <c r="AB277" s="3">
        <f t="shared" si="92"/>
        <v>18492</v>
      </c>
      <c r="AC277" s="3">
        <f t="shared" si="93"/>
        <v>-7268</v>
      </c>
      <c r="AD277" s="3">
        <f t="shared" si="94"/>
        <v>11444</v>
      </c>
      <c r="AE277" s="3">
        <f t="shared" si="95"/>
        <v>103986</v>
      </c>
      <c r="AF277" s="3">
        <f t="shared" si="96"/>
        <v>-0.71000000000000085</v>
      </c>
      <c r="AH277" s="3">
        <f t="shared" si="98"/>
        <v>-0.10139200480856941</v>
      </c>
      <c r="AI277" s="3">
        <f t="shared" si="99"/>
        <v>-0.43734376980009515</v>
      </c>
      <c r="AJ277" s="3">
        <f t="shared" si="100"/>
        <v>-0.34492138000592992</v>
      </c>
      <c r="AK277" s="3">
        <f t="shared" si="101"/>
        <v>-0.25912582003783141</v>
      </c>
      <c r="AL277" s="3">
        <f t="shared" si="102"/>
        <v>-0.31278882730965141</v>
      </c>
      <c r="AM277" s="3">
        <f t="shared" si="103"/>
        <v>-0.33516108477494311</v>
      </c>
      <c r="AO277" s="4">
        <f t="shared" si="115"/>
        <v>0</v>
      </c>
      <c r="AP277" s="4">
        <f t="shared" si="115"/>
        <v>0</v>
      </c>
      <c r="AQ277" s="4">
        <f t="shared" si="115"/>
        <v>0</v>
      </c>
      <c r="AR277" s="4">
        <f t="shared" si="114"/>
        <v>0</v>
      </c>
      <c r="AS277" s="4">
        <f t="shared" si="114"/>
        <v>0</v>
      </c>
      <c r="AT277" s="4">
        <f t="shared" si="114"/>
        <v>0</v>
      </c>
      <c r="AU277" s="4" t="str">
        <f t="shared" si="97"/>
        <v>0</v>
      </c>
      <c r="AW277" s="6">
        <f t="shared" si="109"/>
        <v>0</v>
      </c>
      <c r="AX277" s="6">
        <f t="shared" si="110"/>
        <v>0</v>
      </c>
      <c r="AY277" s="3">
        <f t="shared" si="104"/>
        <v>-0.71000000000000085</v>
      </c>
      <c r="AZ277" s="3">
        <f t="shared" si="105"/>
        <v>0</v>
      </c>
      <c r="BA277" s="4">
        <f t="shared" si="106"/>
        <v>0</v>
      </c>
      <c r="BB277" s="3">
        <f t="shared" si="107"/>
        <v>116.30000000000003</v>
      </c>
      <c r="BE277" s="7">
        <v>45569</v>
      </c>
      <c r="BF277" s="5">
        <f t="shared" si="113"/>
        <v>0.15577117153674327</v>
      </c>
      <c r="BG277" t="str">
        <f t="shared" si="111"/>
        <v xml:space="preserve"> </v>
      </c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>
      <c r="A278" s="7">
        <v>45572</v>
      </c>
      <c r="B278" s="3">
        <v>308576</v>
      </c>
      <c r="C278" s="3">
        <v>602221</v>
      </c>
      <c r="D278" s="3">
        <v>484128</v>
      </c>
      <c r="E278" s="3">
        <v>24430</v>
      </c>
      <c r="F278" s="3">
        <v>192592</v>
      </c>
      <c r="G278" s="3">
        <v>1611947</v>
      </c>
      <c r="H278" s="7">
        <v>45572</v>
      </c>
      <c r="I278" s="3" t="s">
        <v>54</v>
      </c>
      <c r="J278" s="3">
        <v>61.76</v>
      </c>
      <c r="K278" s="3">
        <v>61.52</v>
      </c>
      <c r="L278" s="3">
        <v>62.5</v>
      </c>
      <c r="M278" s="3">
        <v>60.06</v>
      </c>
      <c r="N278" s="3">
        <v>61028</v>
      </c>
      <c r="O278" s="3">
        <v>414837</v>
      </c>
      <c r="P278" s="3">
        <f t="shared" si="118"/>
        <v>-0.56082360396667974</v>
      </c>
      <c r="Q278" s="3">
        <f t="shared" si="118"/>
        <v>-0.76094599952362985</v>
      </c>
      <c r="R278" s="3">
        <f t="shared" si="118"/>
        <v>-0.50842977497551656</v>
      </c>
      <c r="S278" s="3">
        <f t="shared" si="118"/>
        <v>-0.46658061055978456</v>
      </c>
      <c r="T278" s="3">
        <f t="shared" si="118"/>
        <v>-0.70128725298876116</v>
      </c>
      <c r="U278" s="3">
        <f t="shared" si="118"/>
        <v>-0.69371184483355208</v>
      </c>
      <c r="V278" s="3">
        <f t="shared" si="108"/>
        <v>0</v>
      </c>
      <c r="Z278" s="3">
        <f t="shared" si="90"/>
        <v>-30278</v>
      </c>
      <c r="AA278" s="3">
        <f t="shared" si="91"/>
        <v>-91227</v>
      </c>
      <c r="AB278" s="3">
        <f t="shared" si="92"/>
        <v>-30196</v>
      </c>
      <c r="AC278" s="3">
        <f t="shared" si="93"/>
        <v>2564</v>
      </c>
      <c r="AD278" s="3">
        <f t="shared" si="94"/>
        <v>-16994</v>
      </c>
      <c r="AE278" s="3">
        <f t="shared" si="95"/>
        <v>-166131</v>
      </c>
      <c r="AF278" s="3">
        <f t="shared" si="96"/>
        <v>-0.28999999999999915</v>
      </c>
      <c r="AH278" s="3">
        <f t="shared" si="98"/>
        <v>-0.38677679859384201</v>
      </c>
      <c r="AI278" s="3">
        <f t="shared" si="99"/>
        <v>-0.6709899857520728</v>
      </c>
      <c r="AJ278" s="3">
        <f t="shared" si="100"/>
        <v>-0.55486344037687585</v>
      </c>
      <c r="AK278" s="3">
        <f t="shared" si="101"/>
        <v>-0.31720535769605407</v>
      </c>
      <c r="AL278" s="3">
        <f t="shared" si="102"/>
        <v>-0.56694633522541338</v>
      </c>
      <c r="AM278" s="3">
        <f t="shared" si="103"/>
        <v>-0.59923027406311935</v>
      </c>
      <c r="AO278" s="4">
        <f t="shared" si="115"/>
        <v>0</v>
      </c>
      <c r="AP278" s="4">
        <f t="shared" si="115"/>
        <v>-0.6709899857520728</v>
      </c>
      <c r="AQ278" s="4">
        <f t="shared" si="115"/>
        <v>-0.55486344037687585</v>
      </c>
      <c r="AR278" s="4">
        <f t="shared" si="114"/>
        <v>0</v>
      </c>
      <c r="AS278" s="4">
        <f t="shared" si="114"/>
        <v>-0.56694633522541338</v>
      </c>
      <c r="AT278" s="4">
        <f t="shared" si="114"/>
        <v>-0.59923027406311935</v>
      </c>
      <c r="AU278" s="4" t="str">
        <f t="shared" si="97"/>
        <v>0</v>
      </c>
      <c r="AW278" s="6">
        <f t="shared" si="109"/>
        <v>-0.55486344037687585</v>
      </c>
      <c r="AX278" s="6">
        <f t="shared" si="110"/>
        <v>-1</v>
      </c>
      <c r="AY278" s="3">
        <f t="shared" si="104"/>
        <v>-0.28999999999999915</v>
      </c>
      <c r="AZ278" s="3">
        <f t="shared" si="105"/>
        <v>2.8999999999999915</v>
      </c>
      <c r="BA278" s="4">
        <f t="shared" si="106"/>
        <v>4.6955958549222661E-3</v>
      </c>
      <c r="BB278" s="3">
        <f t="shared" si="107"/>
        <v>119.20000000000002</v>
      </c>
      <c r="BE278" s="7">
        <v>45572</v>
      </c>
      <c r="BF278" s="5">
        <f t="shared" si="113"/>
        <v>0.16046676739166554</v>
      </c>
      <c r="BG278">
        <f t="shared" si="111"/>
        <v>4.6955958549222661E-3</v>
      </c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>
      <c r="A279" s="7">
        <v>45573</v>
      </c>
      <c r="B279" s="3">
        <v>302566</v>
      </c>
      <c r="C279" s="3">
        <v>608750</v>
      </c>
      <c r="D279" s="3">
        <v>431948</v>
      </c>
      <c r="E279" s="3">
        <v>25721</v>
      </c>
      <c r="F279" s="3">
        <v>187161</v>
      </c>
      <c r="G279" s="3">
        <v>1556146</v>
      </c>
      <c r="H279" s="7">
        <v>45573</v>
      </c>
      <c r="I279" s="3" t="s">
        <v>54</v>
      </c>
      <c r="J279" s="3">
        <v>60.29</v>
      </c>
      <c r="K279" s="3">
        <v>61.92</v>
      </c>
      <c r="L279" s="3">
        <v>61.92</v>
      </c>
      <c r="M279" s="3">
        <v>60.07</v>
      </c>
      <c r="N279" s="3">
        <v>31756</v>
      </c>
      <c r="O279" s="3">
        <v>393040</v>
      </c>
      <c r="P279" s="3">
        <f t="shared" si="118"/>
        <v>-0.52691369608673422</v>
      </c>
      <c r="Q279" s="3">
        <f t="shared" si="118"/>
        <v>-0.71871366491842392</v>
      </c>
      <c r="R279" s="3">
        <f t="shared" si="118"/>
        <v>-0.33754551619028283</v>
      </c>
      <c r="S279" s="3">
        <f t="shared" si="118"/>
        <v>-0.48141510975682034</v>
      </c>
      <c r="T279" s="3">
        <f t="shared" si="118"/>
        <v>-0.62980531997001554</v>
      </c>
      <c r="U279" s="3">
        <f t="shared" si="118"/>
        <v>-0.61825621077603699</v>
      </c>
      <c r="V279" s="3">
        <f t="shared" si="108"/>
        <v>0</v>
      </c>
      <c r="Z279" s="3">
        <f t="shared" si="90"/>
        <v>-6010</v>
      </c>
      <c r="AA279" s="3">
        <f t="shared" si="91"/>
        <v>6529</v>
      </c>
      <c r="AB279" s="3">
        <f t="shared" si="92"/>
        <v>-52180</v>
      </c>
      <c r="AC279" s="3">
        <f t="shared" si="93"/>
        <v>1291</v>
      </c>
      <c r="AD279" s="3">
        <f t="shared" si="94"/>
        <v>-5431</v>
      </c>
      <c r="AE279" s="3">
        <f t="shared" si="95"/>
        <v>-55801</v>
      </c>
      <c r="AF279" s="3">
        <f t="shared" si="96"/>
        <v>-1.4699999999999989</v>
      </c>
      <c r="AH279" s="3">
        <f t="shared" si="98"/>
        <v>-0.3890233779943213</v>
      </c>
      <c r="AI279" s="3">
        <f t="shared" si="99"/>
        <v>-0.65080480786336425</v>
      </c>
      <c r="AJ279" s="3">
        <f t="shared" si="100"/>
        <v>-0.60198618709780349</v>
      </c>
      <c r="AK279" s="3">
        <f t="shared" si="101"/>
        <v>-0.30038672997734039</v>
      </c>
      <c r="AL279" s="3">
        <f t="shared" si="102"/>
        <v>-0.57127740974292562</v>
      </c>
      <c r="AM279" s="3">
        <f t="shared" si="103"/>
        <v>-0.59757256968082939</v>
      </c>
      <c r="AO279" s="4">
        <f t="shared" si="115"/>
        <v>0</v>
      </c>
      <c r="AP279" s="4">
        <f t="shared" si="115"/>
        <v>-0.65080480786336425</v>
      </c>
      <c r="AQ279" s="4">
        <f t="shared" si="115"/>
        <v>-0.60198618709780349</v>
      </c>
      <c r="AR279" s="4">
        <f t="shared" si="114"/>
        <v>0</v>
      </c>
      <c r="AS279" s="4">
        <f t="shared" si="114"/>
        <v>-0.57127740974292562</v>
      </c>
      <c r="AT279" s="4">
        <f t="shared" si="114"/>
        <v>-0.59757256968082939</v>
      </c>
      <c r="AU279" s="4" t="str">
        <f t="shared" si="97"/>
        <v>0</v>
      </c>
      <c r="AW279" s="6">
        <f t="shared" si="109"/>
        <v>-0.60198618709780349</v>
      </c>
      <c r="AX279" s="6">
        <f t="shared" si="110"/>
        <v>-1</v>
      </c>
      <c r="AY279" s="3">
        <f t="shared" si="104"/>
        <v>-1.4699999999999989</v>
      </c>
      <c r="AZ279" s="3">
        <f t="shared" si="105"/>
        <v>14.699999999999989</v>
      </c>
      <c r="BA279" s="4">
        <f t="shared" si="106"/>
        <v>2.4382152927516984E-2</v>
      </c>
      <c r="BB279" s="3">
        <f t="shared" si="107"/>
        <v>133.9</v>
      </c>
      <c r="BE279" s="7">
        <v>45573</v>
      </c>
      <c r="BF279" s="5">
        <f t="shared" si="113"/>
        <v>0.18484892031918254</v>
      </c>
      <c r="BG279">
        <f t="shared" si="111"/>
        <v>2.4382152927516984E-2</v>
      </c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>
      <c r="A280" s="7">
        <v>45574</v>
      </c>
      <c r="B280" s="3">
        <v>280794</v>
      </c>
      <c r="C280" s="3">
        <v>582681</v>
      </c>
      <c r="D280" s="3">
        <v>390648</v>
      </c>
      <c r="E280" s="3">
        <v>28075</v>
      </c>
      <c r="F280" s="3">
        <v>177276</v>
      </c>
      <c r="G280" s="3">
        <v>1459473</v>
      </c>
      <c r="H280" s="7">
        <v>45574</v>
      </c>
      <c r="I280" s="3" t="s">
        <v>54</v>
      </c>
      <c r="J280" s="3">
        <v>62.01</v>
      </c>
      <c r="K280" s="3">
        <v>60.19</v>
      </c>
      <c r="L280" s="3">
        <v>62.71</v>
      </c>
      <c r="M280" s="3">
        <v>59.95</v>
      </c>
      <c r="N280" s="3">
        <v>36106</v>
      </c>
      <c r="O280" s="3">
        <v>393311</v>
      </c>
      <c r="P280" s="3">
        <f t="shared" si="118"/>
        <v>-0.50053729697002625</v>
      </c>
      <c r="Q280" s="3">
        <f t="shared" si="118"/>
        <v>-0.70792819007163399</v>
      </c>
      <c r="R280" s="3">
        <f t="shared" si="118"/>
        <v>-0.21515565982798232</v>
      </c>
      <c r="S280" s="3">
        <f t="shared" si="118"/>
        <v>-0.51895805790009553</v>
      </c>
      <c r="T280" s="3">
        <f t="shared" si="118"/>
        <v>-0.58025931732682723</v>
      </c>
      <c r="U280" s="3">
        <f t="shared" si="118"/>
        <v>-0.56823589017717357</v>
      </c>
      <c r="V280" s="3">
        <f t="shared" si="108"/>
        <v>0</v>
      </c>
      <c r="Z280" s="3">
        <f t="shared" si="90"/>
        <v>-21772</v>
      </c>
      <c r="AA280" s="3">
        <f t="shared" si="91"/>
        <v>-26069</v>
      </c>
      <c r="AB280" s="3">
        <f t="shared" si="92"/>
        <v>-41300</v>
      </c>
      <c r="AC280" s="3">
        <f t="shared" si="93"/>
        <v>2354</v>
      </c>
      <c r="AD280" s="3">
        <f t="shared" si="94"/>
        <v>-9885</v>
      </c>
      <c r="AE280" s="3">
        <f t="shared" si="95"/>
        <v>-96673</v>
      </c>
      <c r="AF280" s="3">
        <f t="shared" si="96"/>
        <v>1.7199999999999989</v>
      </c>
      <c r="AH280" s="3">
        <f t="shared" si="98"/>
        <v>-0.30315788953578721</v>
      </c>
      <c r="AI280" s="3">
        <f t="shared" si="99"/>
        <v>-0.67705248294247489</v>
      </c>
      <c r="AJ280" s="3">
        <f t="shared" si="100"/>
        <v>-0.43765303874263423</v>
      </c>
      <c r="AK280" s="3">
        <f t="shared" si="101"/>
        <v>-0.17760871737246023</v>
      </c>
      <c r="AL280" s="3">
        <f t="shared" si="102"/>
        <v>-0.53685676590394504</v>
      </c>
      <c r="AM280" s="3">
        <f t="shared" si="103"/>
        <v>-0.548536440626475</v>
      </c>
      <c r="AO280" s="4">
        <f t="shared" si="115"/>
        <v>0</v>
      </c>
      <c r="AP280" s="4">
        <f t="shared" si="115"/>
        <v>-0.67705248294247489</v>
      </c>
      <c r="AQ280" s="4">
        <f t="shared" si="115"/>
        <v>0</v>
      </c>
      <c r="AR280" s="4">
        <f t="shared" si="114"/>
        <v>0</v>
      </c>
      <c r="AS280" s="4">
        <f t="shared" si="114"/>
        <v>0</v>
      </c>
      <c r="AT280" s="4">
        <f t="shared" si="114"/>
        <v>0</v>
      </c>
      <c r="AU280" s="4" t="str">
        <f t="shared" si="97"/>
        <v>0</v>
      </c>
      <c r="AW280" s="6">
        <f t="shared" si="109"/>
        <v>0</v>
      </c>
      <c r="AX280" s="6">
        <f t="shared" si="110"/>
        <v>0</v>
      </c>
      <c r="AY280" s="3">
        <f t="shared" si="104"/>
        <v>1.7199999999999989</v>
      </c>
      <c r="AZ280" s="3">
        <f t="shared" si="105"/>
        <v>0</v>
      </c>
      <c r="BA280" s="4">
        <f t="shared" si="106"/>
        <v>0</v>
      </c>
      <c r="BB280" s="3">
        <f t="shared" si="107"/>
        <v>133.9</v>
      </c>
      <c r="BE280" s="7">
        <v>45574</v>
      </c>
      <c r="BF280" s="5">
        <f t="shared" si="113"/>
        <v>0.18484892031918254</v>
      </c>
      <c r="BG280" t="str">
        <f t="shared" si="111"/>
        <v xml:space="preserve"> </v>
      </c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>
      <c r="A281" s="7">
        <v>45575</v>
      </c>
      <c r="B281" s="3">
        <v>267382</v>
      </c>
      <c r="C281" s="3">
        <v>454615</v>
      </c>
      <c r="D281" s="3">
        <v>412695</v>
      </c>
      <c r="E281" s="3">
        <v>27822</v>
      </c>
      <c r="F281" s="3">
        <v>164770</v>
      </c>
      <c r="G281" s="3">
        <v>1327284</v>
      </c>
      <c r="H281" s="7">
        <v>45575</v>
      </c>
      <c r="I281" s="3" t="s">
        <v>54</v>
      </c>
      <c r="J281" s="3">
        <v>65</v>
      </c>
      <c r="K281" s="3">
        <v>62.52</v>
      </c>
      <c r="L281" s="3">
        <v>65.209999999999994</v>
      </c>
      <c r="M281" s="3">
        <v>62.04</v>
      </c>
      <c r="N281" s="3">
        <v>30189</v>
      </c>
      <c r="O281" s="3">
        <v>392335</v>
      </c>
      <c r="P281" s="3">
        <f t="shared" si="118"/>
        <v>-0.50297631877453841</v>
      </c>
      <c r="Q281" s="3">
        <f t="shared" si="118"/>
        <v>-0.69949994645449542</v>
      </c>
      <c r="R281" s="3">
        <f t="shared" si="118"/>
        <v>-0.23116885337790116</v>
      </c>
      <c r="S281" s="3">
        <f t="shared" si="118"/>
        <v>-0.4997195287738645</v>
      </c>
      <c r="T281" s="3">
        <f t="shared" si="118"/>
        <v>-0.56983643668017658</v>
      </c>
      <c r="U281" s="3">
        <f t="shared" si="118"/>
        <v>-0.55703433277527903</v>
      </c>
      <c r="V281" s="3">
        <f t="shared" si="108"/>
        <v>0</v>
      </c>
      <c r="Z281" s="3">
        <f t="shared" ref="Z281:Z302" si="119">B281-B280</f>
        <v>-13412</v>
      </c>
      <c r="AA281" s="3">
        <f t="shared" ref="AA281:AA302" si="120">C281-C280</f>
        <v>-128066</v>
      </c>
      <c r="AB281" s="3">
        <f t="shared" ref="AB281:AB302" si="121">D281-D280</f>
        <v>22047</v>
      </c>
      <c r="AC281" s="3">
        <f t="shared" ref="AC281:AC302" si="122">E281-E280</f>
        <v>-253</v>
      </c>
      <c r="AD281" s="3">
        <f t="shared" ref="AD281:AD302" si="123">F281-F280</f>
        <v>-12506</v>
      </c>
      <c r="AE281" s="3">
        <f t="shared" ref="AE281:AE302" si="124">G281-G280</f>
        <v>-132189</v>
      </c>
      <c r="AF281" s="3">
        <f t="shared" ref="AF281:AF302" si="125">J281-J280</f>
        <v>2.990000000000002</v>
      </c>
      <c r="AH281" s="3">
        <f t="shared" si="98"/>
        <v>-0.18642508128200316</v>
      </c>
      <c r="AI281" s="3">
        <f t="shared" si="99"/>
        <v>-0.4574358984112436</v>
      </c>
      <c r="AJ281" s="3">
        <f t="shared" si="100"/>
        <v>-0.34102854859374793</v>
      </c>
      <c r="AK281" s="3">
        <f t="shared" si="101"/>
        <v>1.1682592988621581E-2</v>
      </c>
      <c r="AL281" s="3">
        <f t="shared" si="102"/>
        <v>-0.37300007861379869</v>
      </c>
      <c r="AM281" s="3">
        <f t="shared" si="103"/>
        <v>-0.37676478035603861</v>
      </c>
      <c r="AO281" s="4">
        <f t="shared" si="115"/>
        <v>0</v>
      </c>
      <c r="AP281" s="4">
        <f t="shared" si="115"/>
        <v>0</v>
      </c>
      <c r="AQ281" s="4">
        <f t="shared" si="115"/>
        <v>0</v>
      </c>
      <c r="AR281" s="4">
        <f t="shared" si="114"/>
        <v>0</v>
      </c>
      <c r="AS281" s="4">
        <f t="shared" si="114"/>
        <v>0</v>
      </c>
      <c r="AT281" s="4">
        <f t="shared" si="114"/>
        <v>0</v>
      </c>
      <c r="AU281" s="4" t="str">
        <f t="shared" si="97"/>
        <v>0</v>
      </c>
      <c r="AW281" s="6">
        <f t="shared" si="109"/>
        <v>0</v>
      </c>
      <c r="AX281" s="6">
        <f t="shared" si="110"/>
        <v>0</v>
      </c>
      <c r="AY281" s="3">
        <f t="shared" si="104"/>
        <v>2.990000000000002</v>
      </c>
      <c r="AZ281" s="3">
        <f t="shared" si="105"/>
        <v>0</v>
      </c>
      <c r="BA281" s="4">
        <f t="shared" si="106"/>
        <v>0</v>
      </c>
      <c r="BB281" s="3">
        <f t="shared" si="107"/>
        <v>133.9</v>
      </c>
      <c r="BE281" s="7">
        <v>45575</v>
      </c>
      <c r="BF281" s="5">
        <f t="shared" si="113"/>
        <v>0.18484892031918254</v>
      </c>
      <c r="BG281" t="str">
        <f t="shared" si="111"/>
        <v xml:space="preserve"> </v>
      </c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>
      <c r="A282" s="7">
        <v>45576</v>
      </c>
      <c r="B282" s="3">
        <v>287929</v>
      </c>
      <c r="C282" s="3">
        <v>588387</v>
      </c>
      <c r="D282" s="3">
        <v>444253</v>
      </c>
      <c r="E282" s="3">
        <v>26917</v>
      </c>
      <c r="F282" s="3">
        <v>186516</v>
      </c>
      <c r="G282" s="3">
        <v>1534003</v>
      </c>
      <c r="H282" s="7">
        <v>45576</v>
      </c>
      <c r="I282" s="3" t="s">
        <v>54</v>
      </c>
      <c r="J282" s="3">
        <v>64.62</v>
      </c>
      <c r="K282" s="3">
        <v>64.900000000000006</v>
      </c>
      <c r="L282" s="3">
        <v>65.09</v>
      </c>
      <c r="M282" s="3">
        <v>63.75</v>
      </c>
      <c r="N282" s="3">
        <v>25050</v>
      </c>
      <c r="O282" s="3">
        <v>389537</v>
      </c>
      <c r="P282" s="3">
        <f t="shared" si="118"/>
        <v>-0.61746790607212598</v>
      </c>
      <c r="Q282" s="3">
        <f t="shared" si="118"/>
        <v>-0.73408858054906578</v>
      </c>
      <c r="R282" s="3">
        <f t="shared" si="118"/>
        <v>-0.37084564710171919</v>
      </c>
      <c r="S282" s="3">
        <f t="shared" si="118"/>
        <v>-0.5358396024288743</v>
      </c>
      <c r="T282" s="3">
        <f t="shared" si="118"/>
        <v>-0.66313570701885349</v>
      </c>
      <c r="U282" s="3">
        <f t="shared" si="118"/>
        <v>-0.64772276233036619</v>
      </c>
      <c r="V282" s="3">
        <f t="shared" si="108"/>
        <v>0</v>
      </c>
      <c r="Z282" s="3">
        <f t="shared" si="119"/>
        <v>20547</v>
      </c>
      <c r="AA282" s="3">
        <f t="shared" si="120"/>
        <v>133772</v>
      </c>
      <c r="AB282" s="3">
        <f t="shared" si="121"/>
        <v>31558</v>
      </c>
      <c r="AC282" s="3">
        <f t="shared" si="122"/>
        <v>-905</v>
      </c>
      <c r="AD282" s="3">
        <f t="shared" si="123"/>
        <v>21746</v>
      </c>
      <c r="AE282" s="3">
        <f t="shared" si="124"/>
        <v>206719</v>
      </c>
      <c r="AF282" s="3">
        <f t="shared" si="125"/>
        <v>-0.37999999999999545</v>
      </c>
      <c r="AH282" s="3">
        <f t="shared" si="98"/>
        <v>-0.21283231323646271</v>
      </c>
      <c r="AI282" s="3">
        <f t="shared" si="99"/>
        <v>-0.67521733472209999</v>
      </c>
      <c r="AJ282" s="3">
        <f t="shared" si="100"/>
        <v>-0.13466296524961249</v>
      </c>
      <c r="AK282" s="3">
        <f t="shared" si="101"/>
        <v>-3.1547564657051039E-2</v>
      </c>
      <c r="AL282" s="3">
        <f t="shared" si="102"/>
        <v>-0.43642559476231163</v>
      </c>
      <c r="AM282" s="3">
        <f t="shared" si="103"/>
        <v>-0.44949450995235629</v>
      </c>
      <c r="AO282" s="4">
        <f t="shared" si="115"/>
        <v>0</v>
      </c>
      <c r="AP282" s="4">
        <f t="shared" si="115"/>
        <v>-0.67521733472209999</v>
      </c>
      <c r="AQ282" s="4">
        <f t="shared" si="115"/>
        <v>0</v>
      </c>
      <c r="AR282" s="4">
        <f t="shared" si="114"/>
        <v>0</v>
      </c>
      <c r="AS282" s="4">
        <f t="shared" si="114"/>
        <v>0</v>
      </c>
      <c r="AT282" s="4">
        <f t="shared" si="114"/>
        <v>0</v>
      </c>
      <c r="AU282" s="4" t="str">
        <f t="shared" si="97"/>
        <v>0</v>
      </c>
      <c r="AW282" s="6">
        <f t="shared" si="109"/>
        <v>0</v>
      </c>
      <c r="AX282" s="6">
        <f t="shared" si="110"/>
        <v>0</v>
      </c>
      <c r="AY282" s="3">
        <f t="shared" si="104"/>
        <v>-0.37999999999999545</v>
      </c>
      <c r="AZ282" s="3">
        <f t="shared" si="105"/>
        <v>0</v>
      </c>
      <c r="BA282" s="4">
        <f t="shared" si="106"/>
        <v>0</v>
      </c>
      <c r="BB282" s="3">
        <f t="shared" si="107"/>
        <v>133.9</v>
      </c>
      <c r="BE282" s="7">
        <v>45576</v>
      </c>
      <c r="BF282" s="5">
        <f t="shared" si="113"/>
        <v>0.18484892031918254</v>
      </c>
      <c r="BG282" t="str">
        <f t="shared" si="111"/>
        <v xml:space="preserve"> </v>
      </c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>
      <c r="A283" s="7">
        <v>45579</v>
      </c>
      <c r="B283" s="3">
        <v>382958</v>
      </c>
      <c r="C283" s="3">
        <v>612856</v>
      </c>
      <c r="D283" s="3">
        <v>615905</v>
      </c>
      <c r="E283" s="3">
        <v>30911</v>
      </c>
      <c r="F283" s="3">
        <v>219054</v>
      </c>
      <c r="G283" s="3">
        <v>1861684</v>
      </c>
      <c r="H283" s="7">
        <v>45579</v>
      </c>
      <c r="I283" s="3" t="s">
        <v>54</v>
      </c>
      <c r="J283" s="3">
        <v>65.97</v>
      </c>
      <c r="K283" s="3">
        <v>64.75</v>
      </c>
      <c r="L283" s="3">
        <v>66.180000000000007</v>
      </c>
      <c r="M283" s="3">
        <v>63.85</v>
      </c>
      <c r="N283" s="3">
        <v>23329</v>
      </c>
      <c r="O283" s="3">
        <v>386382</v>
      </c>
      <c r="P283" s="3">
        <f t="shared" si="118"/>
        <v>-0.48618989407993196</v>
      </c>
      <c r="Q283" s="3">
        <f t="shared" si="118"/>
        <v>-0.73150687786102808</v>
      </c>
      <c r="R283" s="3">
        <f t="shared" si="118"/>
        <v>-0.24660734971883011</v>
      </c>
      <c r="S283" s="3">
        <f t="shared" si="118"/>
        <v>-0.45613543178008614</v>
      </c>
      <c r="T283" s="3">
        <f t="shared" si="118"/>
        <v>-0.57333739831012553</v>
      </c>
      <c r="U283" s="3">
        <f t="shared" si="118"/>
        <v>-0.57454873245740512</v>
      </c>
      <c r="V283" s="3">
        <f t="shared" si="108"/>
        <v>0</v>
      </c>
      <c r="Z283" s="3">
        <f t="shared" si="119"/>
        <v>95029</v>
      </c>
      <c r="AA283" s="3">
        <f t="shared" si="120"/>
        <v>24469</v>
      </c>
      <c r="AB283" s="3">
        <f t="shared" si="121"/>
        <v>171652</v>
      </c>
      <c r="AC283" s="3">
        <f t="shared" si="122"/>
        <v>3994</v>
      </c>
      <c r="AD283" s="3">
        <f t="shared" si="123"/>
        <v>32538</v>
      </c>
      <c r="AE283" s="3">
        <f t="shared" si="124"/>
        <v>327681</v>
      </c>
      <c r="AF283" s="3">
        <f t="shared" si="125"/>
        <v>1.3499999999999943</v>
      </c>
      <c r="AH283" s="3">
        <f t="shared" si="98"/>
        <v>-0.19488774206210857</v>
      </c>
      <c r="AI283" s="3">
        <f t="shared" si="99"/>
        <v>-0.63122459180763857</v>
      </c>
      <c r="AJ283" s="3">
        <f t="shared" si="100"/>
        <v>-0.10532455900843672</v>
      </c>
      <c r="AK283" s="3">
        <f t="shared" si="101"/>
        <v>2.2123658052107437E-2</v>
      </c>
      <c r="AL283" s="3">
        <f t="shared" si="102"/>
        <v>-0.41419622443588938</v>
      </c>
      <c r="AM283" s="3">
        <f t="shared" si="103"/>
        <v>-0.42988492576017584</v>
      </c>
      <c r="AO283" s="4">
        <f t="shared" si="115"/>
        <v>0</v>
      </c>
      <c r="AP283" s="4">
        <f t="shared" si="115"/>
        <v>-0.63122459180763857</v>
      </c>
      <c r="AQ283" s="4">
        <f t="shared" si="115"/>
        <v>0</v>
      </c>
      <c r="AR283" s="4">
        <f t="shared" si="114"/>
        <v>0</v>
      </c>
      <c r="AS283" s="4">
        <f t="shared" si="114"/>
        <v>0</v>
      </c>
      <c r="AT283" s="4">
        <f t="shared" si="114"/>
        <v>0</v>
      </c>
      <c r="AU283" s="4" t="str">
        <f t="shared" si="97"/>
        <v>0</v>
      </c>
      <c r="AW283" s="6">
        <f t="shared" si="109"/>
        <v>0</v>
      </c>
      <c r="AX283" s="6">
        <f t="shared" si="110"/>
        <v>0</v>
      </c>
      <c r="AY283" s="3">
        <f t="shared" si="104"/>
        <v>1.3499999999999943</v>
      </c>
      <c r="AZ283" s="3">
        <f t="shared" si="105"/>
        <v>0</v>
      </c>
      <c r="BA283" s="4">
        <f t="shared" si="106"/>
        <v>0</v>
      </c>
      <c r="BB283" s="3">
        <f t="shared" si="107"/>
        <v>133.9</v>
      </c>
      <c r="BE283" s="7">
        <v>45579</v>
      </c>
      <c r="BF283" s="5">
        <f t="shared" si="113"/>
        <v>0.18484892031918254</v>
      </c>
      <c r="BG283" t="str">
        <f t="shared" si="111"/>
        <v xml:space="preserve"> </v>
      </c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>
      <c r="A284" s="7">
        <v>45580</v>
      </c>
      <c r="B284" s="3">
        <v>343467</v>
      </c>
      <c r="C284" s="3">
        <v>650584</v>
      </c>
      <c r="D284" s="3">
        <v>509824</v>
      </c>
      <c r="E284" s="3">
        <v>28325</v>
      </c>
      <c r="F284" s="3">
        <v>206332</v>
      </c>
      <c r="G284" s="3">
        <v>1738532</v>
      </c>
      <c r="H284" s="7">
        <v>45580</v>
      </c>
      <c r="I284" s="3" t="s">
        <v>54</v>
      </c>
      <c r="J284" s="3">
        <v>65.09</v>
      </c>
      <c r="K284" s="3">
        <v>65.41</v>
      </c>
      <c r="L284" s="3">
        <v>65.59</v>
      </c>
      <c r="M284" s="3">
        <v>64.17</v>
      </c>
      <c r="N284" s="3">
        <v>24997</v>
      </c>
      <c r="O284" s="3">
        <v>386732</v>
      </c>
      <c r="P284" s="3">
        <f t="shared" si="118"/>
        <v>-0.4550931598654569</v>
      </c>
      <c r="Q284" s="3">
        <f t="shared" si="118"/>
        <v>-0.73932045710656658</v>
      </c>
      <c r="R284" s="3">
        <f t="shared" si="118"/>
        <v>-0.23712093643361551</v>
      </c>
      <c r="S284" s="3">
        <f t="shared" si="118"/>
        <v>-0.40445767175571362</v>
      </c>
      <c r="T284" s="3">
        <f t="shared" si="118"/>
        <v>-0.5582927696697475</v>
      </c>
      <c r="U284" s="3">
        <f t="shared" si="118"/>
        <v>-0.56566299628006944</v>
      </c>
      <c r="V284" s="3">
        <f t="shared" si="108"/>
        <v>0</v>
      </c>
      <c r="Z284" s="3">
        <f t="shared" si="119"/>
        <v>-39491</v>
      </c>
      <c r="AA284" s="3">
        <f t="shared" si="120"/>
        <v>37728</v>
      </c>
      <c r="AB284" s="3">
        <f t="shared" si="121"/>
        <v>-106081</v>
      </c>
      <c r="AC284" s="3">
        <f t="shared" si="122"/>
        <v>-2586</v>
      </c>
      <c r="AD284" s="3">
        <f t="shared" si="123"/>
        <v>-12722</v>
      </c>
      <c r="AE284" s="3">
        <f t="shared" si="124"/>
        <v>-123152</v>
      </c>
      <c r="AF284" s="3">
        <f t="shared" si="125"/>
        <v>-0.87999999999999545</v>
      </c>
      <c r="AH284" s="3">
        <f t="shared" si="98"/>
        <v>0.11135336639816121</v>
      </c>
      <c r="AI284" s="3">
        <f t="shared" si="99"/>
        <v>-0.50185547872983416</v>
      </c>
      <c r="AJ284" s="3">
        <f t="shared" si="100"/>
        <v>0.37484005576594603</v>
      </c>
      <c r="AK284" s="3">
        <f t="shared" si="101"/>
        <v>0.12654405240800498</v>
      </c>
      <c r="AL284" s="3">
        <f t="shared" si="102"/>
        <v>-4.807616913019299E-2</v>
      </c>
      <c r="AM284" s="3">
        <f t="shared" si="103"/>
        <v>-5.6064109439204875E-2</v>
      </c>
      <c r="AO284" s="4">
        <f t="shared" si="115"/>
        <v>0</v>
      </c>
      <c r="AP284" s="4">
        <f t="shared" si="115"/>
        <v>0</v>
      </c>
      <c r="AQ284" s="4">
        <f t="shared" si="115"/>
        <v>0</v>
      </c>
      <c r="AR284" s="4">
        <f t="shared" si="114"/>
        <v>0</v>
      </c>
      <c r="AS284" s="4">
        <f t="shared" si="114"/>
        <v>0</v>
      </c>
      <c r="AT284" s="4">
        <f t="shared" si="114"/>
        <v>0</v>
      </c>
      <c r="AU284" s="4" t="str">
        <f t="shared" si="97"/>
        <v>0</v>
      </c>
      <c r="AW284" s="6">
        <f t="shared" si="109"/>
        <v>0</v>
      </c>
      <c r="AX284" s="6">
        <f t="shared" si="110"/>
        <v>0</v>
      </c>
      <c r="AY284" s="3">
        <f t="shared" si="104"/>
        <v>-0.87999999999999545</v>
      </c>
      <c r="AZ284" s="3">
        <f t="shared" si="105"/>
        <v>0</v>
      </c>
      <c r="BA284" s="4">
        <f t="shared" si="106"/>
        <v>0</v>
      </c>
      <c r="BB284" s="3">
        <f t="shared" si="107"/>
        <v>133.9</v>
      </c>
      <c r="BE284" s="7">
        <v>45580</v>
      </c>
      <c r="BF284" s="5">
        <f t="shared" si="113"/>
        <v>0.18484892031918254</v>
      </c>
      <c r="BG284" t="str">
        <f t="shared" si="111"/>
        <v xml:space="preserve"> </v>
      </c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>
      <c r="A285" s="7">
        <v>45581</v>
      </c>
      <c r="B285" s="3">
        <v>279601</v>
      </c>
      <c r="C285" s="3">
        <v>424561</v>
      </c>
      <c r="D285" s="3">
        <v>467168</v>
      </c>
      <c r="E285" s="3">
        <v>27775</v>
      </c>
      <c r="F285" s="3">
        <v>169131</v>
      </c>
      <c r="G285" s="3">
        <v>1368236</v>
      </c>
      <c r="H285" s="7">
        <v>45581</v>
      </c>
      <c r="I285" s="3" t="s">
        <v>54</v>
      </c>
      <c r="J285" s="3">
        <v>63.03</v>
      </c>
      <c r="K285" s="3">
        <v>64.84</v>
      </c>
      <c r="L285" s="3">
        <v>65.63</v>
      </c>
      <c r="M285" s="3">
        <v>62.8</v>
      </c>
      <c r="N285" s="3">
        <v>28445</v>
      </c>
      <c r="O285" s="3">
        <v>385968</v>
      </c>
      <c r="P285" s="3">
        <f t="shared" si="118"/>
        <v>-0.33149198903101224</v>
      </c>
      <c r="Q285" s="3">
        <f t="shared" si="118"/>
        <v>-0.62058214697957326</v>
      </c>
      <c r="R285" s="3">
        <f t="shared" si="118"/>
        <v>-0.11242288399358207</v>
      </c>
      <c r="S285" s="3">
        <f t="shared" si="118"/>
        <v>-0.32978810693931099</v>
      </c>
      <c r="T285" s="3">
        <f t="shared" si="118"/>
        <v>-0.43899343980505573</v>
      </c>
      <c r="U285" s="3">
        <f t="shared" si="118"/>
        <v>-0.44858371844015515</v>
      </c>
      <c r="V285" s="3">
        <f t="shared" si="108"/>
        <v>0</v>
      </c>
      <c r="Z285" s="3">
        <f t="shared" si="119"/>
        <v>-63866</v>
      </c>
      <c r="AA285" s="3">
        <f t="shared" si="120"/>
        <v>-226023</v>
      </c>
      <c r="AB285" s="3">
        <f t="shared" si="121"/>
        <v>-42656</v>
      </c>
      <c r="AC285" s="3">
        <f t="shared" si="122"/>
        <v>-550</v>
      </c>
      <c r="AD285" s="3">
        <f t="shared" si="123"/>
        <v>-37201</v>
      </c>
      <c r="AE285" s="3">
        <f t="shared" si="124"/>
        <v>-370296</v>
      </c>
      <c r="AF285" s="3">
        <f t="shared" si="125"/>
        <v>-2.0600000000000023</v>
      </c>
      <c r="AH285" s="3">
        <f t="shared" si="98"/>
        <v>0.31646505066896574</v>
      </c>
      <c r="AI285" s="3">
        <f t="shared" si="99"/>
        <v>-0.47390798045565596</v>
      </c>
      <c r="AJ285" s="3">
        <f t="shared" si="100"/>
        <v>0.47592150652586535</v>
      </c>
      <c r="AK285" s="3">
        <f t="shared" si="101"/>
        <v>0.34703464551402707</v>
      </c>
      <c r="AL285" s="3">
        <f t="shared" si="102"/>
        <v>0.12758043254418244</v>
      </c>
      <c r="AM285" s="3">
        <f t="shared" si="103"/>
        <v>0.11962286134817426</v>
      </c>
      <c r="AO285" s="4">
        <f t="shared" si="115"/>
        <v>0</v>
      </c>
      <c r="AP285" s="4">
        <f t="shared" si="115"/>
        <v>0</v>
      </c>
      <c r="AQ285" s="4">
        <f t="shared" si="115"/>
        <v>0</v>
      </c>
      <c r="AR285" s="4">
        <f t="shared" si="114"/>
        <v>0</v>
      </c>
      <c r="AS285" s="4">
        <f t="shared" si="114"/>
        <v>0</v>
      </c>
      <c r="AT285" s="4">
        <f t="shared" si="114"/>
        <v>0</v>
      </c>
      <c r="AU285" s="4" t="str">
        <f t="shared" si="97"/>
        <v>0</v>
      </c>
      <c r="AW285" s="6">
        <f t="shared" si="109"/>
        <v>0</v>
      </c>
      <c r="AX285" s="6">
        <f t="shared" si="110"/>
        <v>0</v>
      </c>
      <c r="AY285" s="3">
        <f t="shared" si="104"/>
        <v>-2.0600000000000023</v>
      </c>
      <c r="AZ285" s="3">
        <f t="shared" si="105"/>
        <v>0</v>
      </c>
      <c r="BA285" s="4">
        <f t="shared" si="106"/>
        <v>0</v>
      </c>
      <c r="BB285" s="3">
        <f t="shared" si="107"/>
        <v>133.9</v>
      </c>
      <c r="BE285" s="7">
        <v>45581</v>
      </c>
      <c r="BF285" s="5">
        <f t="shared" si="113"/>
        <v>0.18484892031918254</v>
      </c>
      <c r="BG285" t="str">
        <f t="shared" si="111"/>
        <v xml:space="preserve"> </v>
      </c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>
      <c r="A286" s="7">
        <v>45582</v>
      </c>
      <c r="B286" s="3">
        <v>292907</v>
      </c>
      <c r="C286" s="3">
        <v>551452</v>
      </c>
      <c r="D286" s="3">
        <v>488190</v>
      </c>
      <c r="E286" s="3">
        <v>24243</v>
      </c>
      <c r="F286" s="3">
        <v>186954</v>
      </c>
      <c r="G286" s="3">
        <v>1543746</v>
      </c>
      <c r="H286" s="7">
        <v>45582</v>
      </c>
      <c r="I286" s="3" t="s">
        <v>54</v>
      </c>
      <c r="J286" s="3">
        <v>62.98</v>
      </c>
      <c r="K286" s="3">
        <v>63.03</v>
      </c>
      <c r="L286" s="3">
        <v>63.64</v>
      </c>
      <c r="M286" s="3">
        <v>62.63</v>
      </c>
      <c r="N286" s="3">
        <v>20512</v>
      </c>
      <c r="O286" s="3">
        <v>386277</v>
      </c>
      <c r="P286" s="3">
        <f t="shared" si="118"/>
        <v>-2.2868494699039853E-2</v>
      </c>
      <c r="Q286" s="3">
        <f t="shared" si="118"/>
        <v>-0.4199673722135735</v>
      </c>
      <c r="R286" s="3">
        <f t="shared" si="118"/>
        <v>0.20299014522520323</v>
      </c>
      <c r="S286" s="3">
        <f t="shared" si="118"/>
        <v>9.2640959058378824E-2</v>
      </c>
      <c r="T286" s="3">
        <f t="shared" si="118"/>
        <v>-0.14614000872089911</v>
      </c>
      <c r="U286" s="3">
        <f t="shared" si="118"/>
        <v>-0.15946536552224322</v>
      </c>
      <c r="V286" s="3">
        <f t="shared" si="108"/>
        <v>0</v>
      </c>
      <c r="Z286" s="3">
        <f t="shared" si="119"/>
        <v>13306</v>
      </c>
      <c r="AA286" s="3">
        <f t="shared" si="120"/>
        <v>126891</v>
      </c>
      <c r="AB286" s="3">
        <f t="shared" si="121"/>
        <v>21022</v>
      </c>
      <c r="AC286" s="3">
        <f t="shared" si="122"/>
        <v>-3532</v>
      </c>
      <c r="AD286" s="3">
        <f t="shared" si="123"/>
        <v>17823</v>
      </c>
      <c r="AE286" s="3">
        <f t="shared" si="124"/>
        <v>175510</v>
      </c>
      <c r="AF286" s="3">
        <f t="shared" si="125"/>
        <v>-5.0000000000004263E-2</v>
      </c>
      <c r="AH286" s="3">
        <f t="shared" si="98"/>
        <v>0.30556805450783325</v>
      </c>
      <c r="AI286" s="3">
        <f t="shared" si="99"/>
        <v>-1.0771218382381761E-2</v>
      </c>
      <c r="AJ286" s="3">
        <f t="shared" si="100"/>
        <v>0.45271310693182093</v>
      </c>
      <c r="AK286" s="3">
        <f t="shared" si="101"/>
        <v>0.33937542975090706</v>
      </c>
      <c r="AL286" s="3">
        <f t="shared" si="102"/>
        <v>0.26408783955559068</v>
      </c>
      <c r="AM286" s="3">
        <f t="shared" si="103"/>
        <v>0.26403200881871447</v>
      </c>
      <c r="AO286" s="4">
        <f t="shared" si="115"/>
        <v>0</v>
      </c>
      <c r="AP286" s="4">
        <f t="shared" si="115"/>
        <v>0</v>
      </c>
      <c r="AQ286" s="4">
        <f t="shared" si="115"/>
        <v>0</v>
      </c>
      <c r="AR286" s="4">
        <f t="shared" si="114"/>
        <v>0</v>
      </c>
      <c r="AS286" s="4">
        <f t="shared" si="114"/>
        <v>0</v>
      </c>
      <c r="AT286" s="4">
        <f t="shared" si="114"/>
        <v>0</v>
      </c>
      <c r="AU286" s="4" t="str">
        <f t="shared" si="97"/>
        <v>0</v>
      </c>
      <c r="AW286" s="6">
        <f t="shared" si="109"/>
        <v>0</v>
      </c>
      <c r="AX286" s="6">
        <f t="shared" si="110"/>
        <v>0</v>
      </c>
      <c r="AY286" s="3">
        <f t="shared" si="104"/>
        <v>-5.0000000000004263E-2</v>
      </c>
      <c r="AZ286" s="3">
        <f t="shared" si="105"/>
        <v>0</v>
      </c>
      <c r="BA286" s="4">
        <f t="shared" si="106"/>
        <v>0</v>
      </c>
      <c r="BB286" s="3">
        <f t="shared" si="107"/>
        <v>133.9</v>
      </c>
      <c r="BE286" s="7">
        <v>45582</v>
      </c>
      <c r="BF286" s="5">
        <f t="shared" si="113"/>
        <v>0.18484892031918254</v>
      </c>
      <c r="BG286" t="str">
        <f t="shared" si="111"/>
        <v xml:space="preserve"> </v>
      </c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>
      <c r="A287" s="7">
        <v>45583</v>
      </c>
      <c r="B287" s="3">
        <v>348343</v>
      </c>
      <c r="C287" s="3">
        <v>690629</v>
      </c>
      <c r="D287" s="3">
        <v>506937</v>
      </c>
      <c r="E287" s="3">
        <v>31194</v>
      </c>
      <c r="F287" s="3">
        <v>210996</v>
      </c>
      <c r="G287" s="3">
        <v>1788100</v>
      </c>
      <c r="H287" s="7">
        <v>45583</v>
      </c>
      <c r="I287" s="3" t="s">
        <v>54</v>
      </c>
      <c r="J287" s="3">
        <v>62.28</v>
      </c>
      <c r="K287" s="3">
        <v>63</v>
      </c>
      <c r="L287" s="3">
        <v>63.47</v>
      </c>
      <c r="M287" s="3">
        <v>62.22</v>
      </c>
      <c r="N287" s="3">
        <v>21055</v>
      </c>
      <c r="O287" s="3">
        <v>386770</v>
      </c>
      <c r="P287" s="3">
        <f t="shared" si="118"/>
        <v>0.24456830980647928</v>
      </c>
      <c r="Q287" s="3">
        <f t="shared" si="118"/>
        <v>-0.2143894392867427</v>
      </c>
      <c r="R287" s="3">
        <f t="shared" si="118"/>
        <v>0.44986040755038892</v>
      </c>
      <c r="S287" s="3">
        <f t="shared" si="118"/>
        <v>0.26464233337048304</v>
      </c>
      <c r="T287" s="3">
        <f t="shared" si="118"/>
        <v>0.14263185532035896</v>
      </c>
      <c r="U287" s="3">
        <f t="shared" si="118"/>
        <v>0.12117426385717656</v>
      </c>
      <c r="V287" s="3">
        <f t="shared" si="108"/>
        <v>0</v>
      </c>
      <c r="Z287" s="3">
        <f t="shared" si="119"/>
        <v>55436</v>
      </c>
      <c r="AA287" s="3">
        <f t="shared" si="120"/>
        <v>139177</v>
      </c>
      <c r="AB287" s="3">
        <f t="shared" si="121"/>
        <v>18747</v>
      </c>
      <c r="AC287" s="3">
        <f t="shared" si="122"/>
        <v>6951</v>
      </c>
      <c r="AD287" s="3">
        <f t="shared" si="123"/>
        <v>24042</v>
      </c>
      <c r="AE287" s="3">
        <f t="shared" si="124"/>
        <v>244354</v>
      </c>
      <c r="AF287" s="3">
        <f t="shared" si="125"/>
        <v>-0.69999999999999574</v>
      </c>
      <c r="AH287" s="3">
        <f t="shared" si="98"/>
        <v>0.30235688737656075</v>
      </c>
      <c r="AI287" s="3">
        <f t="shared" si="99"/>
        <v>-1.6345199959212992E-2</v>
      </c>
      <c r="AJ287" s="3">
        <f t="shared" si="100"/>
        <v>0.44872469001401943</v>
      </c>
      <c r="AK287" s="3">
        <f t="shared" si="101"/>
        <v>0.32684634068066964</v>
      </c>
      <c r="AL287" s="3">
        <f t="shared" si="102"/>
        <v>0.24635846769111053</v>
      </c>
      <c r="AM287" s="3">
        <f t="shared" si="103"/>
        <v>0.24616721049438628</v>
      </c>
      <c r="AO287" s="4">
        <f t="shared" si="115"/>
        <v>0</v>
      </c>
      <c r="AP287" s="4">
        <f t="shared" si="115"/>
        <v>0</v>
      </c>
      <c r="AQ287" s="4">
        <f t="shared" si="115"/>
        <v>0</v>
      </c>
      <c r="AR287" s="4">
        <f t="shared" si="114"/>
        <v>0</v>
      </c>
      <c r="AS287" s="4">
        <f t="shared" si="114"/>
        <v>0</v>
      </c>
      <c r="AT287" s="4">
        <f t="shared" si="114"/>
        <v>0</v>
      </c>
      <c r="AU287" s="4" t="str">
        <f t="shared" si="97"/>
        <v>0</v>
      </c>
      <c r="AW287" s="6">
        <f t="shared" si="109"/>
        <v>0</v>
      </c>
      <c r="AX287" s="6">
        <f t="shared" si="110"/>
        <v>0</v>
      </c>
      <c r="AY287" s="3">
        <f t="shared" si="104"/>
        <v>-0.69999999999999574</v>
      </c>
      <c r="AZ287" s="3">
        <f t="shared" si="105"/>
        <v>0</v>
      </c>
      <c r="BA287" s="4">
        <f t="shared" si="106"/>
        <v>0</v>
      </c>
      <c r="BB287" s="3">
        <f t="shared" si="107"/>
        <v>133.9</v>
      </c>
      <c r="BE287" s="7">
        <v>45583</v>
      </c>
      <c r="BF287" s="5">
        <f t="shared" si="113"/>
        <v>0.18484892031918254</v>
      </c>
      <c r="BG287" t="str">
        <f t="shared" si="111"/>
        <v xml:space="preserve"> </v>
      </c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>
      <c r="A288" s="7">
        <v>45586</v>
      </c>
      <c r="B288" s="3">
        <v>340778</v>
      </c>
      <c r="C288" s="3">
        <v>603343</v>
      </c>
      <c r="D288" s="3">
        <v>512895</v>
      </c>
      <c r="E288" s="3">
        <v>18483</v>
      </c>
      <c r="F288" s="3">
        <v>198477</v>
      </c>
      <c r="G288" s="3">
        <v>1673975</v>
      </c>
      <c r="H288" s="7">
        <v>45586</v>
      </c>
      <c r="I288" s="3" t="s">
        <v>54</v>
      </c>
      <c r="J288" s="3">
        <v>61.76</v>
      </c>
      <c r="K288" s="3">
        <v>62.45</v>
      </c>
      <c r="L288" s="3">
        <v>62.95</v>
      </c>
      <c r="M288" s="3">
        <v>61.36</v>
      </c>
      <c r="N288" s="3">
        <v>23678</v>
      </c>
      <c r="O288" s="3">
        <v>387564</v>
      </c>
      <c r="P288" s="3">
        <f t="shared" si="118"/>
        <v>0.27370841282392933</v>
      </c>
      <c r="Q288" s="3">
        <f t="shared" si="118"/>
        <v>-0.15214929011329453</v>
      </c>
      <c r="R288" s="3">
        <f t="shared" si="118"/>
        <v>0.39292622836678992</v>
      </c>
      <c r="S288" s="3">
        <f t="shared" si="118"/>
        <v>0.48695599969027187</v>
      </c>
      <c r="T288" s="3">
        <f t="shared" si="118"/>
        <v>0.17709473915400953</v>
      </c>
      <c r="U288" s="3">
        <f t="shared" si="118"/>
        <v>0.14969474822089318</v>
      </c>
      <c r="V288" s="3">
        <f t="shared" si="108"/>
        <v>0</v>
      </c>
      <c r="Z288" s="3">
        <f t="shared" si="119"/>
        <v>-7565</v>
      </c>
      <c r="AA288" s="3">
        <f t="shared" si="120"/>
        <v>-87286</v>
      </c>
      <c r="AB288" s="3">
        <f t="shared" si="121"/>
        <v>5958</v>
      </c>
      <c r="AC288" s="3">
        <f t="shared" si="122"/>
        <v>-12711</v>
      </c>
      <c r="AD288" s="3">
        <f t="shared" si="123"/>
        <v>-12519</v>
      </c>
      <c r="AE288" s="3">
        <f t="shared" si="124"/>
        <v>-114125</v>
      </c>
      <c r="AF288" s="3">
        <f t="shared" si="125"/>
        <v>-0.52000000000000313</v>
      </c>
      <c r="AH288" s="3">
        <f t="shared" si="98"/>
        <v>0.28510822814084152</v>
      </c>
      <c r="AI288" s="3">
        <f t="shared" si="99"/>
        <v>-5.9216022510461562E-2</v>
      </c>
      <c r="AJ288" s="3">
        <f t="shared" si="100"/>
        <v>0.44883934435216194</v>
      </c>
      <c r="AK288" s="3">
        <f t="shared" si="101"/>
        <v>0.11109780944622592</v>
      </c>
      <c r="AL288" s="3">
        <f t="shared" si="102"/>
        <v>0.20499835654402424</v>
      </c>
      <c r="AM288" s="3">
        <f t="shared" si="103"/>
        <v>0.19986158629588799</v>
      </c>
      <c r="AO288" s="4">
        <f t="shared" si="115"/>
        <v>0</v>
      </c>
      <c r="AP288" s="4">
        <f t="shared" si="115"/>
        <v>0</v>
      </c>
      <c r="AQ288" s="4">
        <f t="shared" si="115"/>
        <v>0</v>
      </c>
      <c r="AR288" s="4">
        <f t="shared" si="114"/>
        <v>0</v>
      </c>
      <c r="AS288" s="4">
        <f t="shared" si="114"/>
        <v>0</v>
      </c>
      <c r="AT288" s="4">
        <f t="shared" si="114"/>
        <v>0</v>
      </c>
      <c r="AU288" s="4" t="str">
        <f t="shared" si="97"/>
        <v>0</v>
      </c>
      <c r="AW288" s="6">
        <f t="shared" si="109"/>
        <v>0</v>
      </c>
      <c r="AX288" s="6">
        <f t="shared" si="110"/>
        <v>0</v>
      </c>
      <c r="AY288" s="3">
        <f t="shared" si="104"/>
        <v>-0.52000000000000313</v>
      </c>
      <c r="AZ288" s="3">
        <f t="shared" si="105"/>
        <v>0</v>
      </c>
      <c r="BA288" s="4">
        <f t="shared" si="106"/>
        <v>0</v>
      </c>
      <c r="BB288" s="3">
        <f t="shared" si="107"/>
        <v>133.9</v>
      </c>
      <c r="BE288" s="7">
        <v>45586</v>
      </c>
      <c r="BF288" s="5">
        <f t="shared" si="113"/>
        <v>0.18484892031918254</v>
      </c>
      <c r="BG288" t="str">
        <f t="shared" si="111"/>
        <v xml:space="preserve"> </v>
      </c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>
      <c r="A289" s="7">
        <v>45587</v>
      </c>
      <c r="B289" s="3">
        <v>360781</v>
      </c>
      <c r="C289" s="3">
        <v>671318</v>
      </c>
      <c r="D289" s="3">
        <v>559583</v>
      </c>
      <c r="E289" s="3">
        <v>25921</v>
      </c>
      <c r="F289" s="3">
        <v>212598</v>
      </c>
      <c r="G289" s="3">
        <v>1830200</v>
      </c>
      <c r="H289" s="7">
        <v>45587</v>
      </c>
      <c r="I289" s="3" t="s">
        <v>54</v>
      </c>
      <c r="J289" s="3">
        <v>62.25</v>
      </c>
      <c r="K289" s="3">
        <v>61.9</v>
      </c>
      <c r="L289" s="3">
        <v>62.56</v>
      </c>
      <c r="M289" s="3">
        <v>61.29</v>
      </c>
      <c r="N289" s="3">
        <v>26357</v>
      </c>
      <c r="O289" s="3">
        <v>389463</v>
      </c>
      <c r="P289" s="3">
        <f t="shared" si="118"/>
        <v>0.12596056102681519</v>
      </c>
      <c r="Q289" s="3">
        <f t="shared" si="118"/>
        <v>-0.24652801280629233</v>
      </c>
      <c r="R289" s="3">
        <f t="shared" si="118"/>
        <v>0.27119182202417147</v>
      </c>
      <c r="S289" s="3">
        <f t="shared" si="118"/>
        <v>0.4602001722688816</v>
      </c>
      <c r="T289" s="3">
        <f t="shared" si="118"/>
        <v>5.0438949824592107E-2</v>
      </c>
      <c r="U289" s="3">
        <f t="shared" si="118"/>
        <v>1.6545388677757213E-2</v>
      </c>
      <c r="V289" s="3">
        <f t="shared" si="108"/>
        <v>0</v>
      </c>
      <c r="Z289" s="3">
        <f t="shared" si="119"/>
        <v>20003</v>
      </c>
      <c r="AA289" s="3">
        <f t="shared" si="120"/>
        <v>67975</v>
      </c>
      <c r="AB289" s="3">
        <f t="shared" si="121"/>
        <v>46688</v>
      </c>
      <c r="AC289" s="3">
        <f t="shared" si="122"/>
        <v>7438</v>
      </c>
      <c r="AD289" s="3">
        <f t="shared" si="123"/>
        <v>14121</v>
      </c>
      <c r="AE289" s="3">
        <f t="shared" si="124"/>
        <v>156225</v>
      </c>
      <c r="AF289" s="3">
        <f t="shared" si="125"/>
        <v>0.49000000000000199</v>
      </c>
      <c r="AH289" s="3">
        <f t="shared" si="98"/>
        <v>0.28370557256218043</v>
      </c>
      <c r="AI289" s="3">
        <f t="shared" si="99"/>
        <v>-4.7958965040261703E-2</v>
      </c>
      <c r="AJ289" s="3">
        <f t="shared" si="100"/>
        <v>0.43956380445463616</v>
      </c>
      <c r="AK289" s="3">
        <f t="shared" si="101"/>
        <v>0.16879635638593032</v>
      </c>
      <c r="AL289" s="3">
        <f t="shared" si="102"/>
        <v>0.21240868293241993</v>
      </c>
      <c r="AM289" s="3">
        <f t="shared" si="103"/>
        <v>0.20606683746003729</v>
      </c>
      <c r="AO289" s="4">
        <f t="shared" si="115"/>
        <v>0</v>
      </c>
      <c r="AP289" s="4">
        <f t="shared" si="115"/>
        <v>0</v>
      </c>
      <c r="AQ289" s="4">
        <f t="shared" si="115"/>
        <v>0</v>
      </c>
      <c r="AR289" s="4">
        <f t="shared" si="114"/>
        <v>0</v>
      </c>
      <c r="AS289" s="4">
        <f t="shared" si="114"/>
        <v>0</v>
      </c>
      <c r="AT289" s="4">
        <f t="shared" si="114"/>
        <v>0</v>
      </c>
      <c r="AU289" s="4" t="str">
        <f t="shared" si="97"/>
        <v>0</v>
      </c>
      <c r="AW289" s="6">
        <f t="shared" si="109"/>
        <v>0</v>
      </c>
      <c r="AX289" s="6">
        <f t="shared" si="110"/>
        <v>0</v>
      </c>
      <c r="AY289" s="3">
        <f t="shared" si="104"/>
        <v>0.49000000000000199</v>
      </c>
      <c r="AZ289" s="3">
        <f t="shared" si="105"/>
        <v>0</v>
      </c>
      <c r="BA289" s="4">
        <f t="shared" si="106"/>
        <v>0</v>
      </c>
      <c r="BB289" s="3">
        <f t="shared" si="107"/>
        <v>133.9</v>
      </c>
      <c r="BE289" s="7">
        <v>45587</v>
      </c>
      <c r="BF289" s="5">
        <f t="shared" si="113"/>
        <v>0.18484892031918254</v>
      </c>
      <c r="BG289" t="str">
        <f t="shared" si="111"/>
        <v xml:space="preserve"> </v>
      </c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>
      <c r="A290" s="7">
        <v>45588</v>
      </c>
      <c r="B290" s="3">
        <v>400708</v>
      </c>
      <c r="C290" s="3">
        <v>682045</v>
      </c>
      <c r="D290" s="3">
        <v>625593</v>
      </c>
      <c r="E290" s="3">
        <v>23085</v>
      </c>
      <c r="F290" s="3">
        <v>223624</v>
      </c>
      <c r="G290" s="3">
        <v>1955056</v>
      </c>
      <c r="H290" s="7">
        <v>45588</v>
      </c>
      <c r="I290" s="3" t="s">
        <v>54</v>
      </c>
      <c r="J290" s="3">
        <v>64.89</v>
      </c>
      <c r="K290" s="3">
        <v>62.35</v>
      </c>
      <c r="L290" s="3">
        <v>65.36</v>
      </c>
      <c r="M290" s="3">
        <v>61.71</v>
      </c>
      <c r="N290" s="3">
        <v>30671</v>
      </c>
      <c r="O290" s="3">
        <v>391398</v>
      </c>
      <c r="P290" s="3">
        <f t="shared" si="118"/>
        <v>0.26034352838153602</v>
      </c>
      <c r="Q290" s="3">
        <f t="shared" si="118"/>
        <v>-0.14294422973188278</v>
      </c>
      <c r="R290" s="3">
        <f t="shared" si="118"/>
        <v>0.38179570555154213</v>
      </c>
      <c r="S290" s="3">
        <f t="shared" si="118"/>
        <v>0.36269203589835286</v>
      </c>
      <c r="T290" s="3">
        <f t="shared" si="118"/>
        <v>0.17533329555359101</v>
      </c>
      <c r="U290" s="3">
        <f t="shared" si="118"/>
        <v>0.15789310542344698</v>
      </c>
      <c r="V290" s="3">
        <f t="shared" si="108"/>
        <v>0</v>
      </c>
      <c r="Z290" s="3">
        <f t="shared" si="119"/>
        <v>39927</v>
      </c>
      <c r="AA290" s="3">
        <f t="shared" si="120"/>
        <v>10727</v>
      </c>
      <c r="AB290" s="3">
        <f t="shared" si="121"/>
        <v>66010</v>
      </c>
      <c r="AC290" s="3">
        <f t="shared" si="122"/>
        <v>-2836</v>
      </c>
      <c r="AD290" s="3">
        <f t="shared" si="123"/>
        <v>11026</v>
      </c>
      <c r="AE290" s="3">
        <f t="shared" si="124"/>
        <v>124856</v>
      </c>
      <c r="AF290" s="3">
        <f t="shared" si="125"/>
        <v>2.6400000000000006</v>
      </c>
      <c r="AH290" s="3">
        <f t="shared" si="98"/>
        <v>0.2818853414105757</v>
      </c>
      <c r="AI290" s="3">
        <f t="shared" si="99"/>
        <v>-3.106729348632381E-2</v>
      </c>
      <c r="AJ290" s="3">
        <f t="shared" si="100"/>
        <v>0.39274967633478497</v>
      </c>
      <c r="AK290" s="3">
        <f t="shared" si="101"/>
        <v>0.23213062942301593</v>
      </c>
      <c r="AL290" s="3">
        <f t="shared" si="102"/>
        <v>0.20151310103848621</v>
      </c>
      <c r="AM290" s="3">
        <f t="shared" si="103"/>
        <v>0.19445546678384684</v>
      </c>
      <c r="AO290" s="4">
        <f t="shared" si="115"/>
        <v>0</v>
      </c>
      <c r="AP290" s="4">
        <f t="shared" si="115"/>
        <v>0</v>
      </c>
      <c r="AQ290" s="4">
        <f t="shared" si="115"/>
        <v>0</v>
      </c>
      <c r="AR290" s="4">
        <f t="shared" si="114"/>
        <v>0</v>
      </c>
      <c r="AS290" s="4">
        <f t="shared" si="114"/>
        <v>0</v>
      </c>
      <c r="AT290" s="4">
        <f t="shared" si="114"/>
        <v>0</v>
      </c>
      <c r="AU290" s="4" t="str">
        <f t="shared" ref="AU290:AU302" si="126">IF(OR(AND(AY290 &gt; 0, AO290 &gt; 0), AND(AY290 &lt; 0, AO290 &lt; 0)), "profit", IF(AND(AY290 &lt;&gt; 0, AO290 &lt;&gt; 0), "loss", "0"))</f>
        <v>0</v>
      </c>
      <c r="AW290" s="6">
        <f t="shared" si="109"/>
        <v>0</v>
      </c>
      <c r="AX290" s="6">
        <f t="shared" si="110"/>
        <v>0</v>
      </c>
      <c r="AY290" s="3">
        <f t="shared" si="104"/>
        <v>2.6400000000000006</v>
      </c>
      <c r="AZ290" s="3">
        <f t="shared" si="105"/>
        <v>0</v>
      </c>
      <c r="BA290" s="4">
        <f t="shared" si="106"/>
        <v>0</v>
      </c>
      <c r="BB290" s="3">
        <f t="shared" si="107"/>
        <v>133.9</v>
      </c>
      <c r="BE290" s="7">
        <v>45588</v>
      </c>
      <c r="BF290" s="5">
        <f t="shared" si="113"/>
        <v>0.18484892031918254</v>
      </c>
      <c r="BG290" t="str">
        <f t="shared" si="111"/>
        <v xml:space="preserve"> </v>
      </c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>
      <c r="A291" s="7">
        <v>45589</v>
      </c>
      <c r="B291" s="3">
        <v>266497</v>
      </c>
      <c r="C291" s="3">
        <v>339460</v>
      </c>
      <c r="D291" s="3">
        <v>469526</v>
      </c>
      <c r="E291" s="3">
        <v>18394</v>
      </c>
      <c r="F291" s="3">
        <v>145767</v>
      </c>
      <c r="G291" s="3">
        <v>1239644</v>
      </c>
      <c r="H291" s="7">
        <v>45589</v>
      </c>
      <c r="I291" s="3" t="s">
        <v>54</v>
      </c>
      <c r="J291" s="3">
        <v>66.63</v>
      </c>
      <c r="K291" s="3">
        <v>64.95</v>
      </c>
      <c r="L291" s="3">
        <v>67.569999999999993</v>
      </c>
      <c r="M291" s="3">
        <v>64.75</v>
      </c>
      <c r="N291" s="3">
        <v>42143</v>
      </c>
      <c r="O291" s="3">
        <v>389968</v>
      </c>
      <c r="P291" s="3">
        <f t="shared" si="118"/>
        <v>3.7505758256941767E-2</v>
      </c>
      <c r="Q291" s="3">
        <f t="shared" si="118"/>
        <v>-0.40677202470553031</v>
      </c>
      <c r="R291" s="3">
        <f t="shared" si="118"/>
        <v>0.27930153097222626</v>
      </c>
      <c r="S291" s="3">
        <f t="shared" si="118"/>
        <v>4.3014219327414609E-2</v>
      </c>
      <c r="T291" s="3">
        <f t="shared" si="118"/>
        <v>-0.16284240522501317</v>
      </c>
      <c r="U291" s="3">
        <f t="shared" si="118"/>
        <v>-0.1198646845927599</v>
      </c>
      <c r="V291" s="3">
        <f t="shared" si="108"/>
        <v>0</v>
      </c>
      <c r="Z291" s="3">
        <f t="shared" si="119"/>
        <v>-134211</v>
      </c>
      <c r="AA291" s="3">
        <f t="shared" si="120"/>
        <v>-342585</v>
      </c>
      <c r="AB291" s="3">
        <f t="shared" si="121"/>
        <v>-156067</v>
      </c>
      <c r="AC291" s="3">
        <f t="shared" si="122"/>
        <v>-4691</v>
      </c>
      <c r="AD291" s="3">
        <f t="shared" si="123"/>
        <v>-77857</v>
      </c>
      <c r="AE291" s="3">
        <f t="shared" si="124"/>
        <v>-715412</v>
      </c>
      <c r="AF291" s="3">
        <f t="shared" si="125"/>
        <v>1.7399999999999949</v>
      </c>
      <c r="AH291" s="3">
        <f t="shared" ref="AH291:AH302" si="127">CORREL(Z281:Z290,$AF281:$AF290)</f>
        <v>0.43925365792870497</v>
      </c>
      <c r="AI291" s="3">
        <f t="shared" ref="AI291:AI302" si="128">CORREL(AA281:AA290,$AF281:$AF290)</f>
        <v>3.591212081376337E-3</v>
      </c>
      <c r="AJ291" s="3">
        <f t="shared" ref="AJ291:AJ302" si="129">CORREL(AB281:AB290,$AF281:$AF290)</f>
        <v>0.56298535211975209</v>
      </c>
      <c r="AK291" s="3">
        <f t="shared" ref="AK291:AK302" si="130">CORREL(AC281:AC290,$AF281:$AF290)</f>
        <v>9.3905309289354685E-2</v>
      </c>
      <c r="AL291" s="3">
        <f t="shared" ref="AL291:AL302" si="131">CORREL(AD281:AD290,$AF281:$AF290)</f>
        <v>0.30651699360761742</v>
      </c>
      <c r="AM291" s="3">
        <f t="shared" ref="AM291:AM302" si="132">CORREL(AE281:AE290,$AF281:$AF290)</f>
        <v>0.30886585452176524</v>
      </c>
      <c r="AO291" s="4">
        <f t="shared" si="115"/>
        <v>0</v>
      </c>
      <c r="AP291" s="4">
        <f t="shared" si="115"/>
        <v>0</v>
      </c>
      <c r="AQ291" s="4">
        <f t="shared" si="115"/>
        <v>0.56298535211975209</v>
      </c>
      <c r="AR291" s="4">
        <f t="shared" si="114"/>
        <v>0</v>
      </c>
      <c r="AS291" s="4">
        <f t="shared" si="114"/>
        <v>0</v>
      </c>
      <c r="AT291" s="4">
        <f t="shared" si="114"/>
        <v>0</v>
      </c>
      <c r="AU291" s="4" t="str">
        <f t="shared" si="126"/>
        <v>0</v>
      </c>
      <c r="AW291" s="6">
        <f t="shared" si="109"/>
        <v>0.56298535211975209</v>
      </c>
      <c r="AX291" s="6">
        <f t="shared" si="110"/>
        <v>1</v>
      </c>
      <c r="AY291" s="3">
        <f t="shared" ref="AY291:AY302" si="133">AF291</f>
        <v>1.7399999999999949</v>
      </c>
      <c r="AZ291" s="3">
        <f t="shared" ref="AZ291:AZ302" si="134">AY291*AX291*$AZ$2</f>
        <v>17.399999999999949</v>
      </c>
      <c r="BA291" s="4">
        <f t="shared" ref="BA291:BA302" si="135">AZ291/(J291*AZ$2)</f>
        <v>2.6114362899594703E-2</v>
      </c>
      <c r="BB291" s="3">
        <f t="shared" ref="BB291:BB302" si="136">BB290+AZ291</f>
        <v>151.29999999999995</v>
      </c>
      <c r="BE291" s="7">
        <v>45589</v>
      </c>
      <c r="BF291" s="5">
        <f t="shared" si="113"/>
        <v>0.21096328321877725</v>
      </c>
      <c r="BG291">
        <f t="shared" si="111"/>
        <v>2.6114362899594703E-2</v>
      </c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>
      <c r="A292" s="7">
        <v>45590</v>
      </c>
      <c r="B292" s="3">
        <v>406948</v>
      </c>
      <c r="C292" s="3">
        <v>700235</v>
      </c>
      <c r="D292" s="3">
        <v>576655</v>
      </c>
      <c r="E292" s="3">
        <v>26815</v>
      </c>
      <c r="F292" s="3">
        <v>222969</v>
      </c>
      <c r="G292" s="3">
        <v>1933622</v>
      </c>
      <c r="H292" s="7">
        <v>45590</v>
      </c>
      <c r="I292" s="3" t="s">
        <v>54</v>
      </c>
      <c r="J292" s="3">
        <v>66.97</v>
      </c>
      <c r="K292" s="3">
        <v>66.61</v>
      </c>
      <c r="L292" s="3">
        <v>67.36</v>
      </c>
      <c r="M292" s="3">
        <v>66.08</v>
      </c>
      <c r="N292" s="3">
        <v>31313</v>
      </c>
      <c r="O292" s="3">
        <v>389085</v>
      </c>
      <c r="P292" s="3">
        <f t="shared" si="118"/>
        <v>0.26189435090537594</v>
      </c>
      <c r="Q292" s="3">
        <f t="shared" si="118"/>
        <v>-0.17911039653658153</v>
      </c>
      <c r="R292" s="3">
        <f t="shared" si="118"/>
        <v>0.39271083806460244</v>
      </c>
      <c r="S292" s="3">
        <f t="shared" si="118"/>
        <v>2.2514620564615978E-2</v>
      </c>
      <c r="T292" s="3">
        <f t="shared" si="118"/>
        <v>5.2323275027894856E-2</v>
      </c>
      <c r="U292" s="3">
        <f t="shared" si="118"/>
        <v>0.10189730569464586</v>
      </c>
      <c r="V292" s="3">
        <f t="shared" ref="V292:V302" si="137">IF(P292&gt;0.5,P292,0)</f>
        <v>0</v>
      </c>
      <c r="Z292" s="3">
        <f t="shared" si="119"/>
        <v>140451</v>
      </c>
      <c r="AA292" s="3">
        <f t="shared" si="120"/>
        <v>360775</v>
      </c>
      <c r="AB292" s="3">
        <f t="shared" si="121"/>
        <v>107129</v>
      </c>
      <c r="AC292" s="3">
        <f t="shared" si="122"/>
        <v>8421</v>
      </c>
      <c r="AD292" s="3">
        <f t="shared" si="123"/>
        <v>77202</v>
      </c>
      <c r="AE292" s="3">
        <f t="shared" si="124"/>
        <v>693978</v>
      </c>
      <c r="AF292" s="3">
        <f t="shared" si="125"/>
        <v>0.34000000000000341</v>
      </c>
      <c r="AH292" s="3">
        <f t="shared" si="127"/>
        <v>0.16132944681646538</v>
      </c>
      <c r="AI292" s="3">
        <f t="shared" si="128"/>
        <v>-7.8172289106194823E-2</v>
      </c>
      <c r="AJ292" s="3">
        <f t="shared" si="129"/>
        <v>0.26036214663286417</v>
      </c>
      <c r="AK292" s="3">
        <f t="shared" si="130"/>
        <v>7.8974981320320218E-3</v>
      </c>
      <c r="AL292" s="3">
        <f t="shared" si="131"/>
        <v>3.6986602218553412E-2</v>
      </c>
      <c r="AM292" s="3">
        <f t="shared" si="132"/>
        <v>7.0463330031794599E-2</v>
      </c>
      <c r="AO292" s="4">
        <f t="shared" si="115"/>
        <v>0</v>
      </c>
      <c r="AP292" s="4">
        <f t="shared" si="115"/>
        <v>0</v>
      </c>
      <c r="AQ292" s="4">
        <f t="shared" si="115"/>
        <v>0</v>
      </c>
      <c r="AR292" s="4">
        <f t="shared" si="114"/>
        <v>0</v>
      </c>
      <c r="AS292" s="4">
        <f t="shared" si="114"/>
        <v>0</v>
      </c>
      <c r="AT292" s="4">
        <f t="shared" si="114"/>
        <v>0</v>
      </c>
      <c r="AU292" s="4" t="str">
        <f t="shared" si="126"/>
        <v>0</v>
      </c>
      <c r="AW292" s="6">
        <f t="shared" ref="AW292:AW302" si="138">IF(ABS(AQ292)&gt;0,AQ292,0)</f>
        <v>0</v>
      </c>
      <c r="AX292" s="6">
        <f t="shared" ref="AX292:AX302" si="139">IF(AW292=0,0,IF(AW292&lt;0,-1,1))</f>
        <v>0</v>
      </c>
      <c r="AY292" s="3">
        <f t="shared" si="133"/>
        <v>0.34000000000000341</v>
      </c>
      <c r="AZ292" s="3">
        <f t="shared" si="134"/>
        <v>0</v>
      </c>
      <c r="BA292" s="4">
        <f t="shared" si="135"/>
        <v>0</v>
      </c>
      <c r="BB292" s="3">
        <f t="shared" si="136"/>
        <v>151.29999999999995</v>
      </c>
      <c r="BE292" s="7">
        <v>45590</v>
      </c>
      <c r="BF292" s="5">
        <f t="shared" si="113"/>
        <v>0.21096328321877725</v>
      </c>
      <c r="BG292" t="str">
        <f t="shared" ref="BG292:BG302" si="140">IF(BA292=0," ", BA292)</f>
        <v xml:space="preserve"> </v>
      </c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>
      <c r="A293" s="7">
        <v>45593</v>
      </c>
      <c r="B293" s="3">
        <v>363370</v>
      </c>
      <c r="C293" s="3">
        <v>664117</v>
      </c>
      <c r="D293" s="3">
        <v>500970</v>
      </c>
      <c r="E293" s="3">
        <v>15833</v>
      </c>
      <c r="F293" s="3">
        <v>205841</v>
      </c>
      <c r="G293" s="3">
        <v>1750131</v>
      </c>
      <c r="H293" s="7">
        <v>45593</v>
      </c>
      <c r="I293" s="3" t="s">
        <v>54</v>
      </c>
      <c r="J293" s="3">
        <v>66.400000000000006</v>
      </c>
      <c r="K293" s="3">
        <v>66.25</v>
      </c>
      <c r="L293" s="3">
        <v>66.61</v>
      </c>
      <c r="M293" s="3">
        <v>64.61</v>
      </c>
      <c r="N293" s="3">
        <v>27999</v>
      </c>
      <c r="O293" s="3">
        <v>385602</v>
      </c>
      <c r="P293" s="3">
        <f t="shared" ref="P293:U302" si="141">CORREL(B279:B293,$J279:$J293)</f>
        <v>0.29320089724218151</v>
      </c>
      <c r="Q293" s="3">
        <f t="shared" si="141"/>
        <v>-9.7094625794863137E-2</v>
      </c>
      <c r="R293" s="3">
        <f t="shared" si="141"/>
        <v>0.37059887337290937</v>
      </c>
      <c r="S293" s="3">
        <f t="shared" si="141"/>
        <v>-0.1888586842276247</v>
      </c>
      <c r="T293" s="3">
        <f t="shared" si="141"/>
        <v>9.1160578469966724E-2</v>
      </c>
      <c r="U293" s="3">
        <f t="shared" si="141"/>
        <v>0.13847225677873826</v>
      </c>
      <c r="V293" s="3">
        <f t="shared" si="137"/>
        <v>0</v>
      </c>
      <c r="Z293" s="3">
        <f t="shared" si="119"/>
        <v>-43578</v>
      </c>
      <c r="AA293" s="3">
        <f t="shared" si="120"/>
        <v>-36118</v>
      </c>
      <c r="AB293" s="3">
        <f t="shared" si="121"/>
        <v>-75685</v>
      </c>
      <c r="AC293" s="3">
        <f t="shared" si="122"/>
        <v>-10982</v>
      </c>
      <c r="AD293" s="3">
        <f t="shared" si="123"/>
        <v>-17128</v>
      </c>
      <c r="AE293" s="3">
        <f t="shared" si="124"/>
        <v>-183491</v>
      </c>
      <c r="AF293" s="3">
        <f t="shared" si="125"/>
        <v>-0.56999999999999318</v>
      </c>
      <c r="AH293" s="3">
        <f t="shared" si="127"/>
        <v>0.16218624083476871</v>
      </c>
      <c r="AI293" s="3">
        <f t="shared" si="128"/>
        <v>-1.26236057665167E-2</v>
      </c>
      <c r="AJ293" s="3">
        <f t="shared" si="129"/>
        <v>0.27012404246211752</v>
      </c>
      <c r="AK293" s="3">
        <f t="shared" si="130"/>
        <v>1.9180828410057083E-2</v>
      </c>
      <c r="AL293" s="3">
        <f t="shared" si="131"/>
        <v>7.3804436367404982E-2</v>
      </c>
      <c r="AM293" s="3">
        <f t="shared" si="132"/>
        <v>0.10128077067736189</v>
      </c>
      <c r="AO293" s="4">
        <f t="shared" si="115"/>
        <v>0</v>
      </c>
      <c r="AP293" s="4">
        <f t="shared" si="115"/>
        <v>0</v>
      </c>
      <c r="AQ293" s="4">
        <f t="shared" si="115"/>
        <v>0</v>
      </c>
      <c r="AR293" s="4">
        <f t="shared" si="114"/>
        <v>0</v>
      </c>
      <c r="AS293" s="4">
        <f t="shared" si="114"/>
        <v>0</v>
      </c>
      <c r="AT293" s="4">
        <f t="shared" si="114"/>
        <v>0</v>
      </c>
      <c r="AU293" s="4" t="str">
        <f t="shared" si="126"/>
        <v>0</v>
      </c>
      <c r="AW293" s="6">
        <f t="shared" si="138"/>
        <v>0</v>
      </c>
      <c r="AX293" s="6">
        <f t="shared" si="139"/>
        <v>0</v>
      </c>
      <c r="AY293" s="3">
        <f t="shared" si="133"/>
        <v>-0.56999999999999318</v>
      </c>
      <c r="AZ293" s="3">
        <f t="shared" si="134"/>
        <v>0</v>
      </c>
      <c r="BA293" s="4">
        <f t="shared" si="135"/>
        <v>0</v>
      </c>
      <c r="BB293" s="3">
        <f t="shared" si="136"/>
        <v>151.29999999999995</v>
      </c>
      <c r="BE293" s="7">
        <v>45593</v>
      </c>
      <c r="BF293" s="5">
        <f t="shared" si="113"/>
        <v>0.21096328321877725</v>
      </c>
      <c r="BG293" t="str">
        <f t="shared" si="140"/>
        <v xml:space="preserve"> </v>
      </c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>
      <c r="A294" s="7">
        <v>45594</v>
      </c>
      <c r="B294" s="3">
        <v>437049</v>
      </c>
      <c r="C294" s="3">
        <v>734841</v>
      </c>
      <c r="D294" s="3">
        <v>666806</v>
      </c>
      <c r="E294" s="3">
        <v>19094</v>
      </c>
      <c r="F294" s="3">
        <v>239828</v>
      </c>
      <c r="G294" s="3">
        <v>2097618</v>
      </c>
      <c r="H294" s="7">
        <v>45594</v>
      </c>
      <c r="I294" s="3" t="s">
        <v>54</v>
      </c>
      <c r="J294" s="3">
        <v>67.28</v>
      </c>
      <c r="K294" s="3">
        <v>66.819999999999993</v>
      </c>
      <c r="L294" s="3">
        <v>67.75</v>
      </c>
      <c r="M294" s="3">
        <v>66.14</v>
      </c>
      <c r="N294" s="3">
        <v>33572</v>
      </c>
      <c r="O294" s="3">
        <v>383677</v>
      </c>
      <c r="P294" s="3">
        <f t="shared" si="141"/>
        <v>0.40235745783879684</v>
      </c>
      <c r="Q294" s="3">
        <f t="shared" si="141"/>
        <v>6.4785617337711945E-2</v>
      </c>
      <c r="R294" s="3">
        <f t="shared" si="141"/>
        <v>0.42883585785636236</v>
      </c>
      <c r="S294" s="3">
        <f t="shared" si="141"/>
        <v>-0.3076348612476838</v>
      </c>
      <c r="T294" s="3">
        <f t="shared" si="141"/>
        <v>0.22348165280689955</v>
      </c>
      <c r="U294" s="3">
        <f t="shared" si="141"/>
        <v>0.2684805023180048</v>
      </c>
      <c r="V294" s="3">
        <f t="shared" si="137"/>
        <v>0</v>
      </c>
      <c r="Z294" s="3">
        <f t="shared" si="119"/>
        <v>73679</v>
      </c>
      <c r="AA294" s="3">
        <f t="shared" si="120"/>
        <v>70724</v>
      </c>
      <c r="AB294" s="3">
        <f t="shared" si="121"/>
        <v>165836</v>
      </c>
      <c r="AC294" s="3">
        <f t="shared" si="122"/>
        <v>3261</v>
      </c>
      <c r="AD294" s="3">
        <f t="shared" si="123"/>
        <v>33987</v>
      </c>
      <c r="AE294" s="3">
        <f t="shared" si="124"/>
        <v>347487</v>
      </c>
      <c r="AF294" s="3">
        <f t="shared" si="125"/>
        <v>0.87999999999999545</v>
      </c>
      <c r="AH294" s="3">
        <f t="shared" si="127"/>
        <v>9.4232861329663672E-2</v>
      </c>
      <c r="AI294" s="3">
        <f t="shared" si="128"/>
        <v>-8.0991081189314001E-3</v>
      </c>
      <c r="AJ294" s="3">
        <f t="shared" si="129"/>
        <v>0.1742547015686218</v>
      </c>
      <c r="AK294" s="3">
        <f t="shared" si="130"/>
        <v>3.4722790932456941E-2</v>
      </c>
      <c r="AL294" s="3">
        <f t="shared" si="131"/>
        <v>2.7501290868541133E-2</v>
      </c>
      <c r="AM294" s="3">
        <f t="shared" si="132"/>
        <v>5.5219257150366331E-2</v>
      </c>
      <c r="AO294" s="4">
        <f t="shared" si="115"/>
        <v>0</v>
      </c>
      <c r="AP294" s="4">
        <f t="shared" si="115"/>
        <v>0</v>
      </c>
      <c r="AQ294" s="4">
        <f t="shared" si="115"/>
        <v>0</v>
      </c>
      <c r="AR294" s="4">
        <f t="shared" si="114"/>
        <v>0</v>
      </c>
      <c r="AS294" s="4">
        <f t="shared" si="114"/>
        <v>0</v>
      </c>
      <c r="AT294" s="4">
        <f t="shared" si="114"/>
        <v>0</v>
      </c>
      <c r="AU294" s="4" t="str">
        <f t="shared" si="126"/>
        <v>0</v>
      </c>
      <c r="AW294" s="6">
        <f t="shared" si="138"/>
        <v>0</v>
      </c>
      <c r="AX294" s="6">
        <f t="shared" si="139"/>
        <v>0</v>
      </c>
      <c r="AY294" s="3">
        <f t="shared" si="133"/>
        <v>0.87999999999999545</v>
      </c>
      <c r="AZ294" s="3">
        <f t="shared" si="134"/>
        <v>0</v>
      </c>
      <c r="BA294" s="4">
        <f t="shared" si="135"/>
        <v>0</v>
      </c>
      <c r="BB294" s="3">
        <f t="shared" si="136"/>
        <v>151.29999999999995</v>
      </c>
      <c r="BE294" s="7">
        <v>45594</v>
      </c>
      <c r="BF294" s="5">
        <f t="shared" si="113"/>
        <v>0.21096328321877725</v>
      </c>
      <c r="BG294" t="str">
        <f t="shared" si="140"/>
        <v xml:space="preserve"> </v>
      </c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>
      <c r="A295" s="7">
        <v>45595</v>
      </c>
      <c r="B295" s="3">
        <v>432708</v>
      </c>
      <c r="C295" s="3">
        <v>729315</v>
      </c>
      <c r="D295" s="3">
        <v>663650</v>
      </c>
      <c r="E295" s="3">
        <v>14290</v>
      </c>
      <c r="F295" s="3">
        <v>238381</v>
      </c>
      <c r="G295" s="3">
        <v>2078343</v>
      </c>
      <c r="H295" s="7">
        <v>45595</v>
      </c>
      <c r="I295" s="3" t="s">
        <v>54</v>
      </c>
      <c r="J295" s="3">
        <v>65.47</v>
      </c>
      <c r="K295" s="3">
        <v>66.849999999999994</v>
      </c>
      <c r="L295" s="3">
        <v>67.19</v>
      </c>
      <c r="M295" s="3">
        <v>64.94</v>
      </c>
      <c r="N295" s="3">
        <v>25801</v>
      </c>
      <c r="O295" s="3">
        <v>379961</v>
      </c>
      <c r="P295" s="3">
        <f t="shared" si="141"/>
        <v>0.35340078406650394</v>
      </c>
      <c r="Q295" s="3">
        <f t="shared" si="141"/>
        <v>8.6710096435517484E-2</v>
      </c>
      <c r="R295" s="3">
        <f t="shared" si="141"/>
        <v>0.34127920024266961</v>
      </c>
      <c r="S295" s="3">
        <f t="shared" si="141"/>
        <v>-0.28489231077417426</v>
      </c>
      <c r="T295" s="3">
        <f t="shared" si="141"/>
        <v>0.18968226975996894</v>
      </c>
      <c r="U295" s="3">
        <f t="shared" si="141"/>
        <v>0.23167180515774002</v>
      </c>
      <c r="V295" s="3">
        <f t="shared" si="137"/>
        <v>0</v>
      </c>
      <c r="Z295" s="3">
        <f t="shared" si="119"/>
        <v>-4341</v>
      </c>
      <c r="AA295" s="3">
        <f t="shared" si="120"/>
        <v>-5526</v>
      </c>
      <c r="AB295" s="3">
        <f t="shared" si="121"/>
        <v>-3156</v>
      </c>
      <c r="AC295" s="3">
        <f t="shared" si="122"/>
        <v>-4804</v>
      </c>
      <c r="AD295" s="3">
        <f t="shared" si="123"/>
        <v>-1447</v>
      </c>
      <c r="AE295" s="3">
        <f t="shared" si="124"/>
        <v>-19275</v>
      </c>
      <c r="AF295" s="3">
        <f t="shared" si="125"/>
        <v>-1.8100000000000023</v>
      </c>
      <c r="AH295" s="3">
        <f t="shared" si="127"/>
        <v>0.10229475870421305</v>
      </c>
      <c r="AI295" s="3">
        <f t="shared" si="128"/>
        <v>2.5210340354820084E-2</v>
      </c>
      <c r="AJ295" s="3">
        <f t="shared" si="129"/>
        <v>0.17021114221423495</v>
      </c>
      <c r="AK295" s="3">
        <f t="shared" si="130"/>
        <v>5.6549041754608266E-2</v>
      </c>
      <c r="AL295" s="3">
        <f t="shared" si="131"/>
        <v>4.8407721940726567E-2</v>
      </c>
      <c r="AM295" s="3">
        <f t="shared" si="132"/>
        <v>7.8085127470899546E-2</v>
      </c>
      <c r="AO295" s="4">
        <f t="shared" si="115"/>
        <v>0</v>
      </c>
      <c r="AP295" s="4">
        <f t="shared" si="115"/>
        <v>0</v>
      </c>
      <c r="AQ295" s="4">
        <f t="shared" si="115"/>
        <v>0</v>
      </c>
      <c r="AR295" s="4">
        <f t="shared" si="114"/>
        <v>0</v>
      </c>
      <c r="AS295" s="4">
        <f t="shared" si="114"/>
        <v>0</v>
      </c>
      <c r="AT295" s="4">
        <f t="shared" si="114"/>
        <v>0</v>
      </c>
      <c r="AU295" s="4" t="str">
        <f t="shared" si="126"/>
        <v>0</v>
      </c>
      <c r="AW295" s="6">
        <f t="shared" si="138"/>
        <v>0</v>
      </c>
      <c r="AX295" s="6">
        <f t="shared" si="139"/>
        <v>0</v>
      </c>
      <c r="AY295" s="3">
        <f t="shared" si="133"/>
        <v>-1.8100000000000023</v>
      </c>
      <c r="AZ295" s="3">
        <f t="shared" si="134"/>
        <v>0</v>
      </c>
      <c r="BA295" s="4">
        <f t="shared" si="135"/>
        <v>0</v>
      </c>
      <c r="BB295" s="3">
        <f t="shared" si="136"/>
        <v>151.29999999999995</v>
      </c>
      <c r="BE295" s="7">
        <v>45595</v>
      </c>
      <c r="BF295" s="5">
        <f t="shared" si="113"/>
        <v>0.21096328321877725</v>
      </c>
      <c r="BG295" t="str">
        <f t="shared" si="140"/>
        <v xml:space="preserve"> </v>
      </c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>
      <c r="A296" s="7">
        <v>45596</v>
      </c>
      <c r="B296" s="3">
        <v>384790</v>
      </c>
      <c r="C296" s="3">
        <v>668671</v>
      </c>
      <c r="D296" s="3">
        <v>559852</v>
      </c>
      <c r="E296" s="3">
        <v>13479</v>
      </c>
      <c r="F296" s="3">
        <v>216046</v>
      </c>
      <c r="G296" s="3">
        <v>1842838</v>
      </c>
      <c r="H296" s="7">
        <v>45596</v>
      </c>
      <c r="I296" s="3" t="s">
        <v>54</v>
      </c>
      <c r="J296" s="3">
        <v>64.58</v>
      </c>
      <c r="K296" s="3">
        <v>65.48</v>
      </c>
      <c r="L296" s="3">
        <v>65.95</v>
      </c>
      <c r="M296" s="3">
        <v>63.54</v>
      </c>
      <c r="N296" s="3">
        <v>27403</v>
      </c>
      <c r="O296" s="3">
        <v>377423</v>
      </c>
      <c r="P296" s="3">
        <f t="shared" si="141"/>
        <v>0.39372270759326172</v>
      </c>
      <c r="Q296" s="3">
        <f t="shared" si="141"/>
        <v>0.10718614215401026</v>
      </c>
      <c r="R296" s="3">
        <f t="shared" si="141"/>
        <v>0.39642162232120903</v>
      </c>
      <c r="S296" s="3">
        <f t="shared" si="141"/>
        <v>-0.26219014087353515</v>
      </c>
      <c r="T296" s="3">
        <f t="shared" si="141"/>
        <v>0.22021244005310128</v>
      </c>
      <c r="U296" s="3">
        <f t="shared" si="141"/>
        <v>0.26974958264790799</v>
      </c>
      <c r="V296" s="3">
        <f t="shared" si="137"/>
        <v>0</v>
      </c>
      <c r="Z296" s="3">
        <f t="shared" si="119"/>
        <v>-47918</v>
      </c>
      <c r="AA296" s="3">
        <f t="shared" si="120"/>
        <v>-60644</v>
      </c>
      <c r="AB296" s="3">
        <f t="shared" si="121"/>
        <v>-103798</v>
      </c>
      <c r="AC296" s="3">
        <f t="shared" si="122"/>
        <v>-811</v>
      </c>
      <c r="AD296" s="3">
        <f t="shared" si="123"/>
        <v>-22335</v>
      </c>
      <c r="AE296" s="3">
        <f t="shared" si="124"/>
        <v>-235505</v>
      </c>
      <c r="AF296" s="3">
        <f t="shared" si="125"/>
        <v>-0.89000000000000057</v>
      </c>
      <c r="AH296" s="3">
        <f t="shared" si="127"/>
        <v>-5.4288455729077985E-2</v>
      </c>
      <c r="AI296" s="3">
        <f t="shared" si="128"/>
        <v>-0.2164461140913754</v>
      </c>
      <c r="AJ296" s="3">
        <f t="shared" si="129"/>
        <v>8.8082499991947838E-2</v>
      </c>
      <c r="AK296" s="3">
        <f t="shared" si="130"/>
        <v>0.15866622574339323</v>
      </c>
      <c r="AL296" s="3">
        <f t="shared" si="131"/>
        <v>-0.12756554251251762</v>
      </c>
      <c r="AM296" s="3">
        <f t="shared" si="132"/>
        <v>-0.10492262997045559</v>
      </c>
      <c r="AO296" s="4">
        <f t="shared" si="115"/>
        <v>0</v>
      </c>
      <c r="AP296" s="4">
        <f t="shared" si="115"/>
        <v>0</v>
      </c>
      <c r="AQ296" s="4">
        <f t="shared" si="115"/>
        <v>0</v>
      </c>
      <c r="AR296" s="4">
        <f t="shared" si="114"/>
        <v>0</v>
      </c>
      <c r="AS296" s="4">
        <f t="shared" si="114"/>
        <v>0</v>
      </c>
      <c r="AT296" s="4">
        <f t="shared" si="114"/>
        <v>0</v>
      </c>
      <c r="AU296" s="4" t="str">
        <f t="shared" si="126"/>
        <v>0</v>
      </c>
      <c r="AW296" s="6">
        <f t="shared" si="138"/>
        <v>0</v>
      </c>
      <c r="AX296" s="6">
        <f t="shared" si="139"/>
        <v>0</v>
      </c>
      <c r="AY296" s="3">
        <f t="shared" si="133"/>
        <v>-0.89000000000000057</v>
      </c>
      <c r="AZ296" s="3">
        <f t="shared" si="134"/>
        <v>0</v>
      </c>
      <c r="BA296" s="4">
        <f t="shared" si="135"/>
        <v>0</v>
      </c>
      <c r="BB296" s="3">
        <f t="shared" si="136"/>
        <v>151.29999999999995</v>
      </c>
      <c r="BE296" s="7">
        <v>45596</v>
      </c>
      <c r="BF296" s="5">
        <f t="shared" si="113"/>
        <v>0.21096328321877725</v>
      </c>
      <c r="BG296" t="str">
        <f t="shared" si="140"/>
        <v xml:space="preserve"> </v>
      </c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>
      <c r="A297" s="7">
        <v>45597</v>
      </c>
      <c r="B297" s="3">
        <v>242724</v>
      </c>
      <c r="C297" s="3">
        <v>511953</v>
      </c>
      <c r="D297" s="3">
        <v>437156</v>
      </c>
      <c r="E297" s="3">
        <v>12097</v>
      </c>
      <c r="F297" s="3">
        <v>168455</v>
      </c>
      <c r="G297" s="3">
        <v>1372385</v>
      </c>
      <c r="H297" s="7">
        <v>45597</v>
      </c>
      <c r="I297" s="3" t="s">
        <v>54</v>
      </c>
      <c r="J297" s="3">
        <v>63.87</v>
      </c>
      <c r="K297" s="3">
        <v>63.78</v>
      </c>
      <c r="L297" s="3">
        <v>64.959999999999994</v>
      </c>
      <c r="M297" s="3">
        <v>63.22</v>
      </c>
      <c r="N297" s="3">
        <v>24861</v>
      </c>
      <c r="O297" s="3">
        <v>381074</v>
      </c>
      <c r="P297" s="3">
        <f t="shared" si="141"/>
        <v>0.41343007968275447</v>
      </c>
      <c r="Q297" s="3">
        <f t="shared" si="141"/>
        <v>0.13138990739029818</v>
      </c>
      <c r="R297" s="3">
        <f t="shared" si="141"/>
        <v>0.43279392551026313</v>
      </c>
      <c r="S297" s="3">
        <f t="shared" si="141"/>
        <v>-0.19015841599745767</v>
      </c>
      <c r="T297" s="3">
        <f t="shared" si="141"/>
        <v>0.24825005944948578</v>
      </c>
      <c r="U297" s="3">
        <f t="shared" si="141"/>
        <v>0.29678557060637606</v>
      </c>
      <c r="V297" s="3">
        <f t="shared" si="137"/>
        <v>0</v>
      </c>
      <c r="Z297" s="3">
        <f t="shared" si="119"/>
        <v>-142066</v>
      </c>
      <c r="AA297" s="3">
        <f t="shared" si="120"/>
        <v>-156718</v>
      </c>
      <c r="AB297" s="3">
        <f t="shared" si="121"/>
        <v>-122696</v>
      </c>
      <c r="AC297" s="3">
        <f t="shared" si="122"/>
        <v>-1382</v>
      </c>
      <c r="AD297" s="3">
        <f t="shared" si="123"/>
        <v>-47591</v>
      </c>
      <c r="AE297" s="3">
        <f t="shared" si="124"/>
        <v>-470453</v>
      </c>
      <c r="AF297" s="3">
        <f t="shared" si="125"/>
        <v>-0.71000000000000085</v>
      </c>
      <c r="AH297" s="3">
        <f t="shared" si="127"/>
        <v>2.2028795740318786E-2</v>
      </c>
      <c r="AI297" s="3">
        <f t="shared" si="128"/>
        <v>-0.15633984486685831</v>
      </c>
      <c r="AJ297" s="3">
        <f t="shared" si="129"/>
        <v>0.18839248194313851</v>
      </c>
      <c r="AK297" s="3">
        <f t="shared" si="130"/>
        <v>0.14243657613559554</v>
      </c>
      <c r="AL297" s="3">
        <f t="shared" si="131"/>
        <v>-5.3133494588608152E-2</v>
      </c>
      <c r="AM297" s="3">
        <f t="shared" si="132"/>
        <v>-2.3460590342492028E-2</v>
      </c>
      <c r="AO297" s="4">
        <f t="shared" si="115"/>
        <v>0</v>
      </c>
      <c r="AP297" s="4">
        <f t="shared" si="115"/>
        <v>0</v>
      </c>
      <c r="AQ297" s="4">
        <f t="shared" si="115"/>
        <v>0</v>
      </c>
      <c r="AR297" s="4">
        <f t="shared" si="114"/>
        <v>0</v>
      </c>
      <c r="AS297" s="4">
        <f t="shared" si="114"/>
        <v>0</v>
      </c>
      <c r="AT297" s="4">
        <f t="shared" si="114"/>
        <v>0</v>
      </c>
      <c r="AU297" s="4" t="str">
        <f t="shared" si="126"/>
        <v>0</v>
      </c>
      <c r="AW297" s="6">
        <f t="shared" si="138"/>
        <v>0</v>
      </c>
      <c r="AX297" s="6">
        <f t="shared" si="139"/>
        <v>0</v>
      </c>
      <c r="AY297" s="3">
        <f t="shared" si="133"/>
        <v>-0.71000000000000085</v>
      </c>
      <c r="AZ297" s="3">
        <f t="shared" si="134"/>
        <v>0</v>
      </c>
      <c r="BA297" s="4">
        <f t="shared" si="135"/>
        <v>0</v>
      </c>
      <c r="BB297" s="3">
        <f t="shared" si="136"/>
        <v>151.29999999999995</v>
      </c>
      <c r="BE297" s="7">
        <v>45597</v>
      </c>
      <c r="BF297" s="5">
        <f t="shared" ref="BF297:BF302" si="142">BF296+BA297</f>
        <v>0.21096328321877725</v>
      </c>
      <c r="BG297" t="str">
        <f t="shared" si="140"/>
        <v xml:space="preserve"> </v>
      </c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>
      <c r="A298" s="7">
        <v>45600</v>
      </c>
      <c r="B298" s="3">
        <v>452381</v>
      </c>
      <c r="C298" s="3">
        <v>695809</v>
      </c>
      <c r="D298" s="3">
        <v>792199</v>
      </c>
      <c r="E298" s="3">
        <v>16150</v>
      </c>
      <c r="F298" s="3">
        <v>251922</v>
      </c>
      <c r="G298" s="3">
        <v>2208461</v>
      </c>
      <c r="H298" s="7">
        <v>45600</v>
      </c>
      <c r="I298" s="3" t="s">
        <v>54</v>
      </c>
      <c r="J298" s="3">
        <v>65.22</v>
      </c>
      <c r="K298" s="3">
        <v>64.09</v>
      </c>
      <c r="L298" s="3">
        <v>65.89</v>
      </c>
      <c r="M298" s="3">
        <v>64</v>
      </c>
      <c r="N298" s="3">
        <v>25352</v>
      </c>
      <c r="O298" s="3">
        <v>380760</v>
      </c>
      <c r="P298" s="3">
        <f t="shared" si="141"/>
        <v>0.4002210557445573</v>
      </c>
      <c r="Q298" s="3">
        <f t="shared" si="141"/>
        <v>0.1501039138813505</v>
      </c>
      <c r="R298" s="3">
        <f t="shared" si="141"/>
        <v>0.35817820186130922</v>
      </c>
      <c r="S298" s="3">
        <f t="shared" si="141"/>
        <v>-0.30757264808843326</v>
      </c>
      <c r="T298" s="3">
        <f t="shared" si="141"/>
        <v>0.24370765410062947</v>
      </c>
      <c r="U298" s="3">
        <f t="shared" si="141"/>
        <v>0.29169386555015298</v>
      </c>
      <c r="V298" s="3">
        <f t="shared" si="137"/>
        <v>0</v>
      </c>
      <c r="Z298" s="3">
        <f t="shared" si="119"/>
        <v>209657</v>
      </c>
      <c r="AA298" s="3">
        <f t="shared" si="120"/>
        <v>183856</v>
      </c>
      <c r="AB298" s="3">
        <f t="shared" si="121"/>
        <v>355043</v>
      </c>
      <c r="AC298" s="3">
        <f t="shared" si="122"/>
        <v>4053</v>
      </c>
      <c r="AD298" s="3">
        <f t="shared" si="123"/>
        <v>83467</v>
      </c>
      <c r="AE298" s="3">
        <f t="shared" si="124"/>
        <v>836076</v>
      </c>
      <c r="AF298" s="3">
        <f t="shared" si="125"/>
        <v>1.3500000000000014</v>
      </c>
      <c r="AH298" s="3">
        <f t="shared" si="127"/>
        <v>0.18240387694363022</v>
      </c>
      <c r="AI298" s="3">
        <f t="shared" si="128"/>
        <v>-3.6982128467285193E-2</v>
      </c>
      <c r="AJ298" s="3">
        <f t="shared" si="129"/>
        <v>0.27049639713288576</v>
      </c>
      <c r="AK298" s="3">
        <f t="shared" si="130"/>
        <v>0.23890606510513529</v>
      </c>
      <c r="AL298" s="3">
        <f t="shared" si="131"/>
        <v>6.9976389064397015E-2</v>
      </c>
      <c r="AM298" s="3">
        <f t="shared" si="132"/>
        <v>0.10569285374512789</v>
      </c>
      <c r="AO298" s="4">
        <f t="shared" si="115"/>
        <v>0</v>
      </c>
      <c r="AP298" s="4">
        <f t="shared" si="115"/>
        <v>0</v>
      </c>
      <c r="AQ298" s="4">
        <f t="shared" si="115"/>
        <v>0</v>
      </c>
      <c r="AR298" s="4">
        <f t="shared" si="114"/>
        <v>0</v>
      </c>
      <c r="AS298" s="4">
        <f t="shared" si="114"/>
        <v>0</v>
      </c>
      <c r="AT298" s="4">
        <f t="shared" si="114"/>
        <v>0</v>
      </c>
      <c r="AU298" s="4" t="str">
        <f t="shared" si="126"/>
        <v>0</v>
      </c>
      <c r="AW298" s="6">
        <f t="shared" si="138"/>
        <v>0</v>
      </c>
      <c r="AX298" s="6">
        <f t="shared" si="139"/>
        <v>0</v>
      </c>
      <c r="AY298" s="3">
        <f t="shared" si="133"/>
        <v>1.3500000000000014</v>
      </c>
      <c r="AZ298" s="3">
        <f t="shared" si="134"/>
        <v>0</v>
      </c>
      <c r="BA298" s="4">
        <f t="shared" si="135"/>
        <v>0</v>
      </c>
      <c r="BB298" s="3">
        <f t="shared" si="136"/>
        <v>151.29999999999995</v>
      </c>
      <c r="BE298" s="7">
        <v>45600</v>
      </c>
      <c r="BF298" s="5">
        <f t="shared" si="142"/>
        <v>0.21096328321877725</v>
      </c>
      <c r="BG298" t="str">
        <f t="shared" si="140"/>
        <v xml:space="preserve"> </v>
      </c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>
      <c r="A299" s="7">
        <v>45601</v>
      </c>
      <c r="B299" s="3">
        <v>475014</v>
      </c>
      <c r="C299" s="3">
        <v>719149</v>
      </c>
      <c r="D299" s="3">
        <v>918599</v>
      </c>
      <c r="E299" s="3">
        <v>19220</v>
      </c>
      <c r="F299" s="3">
        <v>271119</v>
      </c>
      <c r="G299" s="3">
        <v>2403101</v>
      </c>
      <c r="H299" s="7">
        <v>45601</v>
      </c>
      <c r="I299" s="3" t="s">
        <v>54</v>
      </c>
      <c r="J299" s="3">
        <v>64.3</v>
      </c>
      <c r="K299" s="3">
        <v>65.459999999999994</v>
      </c>
      <c r="L299" s="3">
        <v>65.69</v>
      </c>
      <c r="M299" s="3">
        <v>64.099999999999994</v>
      </c>
      <c r="N299" s="3">
        <v>24661</v>
      </c>
      <c r="O299" s="3">
        <v>380345</v>
      </c>
      <c r="P299" s="3">
        <f t="shared" si="141"/>
        <v>0.3530657719575509</v>
      </c>
      <c r="Q299" s="3">
        <f t="shared" si="141"/>
        <v>0.13428440428252403</v>
      </c>
      <c r="R299" s="3">
        <f t="shared" si="141"/>
        <v>0.24222590139444899</v>
      </c>
      <c r="S299" s="3">
        <f t="shared" si="141"/>
        <v>-0.35142656152125823</v>
      </c>
      <c r="T299" s="3">
        <f t="shared" si="141"/>
        <v>0.19485001006826275</v>
      </c>
      <c r="U299" s="3">
        <f t="shared" si="141"/>
        <v>0.23672114245358764</v>
      </c>
      <c r="V299" s="3">
        <f t="shared" si="137"/>
        <v>0</v>
      </c>
      <c r="Z299" s="3">
        <f t="shared" si="119"/>
        <v>22633</v>
      </c>
      <c r="AA299" s="3">
        <f t="shared" si="120"/>
        <v>23340</v>
      </c>
      <c r="AB299" s="3">
        <f t="shared" si="121"/>
        <v>126400</v>
      </c>
      <c r="AC299" s="3">
        <f t="shared" si="122"/>
        <v>3070</v>
      </c>
      <c r="AD299" s="3">
        <f t="shared" si="123"/>
        <v>19197</v>
      </c>
      <c r="AE299" s="3">
        <f t="shared" si="124"/>
        <v>194640</v>
      </c>
      <c r="AF299" s="3">
        <f t="shared" si="125"/>
        <v>-0.92000000000000171</v>
      </c>
      <c r="AH299" s="3">
        <f t="shared" si="127"/>
        <v>0.30346845452040722</v>
      </c>
      <c r="AI299" s="3">
        <f t="shared" si="128"/>
        <v>2.707509027579616E-2</v>
      </c>
      <c r="AJ299" s="3">
        <f t="shared" si="129"/>
        <v>0.3759178507466312</v>
      </c>
      <c r="AK299" s="3">
        <f t="shared" si="130"/>
        <v>0.2251453352303168</v>
      </c>
      <c r="AL299" s="3">
        <f t="shared" si="131"/>
        <v>0.18801896379880748</v>
      </c>
      <c r="AM299" s="3">
        <f t="shared" si="132"/>
        <v>0.22304386221599501</v>
      </c>
      <c r="AO299" s="4">
        <f t="shared" si="115"/>
        <v>0</v>
      </c>
      <c r="AP299" s="4">
        <f t="shared" si="115"/>
        <v>0</v>
      </c>
      <c r="AQ299" s="4">
        <f t="shared" si="115"/>
        <v>0</v>
      </c>
      <c r="AR299" s="4">
        <f t="shared" si="114"/>
        <v>0</v>
      </c>
      <c r="AS299" s="4">
        <f t="shared" si="114"/>
        <v>0</v>
      </c>
      <c r="AT299" s="4">
        <f t="shared" si="114"/>
        <v>0</v>
      </c>
      <c r="AU299" s="4" t="str">
        <f t="shared" si="126"/>
        <v>0</v>
      </c>
      <c r="AW299" s="6">
        <f t="shared" si="138"/>
        <v>0</v>
      </c>
      <c r="AX299" s="6">
        <f t="shared" si="139"/>
        <v>0</v>
      </c>
      <c r="AY299" s="3">
        <f t="shared" si="133"/>
        <v>-0.92000000000000171</v>
      </c>
      <c r="AZ299" s="3">
        <f t="shared" si="134"/>
        <v>0</v>
      </c>
      <c r="BA299" s="4">
        <f t="shared" si="135"/>
        <v>0</v>
      </c>
      <c r="BB299" s="3">
        <f t="shared" si="136"/>
        <v>151.29999999999995</v>
      </c>
      <c r="BE299" s="7">
        <v>45601</v>
      </c>
      <c r="BF299" s="5">
        <f t="shared" si="142"/>
        <v>0.21096328321877725</v>
      </c>
      <c r="BG299" t="str">
        <f t="shared" si="140"/>
        <v xml:space="preserve"> </v>
      </c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>
      <c r="A300" s="7">
        <v>45602</v>
      </c>
      <c r="B300" s="3">
        <v>499598</v>
      </c>
      <c r="C300" s="3">
        <v>765418</v>
      </c>
      <c r="D300" s="3">
        <v>1000503</v>
      </c>
      <c r="E300" s="3">
        <v>21437</v>
      </c>
      <c r="F300" s="3">
        <v>288404</v>
      </c>
      <c r="G300" s="3">
        <v>2575360</v>
      </c>
      <c r="H300" s="7">
        <v>45602</v>
      </c>
      <c r="I300" s="3" t="s">
        <v>54</v>
      </c>
      <c r="J300" s="3">
        <v>63.76</v>
      </c>
      <c r="K300" s="3">
        <v>64</v>
      </c>
      <c r="L300" s="3">
        <v>64.19</v>
      </c>
      <c r="M300" s="3">
        <v>62.37</v>
      </c>
      <c r="N300" s="3">
        <v>32219</v>
      </c>
      <c r="O300" s="3">
        <v>380625</v>
      </c>
      <c r="P300" s="3">
        <f t="shared" si="141"/>
        <v>0.21238239471410011</v>
      </c>
      <c r="Q300" s="3">
        <f t="shared" si="141"/>
        <v>-8.0412844902064389E-3</v>
      </c>
      <c r="R300" s="3">
        <f t="shared" si="141"/>
        <v>7.1409255437891561E-2</v>
      </c>
      <c r="S300" s="3">
        <f t="shared" si="141"/>
        <v>-0.30350658227713601</v>
      </c>
      <c r="T300" s="3">
        <f t="shared" si="141"/>
        <v>4.155353296261248E-2</v>
      </c>
      <c r="U300" s="3">
        <f t="shared" si="141"/>
        <v>7.4461383088304273E-2</v>
      </c>
      <c r="V300" s="3">
        <f t="shared" si="137"/>
        <v>0</v>
      </c>
      <c r="Z300" s="3">
        <f t="shared" si="119"/>
        <v>24584</v>
      </c>
      <c r="AA300" s="3">
        <f t="shared" si="120"/>
        <v>46269</v>
      </c>
      <c r="AB300" s="3">
        <f t="shared" si="121"/>
        <v>81904</v>
      </c>
      <c r="AC300" s="3">
        <f t="shared" si="122"/>
        <v>2217</v>
      </c>
      <c r="AD300" s="3">
        <f t="shared" si="123"/>
        <v>17285</v>
      </c>
      <c r="AE300" s="3">
        <f t="shared" si="124"/>
        <v>172259</v>
      </c>
      <c r="AF300" s="3">
        <f t="shared" si="125"/>
        <v>-0.53999999999999915</v>
      </c>
      <c r="AH300" s="3">
        <f t="shared" si="127"/>
        <v>0.28068956702624076</v>
      </c>
      <c r="AI300" s="3">
        <f t="shared" si="128"/>
        <v>1.2511201035378988E-2</v>
      </c>
      <c r="AJ300" s="3">
        <f t="shared" si="129"/>
        <v>0.29704081611052296</v>
      </c>
      <c r="AK300" s="3">
        <f t="shared" si="130"/>
        <v>0.15167233076307374</v>
      </c>
      <c r="AL300" s="3">
        <f t="shared" si="131"/>
        <v>0.15235883149333715</v>
      </c>
      <c r="AM300" s="3">
        <f t="shared" si="132"/>
        <v>0.18360612933207221</v>
      </c>
      <c r="AO300" s="4">
        <f t="shared" si="115"/>
        <v>0</v>
      </c>
      <c r="AP300" s="4">
        <f t="shared" si="115"/>
        <v>0</v>
      </c>
      <c r="AQ300" s="4">
        <f t="shared" si="115"/>
        <v>0</v>
      </c>
      <c r="AR300" s="4">
        <f t="shared" si="114"/>
        <v>0</v>
      </c>
      <c r="AS300" s="4">
        <f t="shared" si="114"/>
        <v>0</v>
      </c>
      <c r="AT300" s="4">
        <f t="shared" si="114"/>
        <v>0</v>
      </c>
      <c r="AU300" s="4" t="str">
        <f t="shared" si="126"/>
        <v>0</v>
      </c>
      <c r="AW300" s="6">
        <f t="shared" si="138"/>
        <v>0</v>
      </c>
      <c r="AX300" s="6">
        <f t="shared" si="139"/>
        <v>0</v>
      </c>
      <c r="AY300" s="3">
        <f t="shared" si="133"/>
        <v>-0.53999999999999915</v>
      </c>
      <c r="AZ300" s="3">
        <f t="shared" si="134"/>
        <v>0</v>
      </c>
      <c r="BA300" s="4">
        <f t="shared" si="135"/>
        <v>0</v>
      </c>
      <c r="BB300" s="3">
        <f t="shared" si="136"/>
        <v>151.29999999999995</v>
      </c>
      <c r="BE300" s="7">
        <v>45602</v>
      </c>
      <c r="BF300" s="5">
        <f t="shared" si="142"/>
        <v>0.21096328321877725</v>
      </c>
      <c r="BG300" t="str">
        <f t="shared" si="140"/>
        <v xml:space="preserve"> </v>
      </c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>
      <c r="A301" s="7">
        <v>45603</v>
      </c>
      <c r="B301" s="3">
        <v>482478</v>
      </c>
      <c r="C301" s="3">
        <v>732783</v>
      </c>
      <c r="D301" s="3">
        <v>967505</v>
      </c>
      <c r="E301" s="3">
        <v>19230</v>
      </c>
      <c r="F301" s="3">
        <v>278442</v>
      </c>
      <c r="G301" s="3">
        <v>2480438</v>
      </c>
      <c r="H301" s="7">
        <v>45603</v>
      </c>
      <c r="I301" s="3" t="s">
        <v>54</v>
      </c>
      <c r="J301" s="3">
        <v>66.040000000000006</v>
      </c>
      <c r="K301" s="3">
        <v>63.78</v>
      </c>
      <c r="L301" s="3">
        <v>66.290000000000006</v>
      </c>
      <c r="M301" s="3">
        <v>63.65</v>
      </c>
      <c r="N301" s="3">
        <v>30726</v>
      </c>
      <c r="O301" s="3">
        <v>380268</v>
      </c>
      <c r="P301" s="3">
        <f t="shared" si="141"/>
        <v>0.19884739565380938</v>
      </c>
      <c r="Q301" s="3">
        <f t="shared" si="141"/>
        <v>-3.4077891777769445E-2</v>
      </c>
      <c r="R301" s="3">
        <f t="shared" si="141"/>
        <v>0.11018620779716394</v>
      </c>
      <c r="S301" s="3">
        <f t="shared" si="141"/>
        <v>-0.26299627479909438</v>
      </c>
      <c r="T301" s="3">
        <f t="shared" si="141"/>
        <v>5.8794733942647885E-2</v>
      </c>
      <c r="U301" s="3">
        <f t="shared" si="141"/>
        <v>8.6173731608843174E-2</v>
      </c>
      <c r="V301" s="3">
        <f t="shared" si="137"/>
        <v>0</v>
      </c>
      <c r="Z301" s="3">
        <f t="shared" si="119"/>
        <v>-17120</v>
      </c>
      <c r="AA301" s="3">
        <f t="shared" si="120"/>
        <v>-32635</v>
      </c>
      <c r="AB301" s="3">
        <f t="shared" si="121"/>
        <v>-32998</v>
      </c>
      <c r="AC301" s="3">
        <f t="shared" si="122"/>
        <v>-2207</v>
      </c>
      <c r="AD301" s="3">
        <f t="shared" si="123"/>
        <v>-9962</v>
      </c>
      <c r="AE301" s="3">
        <f t="shared" si="124"/>
        <v>-94922</v>
      </c>
      <c r="AF301" s="3">
        <f t="shared" si="125"/>
        <v>2.2800000000000082</v>
      </c>
      <c r="AH301" s="3">
        <f t="shared" si="127"/>
        <v>0.27655377693234667</v>
      </c>
      <c r="AI301" s="3">
        <f t="shared" si="128"/>
        <v>-2.1807792491848259E-3</v>
      </c>
      <c r="AJ301" s="3">
        <f t="shared" si="129"/>
        <v>0.30594598654038574</v>
      </c>
      <c r="AK301" s="3">
        <f t="shared" si="130"/>
        <v>0.27113450884556239</v>
      </c>
      <c r="AL301" s="3">
        <f t="shared" si="131"/>
        <v>0.15257664032992854</v>
      </c>
      <c r="AM301" s="3">
        <f t="shared" si="132"/>
        <v>0.18106233130732075</v>
      </c>
      <c r="AO301" s="4">
        <f t="shared" si="115"/>
        <v>0</v>
      </c>
      <c r="AP301" s="4">
        <f t="shared" si="115"/>
        <v>0</v>
      </c>
      <c r="AQ301" s="4">
        <f t="shared" si="115"/>
        <v>0</v>
      </c>
      <c r="AR301" s="4">
        <f t="shared" si="114"/>
        <v>0</v>
      </c>
      <c r="AS301" s="4">
        <f t="shared" si="114"/>
        <v>0</v>
      </c>
      <c r="AT301" s="4">
        <f t="shared" si="114"/>
        <v>0</v>
      </c>
      <c r="AU301" s="4" t="str">
        <f t="shared" si="126"/>
        <v>0</v>
      </c>
      <c r="AW301" s="6">
        <f t="shared" si="138"/>
        <v>0</v>
      </c>
      <c r="AX301" s="6">
        <f t="shared" si="139"/>
        <v>0</v>
      </c>
      <c r="AY301" s="3">
        <f t="shared" si="133"/>
        <v>2.2800000000000082</v>
      </c>
      <c r="AZ301" s="3">
        <f t="shared" si="134"/>
        <v>0</v>
      </c>
      <c r="BA301" s="4">
        <f t="shared" si="135"/>
        <v>0</v>
      </c>
      <c r="BB301" s="3">
        <f t="shared" si="136"/>
        <v>151.29999999999995</v>
      </c>
      <c r="BE301" s="7">
        <v>45603</v>
      </c>
      <c r="BF301" s="5">
        <f t="shared" si="142"/>
        <v>0.21096328321877725</v>
      </c>
      <c r="BG301" t="str">
        <f t="shared" si="140"/>
        <v xml:space="preserve"> </v>
      </c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>
      <c r="A302" s="7">
        <v>45604</v>
      </c>
      <c r="B302" s="3">
        <v>468430</v>
      </c>
      <c r="C302" s="3">
        <v>795320</v>
      </c>
      <c r="D302" s="3">
        <v>930327</v>
      </c>
      <c r="E302" s="3">
        <v>16748</v>
      </c>
      <c r="F302" s="3">
        <v>280273</v>
      </c>
      <c r="G302" s="3">
        <v>2491099</v>
      </c>
      <c r="H302" s="7">
        <v>45604</v>
      </c>
      <c r="I302" s="3" t="s">
        <v>54</v>
      </c>
      <c r="J302" s="3">
        <v>68.02</v>
      </c>
      <c r="K302" s="3">
        <v>66.25</v>
      </c>
      <c r="L302" s="3">
        <v>68.28</v>
      </c>
      <c r="M302" s="3">
        <v>65.959999999999994</v>
      </c>
      <c r="N302" s="3">
        <v>36730</v>
      </c>
      <c r="O302" s="3">
        <v>377881</v>
      </c>
      <c r="P302" s="3">
        <f t="shared" si="141"/>
        <v>0.2363364469408458</v>
      </c>
      <c r="Q302" s="3">
        <f t="shared" si="141"/>
        <v>0.13368611201757244</v>
      </c>
      <c r="R302" s="3">
        <f t="shared" si="141"/>
        <v>0.18195071600019982</v>
      </c>
      <c r="S302" s="3">
        <f t="shared" si="141"/>
        <v>-8.6697511209575334E-2</v>
      </c>
      <c r="T302" s="3">
        <f t="shared" si="141"/>
        <v>0.16855392759461482</v>
      </c>
      <c r="U302" s="3">
        <f t="shared" si="141"/>
        <v>0.187893818556402</v>
      </c>
      <c r="V302" s="3">
        <f t="shared" si="137"/>
        <v>0</v>
      </c>
      <c r="Z302" s="3">
        <f t="shared" si="119"/>
        <v>-14048</v>
      </c>
      <c r="AA302" s="3">
        <f t="shared" si="120"/>
        <v>62537</v>
      </c>
      <c r="AB302" s="3">
        <f t="shared" si="121"/>
        <v>-37178</v>
      </c>
      <c r="AC302" s="3">
        <f t="shared" si="122"/>
        <v>-2482</v>
      </c>
      <c r="AD302" s="3">
        <f t="shared" si="123"/>
        <v>1831</v>
      </c>
      <c r="AE302" s="3">
        <f t="shared" si="124"/>
        <v>10661</v>
      </c>
      <c r="AF302" s="3">
        <f t="shared" si="125"/>
        <v>1.9799999999999898</v>
      </c>
      <c r="AH302" s="3">
        <f t="shared" si="127"/>
        <v>0.45644552979618958</v>
      </c>
      <c r="AI302" s="3">
        <f t="shared" si="128"/>
        <v>0.32955686437422094</v>
      </c>
      <c r="AJ302" s="3">
        <f t="shared" si="129"/>
        <v>0.41446556399261664</v>
      </c>
      <c r="AK302" s="3">
        <f t="shared" si="130"/>
        <v>0.31155577111763227</v>
      </c>
      <c r="AL302" s="3">
        <f t="shared" si="131"/>
        <v>0.40722679327607902</v>
      </c>
      <c r="AM302" s="3">
        <f t="shared" si="132"/>
        <v>0.41946462286618291</v>
      </c>
      <c r="AO302" s="4">
        <f t="shared" si="115"/>
        <v>0</v>
      </c>
      <c r="AP302" s="4">
        <f t="shared" si="115"/>
        <v>0</v>
      </c>
      <c r="AQ302" s="4">
        <f t="shared" si="115"/>
        <v>0</v>
      </c>
      <c r="AR302" s="4">
        <f t="shared" si="114"/>
        <v>0</v>
      </c>
      <c r="AS302" s="4">
        <f t="shared" si="114"/>
        <v>0</v>
      </c>
      <c r="AT302" s="4">
        <f t="shared" si="114"/>
        <v>0</v>
      </c>
      <c r="AU302" s="4" t="str">
        <f t="shared" si="126"/>
        <v>0</v>
      </c>
      <c r="AW302" s="6">
        <f t="shared" si="138"/>
        <v>0</v>
      </c>
      <c r="AX302" s="6">
        <f t="shared" si="139"/>
        <v>0</v>
      </c>
      <c r="AY302" s="3">
        <f t="shared" si="133"/>
        <v>1.9799999999999898</v>
      </c>
      <c r="AZ302" s="3">
        <f t="shared" si="134"/>
        <v>0</v>
      </c>
      <c r="BA302" s="4">
        <f t="shared" si="135"/>
        <v>0</v>
      </c>
      <c r="BB302" s="3">
        <f t="shared" si="136"/>
        <v>151.29999999999995</v>
      </c>
      <c r="BE302" s="7">
        <v>45604</v>
      </c>
      <c r="BF302" s="5">
        <f t="shared" si="142"/>
        <v>0.21096328321877725</v>
      </c>
      <c r="BG302" t="str">
        <f t="shared" si="140"/>
        <v xml:space="preserve"> </v>
      </c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>
      <c r="A303" s="7"/>
      <c r="H303" s="7"/>
      <c r="AO303" s="4"/>
      <c r="AP303" s="4"/>
      <c r="AQ303" s="4"/>
      <c r="AR303" s="4"/>
      <c r="AS303" s="4"/>
      <c r="AT303" s="4"/>
      <c r="AU303" s="4"/>
      <c r="AW303" s="6"/>
      <c r="AX303" s="6"/>
      <c r="BA303" s="4"/>
      <c r="BE303" s="7"/>
      <c r="BF303" s="5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>
      <c r="A304" s="7"/>
      <c r="H304" s="7"/>
      <c r="AO304" s="4"/>
      <c r="AP304" s="4"/>
      <c r="AQ304" s="4"/>
      <c r="AR304" s="4"/>
      <c r="AS304" s="4"/>
      <c r="AT304" s="4"/>
      <c r="AU304" s="4"/>
      <c r="AW304" s="6"/>
      <c r="AX304" s="6"/>
      <c r="BA304" s="4"/>
      <c r="BE304" s="7"/>
      <c r="BF304" s="5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>
      <c r="A305" s="7"/>
      <c r="H305" s="7"/>
      <c r="AO305" s="4"/>
      <c r="AP305" s="4"/>
      <c r="AQ305" s="4"/>
      <c r="AR305" s="4"/>
      <c r="AS305" s="4"/>
      <c r="AT305" s="4"/>
      <c r="AU305" s="4"/>
      <c r="AW305" s="6"/>
      <c r="AX305" s="6"/>
      <c r="BA305" s="4"/>
      <c r="BE305" s="7"/>
      <c r="BF305" s="5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>
      <c r="A306" s="7"/>
      <c r="H306" s="7"/>
      <c r="AO306" s="4"/>
      <c r="AP306" s="4"/>
      <c r="AQ306" s="4"/>
      <c r="AR306" s="4"/>
      <c r="AS306" s="4"/>
      <c r="AT306" s="4"/>
      <c r="AU306" s="4"/>
      <c r="AW306" s="6"/>
      <c r="AX306" s="6"/>
      <c r="BA306" s="4"/>
      <c r="BE306" s="7"/>
      <c r="BF306" s="5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>
      <c r="A307" s="7"/>
      <c r="H307" s="7"/>
      <c r="AO307" s="4"/>
      <c r="AP307" s="4"/>
      <c r="AQ307" s="4"/>
      <c r="AR307" s="4"/>
      <c r="AS307" s="4"/>
      <c r="AT307" s="4"/>
      <c r="AU307" s="4"/>
      <c r="AW307" s="6"/>
      <c r="AX307" s="6"/>
      <c r="BA307" s="4"/>
      <c r="BE307" s="7"/>
      <c r="BF307" s="5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>
      <c r="A308" s="7"/>
      <c r="H308" s="7"/>
      <c r="AO308" s="4"/>
      <c r="AP308" s="4"/>
      <c r="AQ308" s="4"/>
      <c r="AR308" s="4"/>
      <c r="AS308" s="4"/>
      <c r="AT308" s="4"/>
      <c r="AU308" s="4"/>
      <c r="AW308" s="6"/>
      <c r="AX308" s="6"/>
      <c r="BA308" s="4"/>
      <c r="BE308" s="7"/>
      <c r="BF308" s="5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>
      <c r="A309" s="7"/>
      <c r="H309" s="7"/>
      <c r="AO309" s="4"/>
      <c r="AP309" s="4"/>
      <c r="AQ309" s="4"/>
      <c r="AR309" s="4"/>
      <c r="AS309" s="4"/>
      <c r="AT309" s="4"/>
      <c r="AU309" s="4"/>
      <c r="AW309" s="6"/>
      <c r="AX309" s="6"/>
      <c r="BA309" s="4"/>
      <c r="BE309" s="7"/>
      <c r="BF309" s="5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>
      <c r="A310" s="7"/>
      <c r="H310" s="7"/>
      <c r="AO310" s="4"/>
      <c r="AP310" s="4"/>
      <c r="AQ310" s="4"/>
      <c r="AR310" s="4"/>
      <c r="AS310" s="4"/>
      <c r="AT310" s="4"/>
      <c r="AU310" s="4"/>
      <c r="AW310" s="6"/>
      <c r="AX310" s="6"/>
      <c r="BA310" s="4"/>
      <c r="BE310" s="7"/>
      <c r="BF310" s="5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>
      <c r="A311" s="7"/>
      <c r="H311" s="7"/>
      <c r="AO311" s="4"/>
      <c r="AP311" s="4"/>
      <c r="AQ311" s="4"/>
      <c r="AR311" s="4"/>
      <c r="AS311" s="4"/>
      <c r="AT311" s="4"/>
      <c r="AU311" s="4"/>
      <c r="AW311" s="6"/>
      <c r="AX311" s="6"/>
      <c r="BA311" s="4"/>
      <c r="BE311" s="7"/>
      <c r="BF311" s="5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>
      <c r="A312" s="7"/>
      <c r="H312" s="7"/>
      <c r="AO312" s="4"/>
      <c r="AP312" s="4"/>
      <c r="AQ312" s="4"/>
      <c r="AR312" s="4"/>
      <c r="AS312" s="4"/>
      <c r="AT312" s="4"/>
      <c r="AU312" s="4"/>
      <c r="AW312" s="6"/>
      <c r="AX312" s="6"/>
      <c r="BA312" s="4"/>
      <c r="BE312" s="7"/>
      <c r="BF312" s="5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>
      <c r="A313" s="7"/>
      <c r="H313" s="7"/>
      <c r="AO313" s="4"/>
      <c r="AP313" s="4"/>
      <c r="AQ313" s="4"/>
      <c r="AR313" s="4"/>
      <c r="AS313" s="4"/>
      <c r="AT313" s="4"/>
      <c r="AU313" s="4"/>
      <c r="AW313" s="6"/>
      <c r="AX313" s="6"/>
      <c r="BA313" s="4"/>
      <c r="BE313" s="7"/>
      <c r="BF313" s="5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>
      <c r="A314" s="7"/>
      <c r="H314" s="7"/>
      <c r="AO314" s="4"/>
      <c r="AP314" s="4"/>
      <c r="AQ314" s="4"/>
      <c r="AR314" s="4"/>
      <c r="AS314" s="4"/>
      <c r="AT314" s="4"/>
      <c r="AU314" s="4"/>
      <c r="AW314" s="6"/>
      <c r="AX314" s="6"/>
      <c r="BA314" s="4"/>
      <c r="BE314" s="7"/>
      <c r="BF314" s="5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>
      <c r="A315" s="7"/>
      <c r="H315" s="7"/>
      <c r="AO315" s="4"/>
      <c r="AP315" s="4"/>
      <c r="AQ315" s="4"/>
      <c r="AR315" s="4"/>
      <c r="AS315" s="4"/>
      <c r="AT315" s="4"/>
      <c r="AU315" s="4"/>
      <c r="AW315" s="6"/>
      <c r="AX315" s="6"/>
      <c r="BA315" s="4"/>
      <c r="BE315" s="7"/>
      <c r="BF315" s="5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>
      <c r="A316" s="7"/>
      <c r="H316" s="7"/>
      <c r="AO316" s="4"/>
      <c r="AP316" s="4"/>
      <c r="AQ316" s="4"/>
      <c r="AR316" s="4"/>
      <c r="AS316" s="4"/>
      <c r="AT316" s="4"/>
      <c r="AU316" s="4"/>
      <c r="AW316" s="6"/>
      <c r="AX316" s="6"/>
      <c r="BA316" s="4"/>
      <c r="BE316" s="7"/>
      <c r="BF316" s="5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>
      <c r="A317" s="7"/>
      <c r="H317" s="7"/>
      <c r="AO317" s="4"/>
      <c r="AP317" s="4"/>
      <c r="AQ317" s="4"/>
      <c r="AR317" s="4"/>
      <c r="AS317" s="4"/>
      <c r="AT317" s="4"/>
      <c r="AU317" s="4"/>
      <c r="AW317" s="6"/>
      <c r="AX317" s="6"/>
      <c r="BA317" s="4"/>
      <c r="BE317" s="7"/>
      <c r="BF317" s="5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>
      <c r="A318" s="7"/>
      <c r="H318" s="7"/>
      <c r="AO318" s="4"/>
      <c r="AP318" s="4"/>
      <c r="AQ318" s="4"/>
      <c r="AR318" s="4"/>
      <c r="AS318" s="4"/>
      <c r="AT318" s="4"/>
      <c r="AU318" s="4"/>
      <c r="AW318" s="6"/>
      <c r="AX318" s="6"/>
      <c r="BA318" s="4"/>
      <c r="BE318" s="7"/>
      <c r="BF318" s="5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>
      <c r="A319" s="7"/>
      <c r="H319" s="7"/>
      <c r="AO319" s="4"/>
      <c r="AP319" s="4"/>
      <c r="AQ319" s="4"/>
      <c r="AR319" s="4"/>
      <c r="AS319" s="4"/>
      <c r="AT319" s="4"/>
      <c r="AU319" s="4"/>
      <c r="AW319" s="6"/>
      <c r="AX319" s="6"/>
      <c r="BA319" s="4"/>
      <c r="BE319" s="7"/>
      <c r="BF319" s="5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>
      <c r="A320" s="7"/>
      <c r="H320" s="7"/>
      <c r="AO320" s="4"/>
      <c r="AP320" s="4"/>
      <c r="AQ320" s="4"/>
      <c r="AR320" s="4"/>
      <c r="AS320" s="4"/>
      <c r="AT320" s="4"/>
      <c r="AU320" s="4"/>
      <c r="AW320" s="6"/>
      <c r="AX320" s="6"/>
      <c r="BA320" s="4"/>
      <c r="BE320" s="7"/>
      <c r="BF320" s="5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>
      <c r="A321" s="7"/>
      <c r="H321" s="7"/>
      <c r="AO321" s="4"/>
      <c r="AP321" s="4"/>
      <c r="AQ321" s="4"/>
      <c r="AR321" s="4"/>
      <c r="AS321" s="4"/>
      <c r="AT321" s="4"/>
      <c r="AU321" s="4"/>
      <c r="AW321" s="6"/>
      <c r="AX321" s="6"/>
      <c r="BA321" s="4"/>
      <c r="BE321" s="7"/>
      <c r="BF321" s="5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>
      <c r="A322" s="7"/>
      <c r="H322" s="7"/>
      <c r="AO322" s="4"/>
      <c r="AP322" s="4"/>
      <c r="AQ322" s="4"/>
      <c r="AR322" s="4"/>
      <c r="AS322" s="4"/>
      <c r="AT322" s="4"/>
      <c r="AU322" s="4"/>
      <c r="AW322" s="6"/>
      <c r="AX322" s="6"/>
      <c r="BA322" s="4"/>
      <c r="BE322" s="7"/>
      <c r="BF322" s="5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>
      <c r="A323" s="7"/>
      <c r="H323" s="7"/>
      <c r="AO323" s="4"/>
      <c r="AP323" s="4"/>
      <c r="AQ323" s="4"/>
      <c r="AR323" s="4"/>
      <c r="AS323" s="4"/>
      <c r="AT323" s="4"/>
      <c r="AU323" s="4"/>
      <c r="AW323" s="6"/>
      <c r="AX323" s="6"/>
      <c r="BA323" s="4"/>
      <c r="BE323" s="7"/>
      <c r="BF323" s="5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>
      <c r="A324" s="7"/>
      <c r="H324" s="7"/>
      <c r="AO324" s="4"/>
      <c r="AP324" s="4"/>
      <c r="AQ324" s="4"/>
      <c r="AR324" s="4"/>
      <c r="AS324" s="4"/>
      <c r="AT324" s="4"/>
      <c r="AU324" s="4"/>
      <c r="AW324" s="6"/>
      <c r="AX324" s="6"/>
      <c r="BA324" s="4"/>
      <c r="BE324" s="7"/>
      <c r="BF324" s="5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>
      <c r="A325" s="7"/>
      <c r="H325" s="7"/>
      <c r="AO325" s="4"/>
      <c r="AP325" s="4"/>
      <c r="AQ325" s="4"/>
      <c r="AR325" s="4"/>
      <c r="AS325" s="4"/>
      <c r="AT325" s="4"/>
      <c r="AU325" s="4"/>
      <c r="AW325" s="6"/>
      <c r="AX325" s="6"/>
      <c r="BA325" s="4"/>
      <c r="BE325" s="7"/>
      <c r="BF325" s="5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>
      <c r="A326" s="7"/>
      <c r="H326" s="7"/>
      <c r="AO326" s="4"/>
      <c r="AP326" s="4"/>
      <c r="AQ326" s="4"/>
      <c r="AR326" s="4"/>
      <c r="AS326" s="4"/>
      <c r="AT326" s="4"/>
      <c r="AU326" s="4"/>
      <c r="AW326" s="6"/>
      <c r="AX326" s="6"/>
      <c r="BA326" s="4"/>
      <c r="BE326" s="7"/>
      <c r="BF326" s="5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>
      <c r="A327" s="7"/>
      <c r="H327" s="7"/>
      <c r="AO327" s="4"/>
      <c r="AP327" s="4"/>
      <c r="AQ327" s="4"/>
      <c r="AR327" s="4"/>
      <c r="AS327" s="4"/>
      <c r="AT327" s="4"/>
      <c r="AU327" s="4"/>
      <c r="AW327" s="6"/>
      <c r="AX327" s="6"/>
      <c r="BA327" s="4"/>
      <c r="BE327" s="7"/>
      <c r="BF327" s="5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>
      <c r="A328" s="7"/>
      <c r="H328" s="7"/>
      <c r="AO328" s="4"/>
      <c r="AP328" s="4"/>
      <c r="AQ328" s="4"/>
      <c r="AR328" s="4"/>
      <c r="AS328" s="4"/>
      <c r="AT328" s="4"/>
      <c r="AU328" s="4"/>
      <c r="AW328" s="6"/>
      <c r="AX328" s="6"/>
      <c r="BA328" s="4"/>
      <c r="BE328" s="7"/>
      <c r="BF328" s="5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>
      <c r="A329" s="7"/>
      <c r="H329" s="7"/>
      <c r="AO329" s="4"/>
      <c r="AP329" s="4"/>
      <c r="AQ329" s="4"/>
      <c r="AR329" s="4"/>
      <c r="AS329" s="4"/>
      <c r="AT329" s="4"/>
      <c r="AU329" s="4"/>
      <c r="AW329" s="6"/>
      <c r="AX329" s="6"/>
      <c r="BA329" s="4"/>
      <c r="BE329" s="7"/>
      <c r="BF329" s="5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>
      <c r="A330" s="7"/>
      <c r="H330" s="7"/>
      <c r="AO330" s="4"/>
      <c r="AP330" s="4"/>
      <c r="AQ330" s="4"/>
      <c r="AR330" s="4"/>
      <c r="AS330" s="4"/>
      <c r="AT330" s="4"/>
      <c r="AU330" s="4"/>
      <c r="AW330" s="6"/>
      <c r="AX330" s="6"/>
      <c r="BA330" s="4"/>
      <c r="BE330" s="7"/>
      <c r="BF330" s="5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>
      <c r="A331" s="7"/>
      <c r="H331" s="7"/>
      <c r="AO331" s="4"/>
      <c r="AP331" s="4"/>
      <c r="AQ331" s="4"/>
      <c r="AR331" s="4"/>
      <c r="AS331" s="4"/>
      <c r="AT331" s="4"/>
      <c r="AU331" s="4"/>
      <c r="AW331" s="6"/>
      <c r="AX331" s="6"/>
      <c r="BA331" s="4"/>
      <c r="BE331" s="7"/>
      <c r="BF331" s="5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>
      <c r="A332" s="7"/>
      <c r="H332" s="7"/>
      <c r="AO332" s="4"/>
      <c r="AP332" s="4"/>
      <c r="AQ332" s="4"/>
      <c r="AR332" s="4"/>
      <c r="AS332" s="4"/>
      <c r="AT332" s="4"/>
      <c r="AU332" s="4"/>
      <c r="AW332" s="6"/>
      <c r="AX332" s="6"/>
      <c r="BA332" s="4"/>
      <c r="BE332" s="7"/>
      <c r="BF332" s="5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>
      <c r="A333" s="7"/>
      <c r="H333" s="7"/>
      <c r="AO333" s="4"/>
      <c r="AP333" s="4"/>
      <c r="AQ333" s="4"/>
      <c r="AR333" s="4"/>
      <c r="AS333" s="4"/>
      <c r="AT333" s="4"/>
      <c r="AU333" s="4"/>
      <c r="AW333" s="6"/>
      <c r="AX333" s="6"/>
      <c r="BA333" s="4"/>
      <c r="BE333" s="7"/>
      <c r="BF333" s="5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>
      <c r="A334" s="7"/>
      <c r="H334" s="7"/>
      <c r="AO334" s="4"/>
      <c r="AP334" s="4"/>
      <c r="AQ334" s="4"/>
      <c r="AR334" s="4"/>
      <c r="AS334" s="4"/>
      <c r="AT334" s="4"/>
      <c r="AU334" s="4"/>
      <c r="AW334" s="6"/>
      <c r="AX334" s="6"/>
      <c r="BA334" s="4"/>
      <c r="BE334" s="7"/>
      <c r="BF334" s="5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>
      <c r="A335" s="7"/>
      <c r="H335" s="7"/>
      <c r="AO335" s="4"/>
      <c r="AP335" s="4"/>
      <c r="AQ335" s="4"/>
      <c r="AR335" s="4"/>
      <c r="AS335" s="4"/>
      <c r="AT335" s="4"/>
      <c r="AU335" s="4"/>
      <c r="AW335" s="6"/>
      <c r="AX335" s="6"/>
      <c r="BA335" s="4"/>
      <c r="BE335" s="7"/>
      <c r="BF335" s="5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>
      <c r="A336" s="7"/>
      <c r="H336" s="7"/>
      <c r="AO336" s="4"/>
      <c r="AP336" s="4"/>
      <c r="AQ336" s="4"/>
      <c r="AR336" s="4"/>
      <c r="AS336" s="4"/>
      <c r="AT336" s="4"/>
      <c r="AU336" s="4"/>
      <c r="AW336" s="6"/>
      <c r="AX336" s="6"/>
      <c r="BA336" s="4"/>
      <c r="BE336" s="7"/>
      <c r="BF336" s="5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>
      <c r="A337" s="7"/>
      <c r="H337" s="7"/>
      <c r="AO337" s="4"/>
      <c r="AP337" s="4"/>
      <c r="AQ337" s="4"/>
      <c r="AR337" s="4"/>
      <c r="AS337" s="4"/>
      <c r="AT337" s="4"/>
      <c r="AU337" s="4"/>
      <c r="AW337" s="6"/>
      <c r="AX337" s="6"/>
      <c r="BA337" s="4"/>
      <c r="BE337" s="7"/>
      <c r="BF337" s="5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>
      <c r="A338" s="7"/>
      <c r="H338" s="7"/>
      <c r="AO338" s="4"/>
      <c r="AP338" s="4"/>
      <c r="AQ338" s="4"/>
      <c r="AR338" s="4"/>
      <c r="AS338" s="4"/>
      <c r="AT338" s="4"/>
      <c r="AU338" s="4"/>
      <c r="AW338" s="6"/>
      <c r="AX338" s="6"/>
      <c r="BA338" s="4"/>
      <c r="BE338" s="7"/>
      <c r="BF338" s="5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>
      <c r="A339" s="7"/>
      <c r="H339" s="7"/>
      <c r="AO339" s="4"/>
      <c r="AP339" s="4"/>
      <c r="AQ339" s="4"/>
      <c r="AR339" s="4"/>
      <c r="AS339" s="4"/>
      <c r="AT339" s="4"/>
      <c r="AU339" s="4"/>
      <c r="AW339" s="6"/>
      <c r="AX339" s="6"/>
      <c r="BA339" s="4"/>
      <c r="BE339" s="7"/>
      <c r="BF339" s="5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>
      <c r="A340" s="7"/>
      <c r="H340" s="7"/>
      <c r="AO340" s="4"/>
      <c r="AP340" s="4"/>
      <c r="AQ340" s="4"/>
      <c r="AR340" s="4"/>
      <c r="AS340" s="4"/>
      <c r="AT340" s="4"/>
      <c r="AU340" s="4"/>
      <c r="AW340" s="6"/>
      <c r="AX340" s="6"/>
      <c r="BA340" s="4"/>
      <c r="BE340" s="7"/>
      <c r="BF340" s="5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>
      <c r="A341" s="7"/>
      <c r="H341" s="7"/>
      <c r="AO341" s="4"/>
      <c r="AP341" s="4"/>
      <c r="AQ341" s="4"/>
      <c r="AR341" s="4"/>
      <c r="AS341" s="4"/>
      <c r="AT341" s="4"/>
      <c r="AU341" s="4"/>
      <c r="AW341" s="6"/>
      <c r="AX341" s="6"/>
      <c r="BA341" s="4"/>
      <c r="BE341" s="7"/>
      <c r="BF341" s="5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>
      <c r="A342" s="7"/>
      <c r="H342" s="7"/>
      <c r="AO342" s="4"/>
      <c r="AP342" s="4"/>
      <c r="AQ342" s="4"/>
      <c r="AR342" s="4"/>
      <c r="AS342" s="4"/>
      <c r="AT342" s="4"/>
      <c r="AU342" s="4"/>
      <c r="AW342" s="6"/>
      <c r="AX342" s="6"/>
      <c r="BA342" s="4"/>
      <c r="BE342" s="7"/>
      <c r="BF342" s="5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>
      <c r="A343" s="7"/>
      <c r="H343" s="7"/>
      <c r="AO343" s="4"/>
      <c r="AP343" s="4"/>
      <c r="AQ343" s="4"/>
      <c r="AR343" s="4"/>
      <c r="AS343" s="4"/>
      <c r="AT343" s="4"/>
      <c r="AU343" s="4"/>
      <c r="AW343" s="6"/>
      <c r="AX343" s="6"/>
      <c r="BA343" s="4"/>
      <c r="BE343" s="7"/>
      <c r="BF343" s="5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>
      <c r="A344" s="7"/>
      <c r="H344" s="7"/>
      <c r="AO344" s="4"/>
      <c r="AP344" s="4"/>
      <c r="AQ344" s="4"/>
      <c r="AR344" s="4"/>
      <c r="AS344" s="4"/>
      <c r="AT344" s="4"/>
      <c r="AU344" s="4"/>
      <c r="AW344" s="6"/>
      <c r="AX344" s="6"/>
      <c r="BA344" s="4"/>
      <c r="BE344" s="7"/>
      <c r="BF344" s="5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>
      <c r="A345" s="7"/>
      <c r="H345" s="7"/>
      <c r="AO345" s="4"/>
      <c r="AP345" s="4"/>
      <c r="AQ345" s="4"/>
      <c r="AR345" s="4"/>
      <c r="AS345" s="4"/>
      <c r="AT345" s="4"/>
      <c r="AU345" s="4"/>
      <c r="AW345" s="6"/>
      <c r="AX345" s="6"/>
      <c r="BA345" s="4"/>
      <c r="BE345" s="7"/>
      <c r="BF345" s="5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>
      <c r="A346" s="7"/>
      <c r="H346" s="7"/>
      <c r="AO346" s="4"/>
      <c r="AP346" s="4"/>
      <c r="AQ346" s="4"/>
      <c r="AR346" s="4"/>
      <c r="AS346" s="4"/>
      <c r="AT346" s="4"/>
      <c r="AU346" s="4"/>
      <c r="AW346" s="6"/>
      <c r="AX346" s="6"/>
      <c r="BA346" s="4"/>
      <c r="BE346" s="7"/>
      <c r="BF346" s="5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>
      <c r="A347" s="7"/>
      <c r="H347" s="7"/>
      <c r="AO347" s="4"/>
      <c r="AP347" s="4"/>
      <c r="AQ347" s="4"/>
      <c r="AR347" s="4"/>
      <c r="AS347" s="4"/>
      <c r="AT347" s="4"/>
      <c r="AU347" s="4"/>
      <c r="AW347" s="6"/>
      <c r="AX347" s="6"/>
      <c r="BA347" s="4"/>
      <c r="BE347" s="7"/>
      <c r="BF347" s="5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>
      <c r="A348" s="7"/>
      <c r="H348" s="7"/>
      <c r="AO348" s="4"/>
      <c r="AP348" s="4"/>
      <c r="AQ348" s="4"/>
      <c r="AR348" s="4"/>
      <c r="AS348" s="4"/>
      <c r="AT348" s="4"/>
      <c r="AU348" s="4"/>
      <c r="AW348" s="6"/>
      <c r="AX348" s="6"/>
      <c r="BA348" s="4"/>
      <c r="BE348" s="7"/>
      <c r="BF348" s="5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>
      <c r="A349" s="7"/>
      <c r="H349" s="7"/>
      <c r="AO349" s="4"/>
      <c r="AP349" s="4"/>
      <c r="AQ349" s="4"/>
      <c r="AR349" s="4"/>
      <c r="AS349" s="4"/>
      <c r="AT349" s="4"/>
      <c r="AU349" s="4"/>
      <c r="AW349" s="6"/>
      <c r="AX349" s="6"/>
      <c r="BA349" s="4"/>
      <c r="BE349" s="7"/>
      <c r="BF349" s="5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>
      <c r="A350" s="7"/>
      <c r="H350" s="7"/>
      <c r="AO350" s="4"/>
      <c r="AP350" s="4"/>
      <c r="AQ350" s="4"/>
      <c r="AR350" s="4"/>
      <c r="AS350" s="4"/>
      <c r="AT350" s="4"/>
      <c r="AU350" s="4"/>
      <c r="AW350" s="6"/>
      <c r="AX350" s="6"/>
      <c r="BA350" s="4"/>
      <c r="BE350" s="7"/>
      <c r="BF350" s="5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>
      <c r="A351" s="7"/>
      <c r="H351" s="7"/>
      <c r="AO351" s="4"/>
      <c r="AP351" s="4"/>
      <c r="AQ351" s="4"/>
      <c r="AR351" s="4"/>
      <c r="AS351" s="4"/>
      <c r="AT351" s="4"/>
      <c r="AU351" s="4"/>
      <c r="AW351" s="6"/>
      <c r="AX351" s="6"/>
      <c r="BA351" s="4"/>
      <c r="BE351" s="7"/>
      <c r="BF351" s="5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>
      <c r="A352" s="7"/>
      <c r="H352" s="7"/>
      <c r="AO352" s="4"/>
      <c r="AP352" s="4"/>
      <c r="AQ352" s="4"/>
      <c r="AR352" s="4"/>
      <c r="AS352" s="4"/>
      <c r="AT352" s="4"/>
      <c r="AU352" s="4"/>
      <c r="AW352" s="6"/>
      <c r="AX352" s="6"/>
      <c r="BA352" s="4"/>
      <c r="BE352" s="7"/>
      <c r="BF352" s="5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>
      <c r="A353" s="7"/>
      <c r="H353" s="7"/>
      <c r="AO353" s="4"/>
      <c r="AP353" s="4"/>
      <c r="AQ353" s="4"/>
      <c r="AR353" s="4"/>
      <c r="AS353" s="4"/>
      <c r="AT353" s="4"/>
      <c r="AU353" s="4"/>
      <c r="AW353" s="6"/>
      <c r="AX353" s="6"/>
      <c r="BA353" s="4"/>
      <c r="BE353" s="7"/>
      <c r="BF353" s="5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>
      <c r="A354" s="7"/>
      <c r="H354" s="7"/>
      <c r="AO354" s="4"/>
      <c r="AP354" s="4"/>
      <c r="AQ354" s="4"/>
      <c r="AR354" s="4"/>
      <c r="AS354" s="4"/>
      <c r="AT354" s="4"/>
      <c r="AU354" s="4"/>
      <c r="AW354" s="6"/>
      <c r="AX354" s="6"/>
      <c r="BA354" s="4"/>
      <c r="BE354" s="7"/>
      <c r="BF354" s="5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>
      <c r="A355" s="7"/>
      <c r="H355" s="7"/>
      <c r="AO355" s="4"/>
      <c r="AP355" s="4"/>
      <c r="AQ355" s="4"/>
      <c r="AR355" s="4"/>
      <c r="AS355" s="4"/>
      <c r="AT355" s="4"/>
      <c r="AU355" s="4"/>
      <c r="AW355" s="6"/>
      <c r="AX355" s="6"/>
      <c r="BA355" s="4"/>
      <c r="BE355" s="7"/>
      <c r="BF355" s="5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>
      <c r="A356" s="7"/>
      <c r="H356" s="7"/>
      <c r="AO356" s="4"/>
      <c r="AP356" s="4"/>
      <c r="AQ356" s="4"/>
      <c r="AR356" s="4"/>
      <c r="AS356" s="4"/>
      <c r="AT356" s="4"/>
      <c r="AU356" s="4"/>
      <c r="AW356" s="6"/>
      <c r="AX356" s="6"/>
      <c r="BA356" s="4"/>
      <c r="BE356" s="7"/>
      <c r="BF356" s="5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>
      <c r="A357" s="7"/>
      <c r="H357" s="7"/>
      <c r="AO357" s="4"/>
      <c r="AP357" s="4"/>
      <c r="AQ357" s="4"/>
      <c r="AR357" s="4"/>
      <c r="AS357" s="4"/>
      <c r="AT357" s="4"/>
      <c r="AU357" s="4"/>
      <c r="AW357" s="6"/>
      <c r="AX357" s="6"/>
      <c r="BA357" s="4"/>
      <c r="BE357" s="7"/>
      <c r="BF357" s="5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>
      <c r="A358" s="7"/>
      <c r="H358" s="7"/>
      <c r="AO358" s="4"/>
      <c r="AP358" s="4"/>
      <c r="AQ358" s="4"/>
      <c r="AR358" s="4"/>
      <c r="AS358" s="4"/>
      <c r="AT358" s="4"/>
      <c r="AU358" s="4"/>
      <c r="AW358" s="6"/>
      <c r="AX358" s="6"/>
      <c r="BA358" s="4"/>
      <c r="BE358" s="7"/>
      <c r="BF358" s="5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>
      <c r="A359" s="7"/>
      <c r="H359" s="7"/>
      <c r="AO359" s="4"/>
      <c r="AP359" s="4"/>
      <c r="AQ359" s="4"/>
      <c r="AR359" s="4"/>
      <c r="AS359" s="4"/>
      <c r="AT359" s="4"/>
      <c r="AU359" s="4"/>
      <c r="AW359" s="6"/>
      <c r="AX359" s="6"/>
      <c r="BA359" s="4"/>
      <c r="BE359" s="7"/>
      <c r="BF359" s="5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>
      <c r="A360" s="7"/>
      <c r="H360" s="7"/>
      <c r="AO360" s="4"/>
      <c r="AP360" s="4"/>
      <c r="AQ360" s="4"/>
      <c r="AR360" s="4"/>
      <c r="AS360" s="4"/>
      <c r="AT360" s="4"/>
      <c r="AU360" s="4"/>
      <c r="AW360" s="6"/>
      <c r="AX360" s="6"/>
      <c r="BA360" s="4"/>
      <c r="BE360" s="7"/>
      <c r="BF360" s="5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>
      <c r="A361" s="7"/>
      <c r="H361" s="7"/>
      <c r="AO361" s="4"/>
      <c r="AP361" s="4"/>
      <c r="AQ361" s="4"/>
      <c r="AR361" s="4"/>
      <c r="AS361" s="4"/>
      <c r="AT361" s="4"/>
      <c r="AU361" s="4"/>
      <c r="AW361" s="6"/>
      <c r="AX361" s="6"/>
      <c r="BA361" s="4"/>
      <c r="BE361" s="7"/>
      <c r="BF361" s="5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>
      <c r="A362" s="7"/>
      <c r="H362" s="7"/>
      <c r="AO362" s="4"/>
      <c r="AP362" s="4"/>
      <c r="AQ362" s="4"/>
      <c r="AR362" s="4"/>
      <c r="AS362" s="4"/>
      <c r="AT362" s="4"/>
      <c r="AU362" s="4"/>
      <c r="AW362" s="6"/>
      <c r="AX362" s="6"/>
      <c r="BA362" s="4"/>
      <c r="BE362" s="7"/>
      <c r="BF362" s="5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>
      <c r="A363" s="7"/>
      <c r="H363" s="7"/>
      <c r="AO363" s="4"/>
      <c r="AP363" s="4"/>
      <c r="AQ363" s="4"/>
      <c r="AR363" s="4"/>
      <c r="AS363" s="4"/>
      <c r="AT363" s="4"/>
      <c r="AU363" s="4"/>
      <c r="AW363" s="6"/>
      <c r="AX363" s="6"/>
      <c r="BA363" s="4"/>
      <c r="BE363" s="7"/>
      <c r="BF363" s="5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>
      <c r="A364" s="7"/>
      <c r="H364" s="7"/>
      <c r="AO364" s="4"/>
      <c r="AP364" s="4"/>
      <c r="AQ364" s="4"/>
      <c r="AR364" s="4"/>
      <c r="AS364" s="4"/>
      <c r="AT364" s="4"/>
      <c r="AU364" s="4"/>
      <c r="AW364" s="6"/>
      <c r="AX364" s="6"/>
      <c r="BA364" s="4"/>
      <c r="BE364" s="7"/>
      <c r="BF364" s="5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>
      <c r="A365" s="7"/>
      <c r="H365" s="7"/>
      <c r="AO365" s="4"/>
      <c r="AP365" s="4"/>
      <c r="AQ365" s="4"/>
      <c r="AR365" s="4"/>
      <c r="AS365" s="4"/>
      <c r="AT365" s="4"/>
      <c r="AU365" s="4"/>
      <c r="AW365" s="6"/>
      <c r="AX365" s="6"/>
      <c r="BA365" s="4"/>
      <c r="BE365" s="7"/>
      <c r="BF365" s="5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>
      <c r="A366" s="7"/>
      <c r="H366" s="7"/>
      <c r="AO366" s="4"/>
      <c r="AP366" s="4"/>
      <c r="AQ366" s="4"/>
      <c r="AR366" s="4"/>
      <c r="AS366" s="4"/>
      <c r="AT366" s="4"/>
      <c r="AU366" s="4"/>
      <c r="AW366" s="6"/>
      <c r="AX366" s="6"/>
      <c r="BA366" s="4"/>
      <c r="BE366" s="7"/>
      <c r="BF366" s="5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>
      <c r="A367" s="7"/>
      <c r="H367" s="7"/>
      <c r="AO367" s="4"/>
      <c r="AP367" s="4"/>
      <c r="AQ367" s="4"/>
      <c r="AR367" s="4"/>
      <c r="AS367" s="4"/>
      <c r="AT367" s="4"/>
      <c r="AU367" s="4"/>
      <c r="AW367" s="6"/>
      <c r="AX367" s="6"/>
      <c r="BA367" s="4"/>
      <c r="BE367" s="7"/>
      <c r="BF367" s="5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>
      <c r="A368" s="7"/>
      <c r="H368" s="7"/>
      <c r="AO368" s="4"/>
      <c r="AP368" s="4"/>
      <c r="AQ368" s="4"/>
      <c r="AR368" s="4"/>
      <c r="AS368" s="4"/>
      <c r="AT368" s="4"/>
      <c r="AU368" s="4"/>
      <c r="AW368" s="6"/>
      <c r="AX368" s="6"/>
      <c r="BA368" s="4"/>
      <c r="BE368" s="7"/>
      <c r="BF368" s="5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>
      <c r="A369" s="7"/>
      <c r="H369" s="7"/>
      <c r="AO369" s="4"/>
      <c r="AP369" s="4"/>
      <c r="AQ369" s="4"/>
      <c r="AR369" s="4"/>
      <c r="AS369" s="4"/>
      <c r="AT369" s="4"/>
      <c r="AU369" s="4"/>
      <c r="AW369" s="6"/>
      <c r="AX369" s="6"/>
      <c r="BA369" s="4"/>
      <c r="BE369" s="7"/>
      <c r="BF369" s="5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>
      <c r="A370" s="7"/>
      <c r="H370" s="7"/>
      <c r="AO370" s="4"/>
      <c r="AP370" s="4"/>
      <c r="AQ370" s="4"/>
      <c r="AR370" s="4"/>
      <c r="AS370" s="4"/>
      <c r="AT370" s="4"/>
      <c r="AU370" s="4"/>
      <c r="AW370" s="6"/>
      <c r="AX370" s="6"/>
      <c r="BA370" s="4"/>
      <c r="BE370" s="7"/>
      <c r="BF370" s="5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>
      <c r="A371" s="7"/>
      <c r="H371" s="7"/>
      <c r="AO371" s="4"/>
      <c r="AP371" s="4"/>
      <c r="AQ371" s="4"/>
      <c r="AR371" s="4"/>
      <c r="AS371" s="4"/>
      <c r="AT371" s="4"/>
      <c r="AU371" s="4"/>
      <c r="AW371" s="6"/>
      <c r="AX371" s="6"/>
      <c r="BA371" s="4"/>
      <c r="BE371" s="7"/>
      <c r="BF371" s="5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>
      <c r="A372" s="7"/>
      <c r="H372" s="7"/>
      <c r="AO372" s="4"/>
      <c r="AP372" s="4"/>
      <c r="AQ372" s="4"/>
      <c r="AR372" s="4"/>
      <c r="AS372" s="4"/>
      <c r="AT372" s="4"/>
      <c r="AU372" s="4"/>
      <c r="AW372" s="6"/>
      <c r="AX372" s="6"/>
      <c r="BA372" s="4"/>
      <c r="BE372" s="7"/>
      <c r="BF372" s="5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>
      <c r="A373" s="7"/>
      <c r="H373" s="7"/>
      <c r="AO373" s="4"/>
      <c r="AP373" s="4"/>
      <c r="AQ373" s="4"/>
      <c r="AR373" s="4"/>
      <c r="AS373" s="4"/>
      <c r="AT373" s="4"/>
      <c r="AU373" s="4"/>
      <c r="AW373" s="6"/>
      <c r="AX373" s="6"/>
      <c r="BA373" s="4"/>
      <c r="BE373" s="7"/>
      <c r="BF373" s="5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>
      <c r="A374" s="7"/>
      <c r="H374" s="7"/>
      <c r="AO374" s="4"/>
      <c r="AP374" s="4"/>
      <c r="AQ374" s="4"/>
      <c r="AR374" s="4"/>
      <c r="AS374" s="4"/>
      <c r="AT374" s="4"/>
      <c r="AU374" s="4"/>
      <c r="AW374" s="6"/>
      <c r="AX374" s="6"/>
      <c r="BA374" s="4"/>
      <c r="BE374" s="7"/>
      <c r="BF374" s="5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>
      <c r="A375" s="7"/>
      <c r="H375" s="7"/>
      <c r="AO375" s="4"/>
      <c r="AP375" s="4"/>
      <c r="AQ375" s="4"/>
      <c r="AR375" s="4"/>
      <c r="AS375" s="4"/>
      <c r="AT375" s="4"/>
      <c r="AU375" s="4"/>
      <c r="AW375" s="6"/>
      <c r="AX375" s="6"/>
      <c r="BA375" s="4"/>
      <c r="BE375" s="7"/>
      <c r="BF375" s="5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>
      <c r="A376" s="7"/>
      <c r="H376" s="7"/>
      <c r="AO376" s="4"/>
      <c r="AP376" s="4"/>
      <c r="AQ376" s="4"/>
      <c r="AR376" s="4"/>
      <c r="AS376" s="4"/>
      <c r="AT376" s="4"/>
      <c r="AU376" s="4"/>
      <c r="AW376" s="6"/>
      <c r="AX376" s="6"/>
      <c r="BA376" s="4"/>
      <c r="BE376" s="7"/>
      <c r="BF376" s="5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>
      <c r="A377" s="7"/>
      <c r="H377" s="7"/>
      <c r="AO377" s="4"/>
      <c r="AP377" s="4"/>
      <c r="AQ377" s="4"/>
      <c r="AR377" s="4"/>
      <c r="AS377" s="4"/>
      <c r="AT377" s="4"/>
      <c r="AU377" s="4"/>
      <c r="AW377" s="6"/>
      <c r="AX377" s="6"/>
      <c r="BA377" s="4"/>
      <c r="BE377" s="7"/>
      <c r="BF377" s="5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>
      <c r="A378" s="7"/>
      <c r="H378" s="7"/>
      <c r="AO378" s="4"/>
      <c r="AP378" s="4"/>
      <c r="AQ378" s="4"/>
      <c r="AR378" s="4"/>
      <c r="AS378" s="4"/>
      <c r="AT378" s="4"/>
      <c r="AU378" s="4"/>
      <c r="AW378" s="6"/>
      <c r="AX378" s="6"/>
      <c r="BA378" s="4"/>
      <c r="BE378" s="7"/>
      <c r="BF378" s="5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>
      <c r="A379" s="7"/>
      <c r="H379" s="7"/>
      <c r="AO379" s="4"/>
      <c r="AP379" s="4"/>
      <c r="AQ379" s="4"/>
      <c r="AR379" s="4"/>
      <c r="AS379" s="4"/>
      <c r="AT379" s="4"/>
      <c r="AU379" s="4"/>
      <c r="AW379" s="6"/>
      <c r="AX379" s="6"/>
      <c r="BA379" s="4"/>
      <c r="BE379" s="7"/>
      <c r="BF379" s="5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>
      <c r="A380" s="7"/>
      <c r="H380" s="7"/>
      <c r="AO380" s="4"/>
      <c r="AP380" s="4"/>
      <c r="AQ380" s="4"/>
      <c r="AR380" s="4"/>
      <c r="AS380" s="4"/>
      <c r="AT380" s="4"/>
      <c r="AU380" s="4"/>
      <c r="AW380" s="6"/>
      <c r="AX380" s="6"/>
      <c r="BA380" s="4"/>
      <c r="BE380" s="7"/>
      <c r="BF380" s="5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>
      <c r="A381" s="7"/>
      <c r="H381" s="7"/>
      <c r="AO381" s="4"/>
      <c r="AP381" s="4"/>
      <c r="AQ381" s="4"/>
      <c r="AR381" s="4"/>
      <c r="AS381" s="4"/>
      <c r="AT381" s="4"/>
      <c r="AU381" s="4"/>
      <c r="AW381" s="6"/>
      <c r="AX381" s="6"/>
      <c r="BA381" s="4"/>
      <c r="BE381" s="7"/>
      <c r="BF381" s="5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>
      <c r="A382" s="7"/>
      <c r="H382" s="7"/>
      <c r="AO382" s="4"/>
      <c r="AP382" s="4"/>
      <c r="AQ382" s="4"/>
      <c r="AR382" s="4"/>
      <c r="AS382" s="4"/>
      <c r="AT382" s="4"/>
      <c r="AU382" s="4"/>
      <c r="AW382" s="6"/>
      <c r="AX382" s="6"/>
      <c r="BA382" s="4"/>
      <c r="BE382" s="7"/>
      <c r="BF382" s="5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>
      <c r="A383" s="7"/>
      <c r="H383" s="7"/>
      <c r="AO383" s="4"/>
      <c r="AP383" s="4"/>
      <c r="AQ383" s="4"/>
      <c r="AR383" s="4"/>
      <c r="AS383" s="4"/>
      <c r="AT383" s="4"/>
      <c r="AU383" s="4"/>
      <c r="AW383" s="6"/>
      <c r="AX383" s="6"/>
      <c r="BA383" s="4"/>
      <c r="BE383" s="7"/>
      <c r="BF383" s="5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>
      <c r="A384" s="7"/>
      <c r="H384" s="7"/>
      <c r="AO384" s="4"/>
      <c r="AP384" s="4"/>
      <c r="AQ384" s="4"/>
      <c r="AR384" s="4"/>
      <c r="AS384" s="4"/>
      <c r="AT384" s="4"/>
      <c r="AU384" s="4"/>
      <c r="AW384" s="6"/>
      <c r="AX384" s="6"/>
      <c r="BA384" s="4"/>
      <c r="BE384" s="7"/>
      <c r="BF384" s="5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>
      <c r="A385" s="7"/>
      <c r="H385" s="7"/>
      <c r="AO385" s="4"/>
      <c r="AP385" s="4"/>
      <c r="AQ385" s="4"/>
      <c r="AR385" s="4"/>
      <c r="AS385" s="4"/>
      <c r="AT385" s="4"/>
      <c r="AU385" s="4"/>
      <c r="AW385" s="6"/>
      <c r="AX385" s="6"/>
      <c r="BA385" s="4"/>
      <c r="BE385" s="7"/>
      <c r="BF385" s="5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>
      <c r="A386" s="7"/>
      <c r="H386" s="7"/>
      <c r="AO386" s="4"/>
      <c r="AP386" s="4"/>
      <c r="AQ386" s="4"/>
      <c r="AR386" s="4"/>
      <c r="AS386" s="4"/>
      <c r="AT386" s="4"/>
      <c r="AU386" s="4"/>
      <c r="AW386" s="6"/>
      <c r="AX386" s="6"/>
      <c r="BA386" s="4"/>
      <c r="BE386" s="7"/>
      <c r="BF386" s="5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>
      <c r="A387" s="7"/>
      <c r="H387" s="7"/>
      <c r="AO387" s="4"/>
      <c r="AP387" s="4"/>
      <c r="AQ387" s="4"/>
      <c r="AR387" s="4"/>
      <c r="AS387" s="4"/>
      <c r="AT387" s="4"/>
      <c r="AU387" s="4"/>
      <c r="AW387" s="6"/>
      <c r="AX387" s="6"/>
      <c r="BA387" s="4"/>
      <c r="BE387" s="7"/>
      <c r="BF387" s="5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>
      <c r="A388" s="7"/>
      <c r="H388" s="7"/>
      <c r="AO388" s="4"/>
      <c r="AP388" s="4"/>
      <c r="AQ388" s="4"/>
      <c r="AR388" s="4"/>
      <c r="AS388" s="4"/>
      <c r="AT388" s="4"/>
      <c r="AU388" s="4"/>
      <c r="AW388" s="6"/>
      <c r="AX388" s="6"/>
      <c r="BA388" s="4"/>
      <c r="BE388" s="7"/>
      <c r="BF388" s="5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>
      <c r="A389" s="7"/>
      <c r="H389" s="7"/>
      <c r="AO389" s="4"/>
      <c r="AP389" s="4"/>
      <c r="AQ389" s="4"/>
      <c r="AR389" s="4"/>
      <c r="AS389" s="4"/>
      <c r="AT389" s="4"/>
      <c r="AU389" s="4"/>
      <c r="AW389" s="6"/>
      <c r="AX389" s="6"/>
      <c r="BA389" s="4"/>
      <c r="BE389" s="7"/>
      <c r="BF389" s="5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>
      <c r="A390" s="7"/>
      <c r="H390" s="7"/>
      <c r="AO390" s="4"/>
      <c r="AP390" s="4"/>
      <c r="AQ390" s="4"/>
      <c r="AR390" s="4"/>
      <c r="AS390" s="4"/>
      <c r="AT390" s="4"/>
      <c r="AU390" s="4"/>
      <c r="AW390" s="6"/>
      <c r="AX390" s="6"/>
      <c r="BA390" s="4"/>
      <c r="BE390" s="7"/>
      <c r="BF390" s="5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>
      <c r="A391" s="7"/>
      <c r="H391" s="7"/>
      <c r="AO391" s="4"/>
      <c r="AP391" s="4"/>
      <c r="AQ391" s="4"/>
      <c r="AR391" s="4"/>
      <c r="AS391" s="4"/>
      <c r="AT391" s="4"/>
      <c r="AU391" s="4"/>
      <c r="AW391" s="6"/>
      <c r="AX391" s="6"/>
      <c r="BA391" s="4"/>
      <c r="BE391" s="7"/>
      <c r="BF391" s="5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>
      <c r="A392" s="7"/>
      <c r="H392" s="7"/>
      <c r="AO392" s="4"/>
      <c r="AP392" s="4"/>
      <c r="AQ392" s="4"/>
      <c r="AR392" s="4"/>
      <c r="AS392" s="4"/>
      <c r="AT392" s="4"/>
      <c r="AU392" s="4"/>
      <c r="AW392" s="6"/>
      <c r="AX392" s="6"/>
      <c r="BA392" s="4"/>
      <c r="BE392" s="7"/>
      <c r="BF392" s="5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>
      <c r="A393" s="7"/>
      <c r="H393" s="7"/>
      <c r="AO393" s="4"/>
      <c r="AP393" s="4"/>
      <c r="AQ393" s="4"/>
      <c r="AR393" s="4"/>
      <c r="AS393" s="4"/>
      <c r="AT393" s="4"/>
      <c r="AU393" s="4"/>
      <c r="AW393" s="6"/>
      <c r="AX393" s="6"/>
      <c r="BA393" s="4"/>
      <c r="BE393" s="7"/>
      <c r="BF393" s="5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>
      <c r="A394" s="7"/>
      <c r="H394" s="7"/>
      <c r="AO394" s="4"/>
      <c r="AP394" s="4"/>
      <c r="AQ394" s="4"/>
      <c r="AR394" s="4"/>
      <c r="AS394" s="4"/>
      <c r="AT394" s="4"/>
      <c r="AU394" s="4"/>
      <c r="AW394" s="6"/>
      <c r="AX394" s="6"/>
      <c r="BA394" s="4"/>
      <c r="BE394" s="7"/>
      <c r="BF394" s="5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>
      <c r="A395" s="7"/>
      <c r="H395" s="7"/>
      <c r="AO395" s="4"/>
      <c r="AP395" s="4"/>
      <c r="AQ395" s="4"/>
      <c r="AR395" s="4"/>
      <c r="AS395" s="4"/>
      <c r="AT395" s="4"/>
      <c r="AU395" s="4"/>
      <c r="AW395" s="6"/>
      <c r="AX395" s="6"/>
      <c r="BA395" s="4"/>
      <c r="BE395" s="7"/>
      <c r="BF395" s="5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>
      <c r="A396" s="7"/>
      <c r="H396" s="7"/>
      <c r="AO396" s="4"/>
      <c r="AP396" s="4"/>
      <c r="AQ396" s="4"/>
      <c r="AR396" s="4"/>
      <c r="AS396" s="4"/>
      <c r="AT396" s="4"/>
      <c r="AU396" s="4"/>
      <c r="AW396" s="6"/>
      <c r="AX396" s="6"/>
      <c r="BA396" s="4"/>
      <c r="BE396" s="7"/>
      <c r="BF396" s="5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>
      <c r="A397" s="7"/>
      <c r="H397" s="7"/>
      <c r="AO397" s="4"/>
      <c r="AP397" s="4"/>
      <c r="AQ397" s="4"/>
      <c r="AR397" s="4"/>
      <c r="AS397" s="4"/>
      <c r="AT397" s="4"/>
      <c r="AU397" s="4"/>
      <c r="AW397" s="6"/>
      <c r="AX397" s="6"/>
      <c r="BA397" s="4"/>
      <c r="BE397" s="7"/>
      <c r="BF397" s="5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>
      <c r="A398" s="7"/>
      <c r="H398" s="7"/>
      <c r="AO398" s="4"/>
      <c r="AP398" s="4"/>
      <c r="AQ398" s="4"/>
      <c r="AR398" s="4"/>
      <c r="AS398" s="4"/>
      <c r="AT398" s="4"/>
      <c r="AU398" s="4"/>
      <c r="AW398" s="6"/>
      <c r="AX398" s="6"/>
      <c r="BA398" s="4"/>
      <c r="BE398" s="7"/>
      <c r="BF398" s="5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>
      <c r="A399" s="7"/>
      <c r="H399" s="7"/>
      <c r="AO399" s="4"/>
      <c r="AP399" s="4"/>
      <c r="AQ399" s="4"/>
      <c r="AR399" s="4"/>
      <c r="AS399" s="4"/>
      <c r="AT399" s="4"/>
      <c r="AU399" s="4"/>
      <c r="AW399" s="6"/>
      <c r="AX399" s="6"/>
      <c r="BA399" s="4"/>
      <c r="BE399" s="7"/>
      <c r="BF399" s="5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>
      <c r="A400" s="7"/>
      <c r="H400" s="7"/>
      <c r="AO400" s="4"/>
      <c r="AP400" s="4"/>
      <c r="AQ400" s="4"/>
      <c r="AR400" s="4"/>
      <c r="AS400" s="4"/>
      <c r="AT400" s="4"/>
      <c r="AU400" s="4"/>
      <c r="AW400" s="6"/>
      <c r="AX400" s="6"/>
      <c r="BA400" s="4"/>
      <c r="BE400" s="7"/>
      <c r="BF400" s="5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>
      <c r="A401" s="7"/>
      <c r="H401" s="7"/>
      <c r="AO401" s="4"/>
      <c r="AP401" s="4"/>
      <c r="AQ401" s="4"/>
      <c r="AR401" s="4"/>
      <c r="AS401" s="4"/>
      <c r="AT401" s="4"/>
      <c r="AU401" s="4"/>
      <c r="AW401" s="6"/>
      <c r="AX401" s="6"/>
      <c r="BA401" s="4"/>
      <c r="BE401" s="7"/>
      <c r="BF401" s="5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>
      <c r="A402" s="7"/>
      <c r="H402" s="7"/>
      <c r="AO402" s="4"/>
      <c r="AP402" s="4"/>
      <c r="AQ402" s="4"/>
      <c r="AR402" s="4"/>
      <c r="AS402" s="4"/>
      <c r="AT402" s="4"/>
      <c r="AU402" s="4"/>
      <c r="AW402" s="6"/>
      <c r="AX402" s="6"/>
      <c r="BA402" s="4"/>
      <c r="BE402" s="7"/>
      <c r="BF402" s="5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>
      <c r="A403" s="7"/>
      <c r="H403" s="7"/>
      <c r="AO403" s="4"/>
      <c r="AP403" s="4"/>
      <c r="AQ403" s="4"/>
      <c r="AR403" s="4"/>
      <c r="AS403" s="4"/>
      <c r="AT403" s="4"/>
      <c r="AU403" s="4"/>
      <c r="AW403" s="6"/>
      <c r="AX403" s="6"/>
      <c r="BA403" s="4"/>
      <c r="BE403" s="7"/>
      <c r="BF403" s="5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>
      <c r="A404" s="7"/>
      <c r="H404" s="7"/>
      <c r="AO404" s="4"/>
      <c r="AP404" s="4"/>
      <c r="AQ404" s="4"/>
      <c r="AR404" s="4"/>
      <c r="AS404" s="4"/>
      <c r="AT404" s="4"/>
      <c r="AU404" s="4"/>
      <c r="AW404" s="6"/>
      <c r="AX404" s="6"/>
      <c r="BA404" s="4"/>
      <c r="BE404" s="7"/>
      <c r="BF404" s="5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>
      <c r="A405" s="7"/>
      <c r="H405" s="7"/>
      <c r="AO405" s="4"/>
      <c r="AP405" s="4"/>
      <c r="AQ405" s="4"/>
      <c r="AR405" s="4"/>
      <c r="AS405" s="4"/>
      <c r="AT405" s="4"/>
      <c r="AU405" s="4"/>
      <c r="AW405" s="6"/>
      <c r="AX405" s="6"/>
      <c r="BA405" s="4"/>
      <c r="BE405" s="7"/>
      <c r="BF405" s="5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>
      <c r="A406" s="7"/>
      <c r="H406" s="7"/>
      <c r="AO406" s="4"/>
      <c r="AP406" s="4"/>
      <c r="AQ406" s="4"/>
      <c r="AR406" s="4"/>
      <c r="AS406" s="4"/>
      <c r="AT406" s="4"/>
      <c r="AU406" s="4"/>
      <c r="AW406" s="6"/>
      <c r="AX406" s="6"/>
      <c r="BA406" s="4"/>
      <c r="BE406" s="7"/>
      <c r="BF406" s="5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>
      <c r="A407" s="7"/>
      <c r="H407" s="7"/>
      <c r="AO407" s="4"/>
      <c r="AP407" s="4"/>
      <c r="AQ407" s="4"/>
      <c r="AR407" s="4"/>
      <c r="AS407" s="4"/>
      <c r="AT407" s="4"/>
      <c r="AU407" s="4"/>
      <c r="AW407" s="6"/>
      <c r="AX407" s="6"/>
      <c r="BA407" s="4"/>
      <c r="BE407" s="7"/>
      <c r="BF407" s="5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>
      <c r="A408" s="7"/>
      <c r="H408" s="7"/>
      <c r="AO408" s="4"/>
      <c r="AP408" s="4"/>
      <c r="AQ408" s="4"/>
      <c r="AR408" s="4"/>
      <c r="AS408" s="4"/>
      <c r="AT408" s="4"/>
      <c r="AU408" s="4"/>
      <c r="AW408" s="6"/>
      <c r="AX408" s="6"/>
      <c r="BA408" s="4"/>
      <c r="BE408" s="7"/>
      <c r="BF408" s="5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>
      <c r="A409" s="7"/>
      <c r="H409" s="7"/>
      <c r="AO409" s="4"/>
      <c r="AP409" s="4"/>
      <c r="AQ409" s="4"/>
      <c r="AR409" s="4"/>
      <c r="AS409" s="4"/>
      <c r="AT409" s="4"/>
      <c r="AU409" s="4"/>
      <c r="AW409" s="6"/>
      <c r="AX409" s="6"/>
      <c r="BA409" s="4"/>
      <c r="BE409" s="7"/>
      <c r="BF409" s="5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>
      <c r="A410" s="7"/>
      <c r="H410" s="7"/>
      <c r="AO410" s="4"/>
      <c r="AP410" s="4"/>
      <c r="AQ410" s="4"/>
      <c r="AR410" s="4"/>
      <c r="AS410" s="4"/>
      <c r="AT410" s="4"/>
      <c r="AU410" s="4"/>
      <c r="AW410" s="6"/>
      <c r="AX410" s="6"/>
      <c r="BA410" s="4"/>
      <c r="BE410" s="7"/>
      <c r="BF410" s="5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>
      <c r="A411" s="7"/>
      <c r="H411" s="7"/>
      <c r="AO411" s="4"/>
      <c r="AP411" s="4"/>
      <c r="AQ411" s="4"/>
      <c r="AR411" s="4"/>
      <c r="AS411" s="4"/>
      <c r="AT411" s="4"/>
      <c r="AU411" s="4"/>
      <c r="AW411" s="6"/>
      <c r="AX411" s="6"/>
      <c r="BA411" s="4"/>
      <c r="BE411" s="7"/>
      <c r="BF411" s="5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>
      <c r="A412" s="7"/>
      <c r="H412" s="7"/>
      <c r="AO412" s="4"/>
      <c r="AP412" s="4"/>
      <c r="AQ412" s="4"/>
      <c r="AR412" s="4"/>
      <c r="AS412" s="4"/>
      <c r="AT412" s="4"/>
      <c r="AU412" s="4"/>
      <c r="AW412" s="6"/>
      <c r="AX412" s="6"/>
      <c r="BA412" s="4"/>
      <c r="BE412" s="7"/>
      <c r="BF412" s="5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>
      <c r="A413" s="7"/>
      <c r="H413" s="7"/>
      <c r="AO413" s="4"/>
      <c r="AP413" s="4"/>
      <c r="AQ413" s="4"/>
      <c r="AR413" s="4"/>
      <c r="AS413" s="4"/>
      <c r="AT413" s="4"/>
      <c r="AU413" s="4"/>
      <c r="AW413" s="6"/>
      <c r="AX413" s="6"/>
      <c r="BA413" s="4"/>
      <c r="BE413" s="7"/>
      <c r="BF413" s="5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>
      <c r="A414" s="7"/>
      <c r="H414" s="7"/>
      <c r="AO414" s="4"/>
      <c r="AP414" s="4"/>
      <c r="AQ414" s="4"/>
      <c r="AR414" s="4"/>
      <c r="AS414" s="4"/>
      <c r="AT414" s="4"/>
      <c r="AU414" s="4"/>
      <c r="AW414" s="6"/>
      <c r="AX414" s="6"/>
      <c r="BA414" s="4"/>
      <c r="BE414" s="7"/>
      <c r="BF414" s="5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>
      <c r="A415" s="7"/>
      <c r="H415" s="7"/>
      <c r="AO415" s="4"/>
      <c r="AP415" s="4"/>
      <c r="AQ415" s="4"/>
      <c r="AR415" s="4"/>
      <c r="AS415" s="4"/>
      <c r="AT415" s="4"/>
      <c r="AU415" s="4"/>
      <c r="AW415" s="6"/>
      <c r="AX415" s="6"/>
      <c r="BA415" s="4"/>
      <c r="BE415" s="7"/>
      <c r="BF415" s="5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>
      <c r="A416" s="7"/>
      <c r="H416" s="7"/>
      <c r="AO416" s="4"/>
      <c r="AP416" s="4"/>
      <c r="AQ416" s="4"/>
      <c r="AR416" s="4"/>
      <c r="AS416" s="4"/>
      <c r="AT416" s="4"/>
      <c r="AU416" s="4"/>
      <c r="AW416" s="6"/>
      <c r="AX416" s="6"/>
      <c r="BA416" s="4"/>
      <c r="BE416" s="7"/>
      <c r="BF416" s="5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>
      <c r="A417" s="7"/>
      <c r="H417" s="7"/>
      <c r="AO417" s="4"/>
      <c r="AP417" s="4"/>
      <c r="AQ417" s="4"/>
      <c r="AR417" s="4"/>
      <c r="AS417" s="4"/>
      <c r="AT417" s="4"/>
      <c r="AU417" s="4"/>
      <c r="AW417" s="6"/>
      <c r="AX417" s="6"/>
      <c r="BA417" s="4"/>
      <c r="BE417" s="7"/>
      <c r="BF417" s="5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>
      <c r="A418" s="7"/>
      <c r="H418" s="7"/>
      <c r="AO418" s="4"/>
      <c r="AP418" s="4"/>
      <c r="AQ418" s="4"/>
      <c r="AR418" s="4"/>
      <c r="AS418" s="4"/>
      <c r="AT418" s="4"/>
      <c r="AU418" s="4"/>
      <c r="AW418" s="6"/>
      <c r="AX418" s="6"/>
      <c r="BA418" s="4"/>
      <c r="BE418" s="7"/>
      <c r="BF418" s="5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>
      <c r="A419" s="7"/>
      <c r="H419" s="7"/>
      <c r="AO419" s="4"/>
      <c r="AP419" s="4"/>
      <c r="AQ419" s="4"/>
      <c r="AR419" s="4"/>
      <c r="AS419" s="4"/>
      <c r="AT419" s="4"/>
      <c r="AU419" s="4"/>
      <c r="AW419" s="6"/>
      <c r="AX419" s="6"/>
      <c r="BA419" s="4"/>
      <c r="BE419" s="7"/>
      <c r="BF419" s="5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>
      <c r="A420" s="7"/>
      <c r="H420" s="7"/>
      <c r="AO420" s="4"/>
      <c r="AP420" s="4"/>
      <c r="AQ420" s="4"/>
      <c r="AR420" s="4"/>
      <c r="AS420" s="4"/>
      <c r="AT420" s="4"/>
      <c r="AU420" s="4"/>
      <c r="AW420" s="6"/>
      <c r="AX420" s="6"/>
      <c r="BA420" s="4"/>
      <c r="BE420" s="7"/>
      <c r="BF420" s="5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>
      <c r="A421" s="7"/>
      <c r="H421" s="7"/>
      <c r="AO421" s="4"/>
      <c r="AP421" s="4"/>
      <c r="AQ421" s="4"/>
      <c r="AR421" s="4"/>
      <c r="AS421" s="4"/>
      <c r="AT421" s="4"/>
      <c r="AU421" s="4"/>
      <c r="AW421" s="6"/>
      <c r="AX421" s="6"/>
      <c r="BA421" s="4"/>
      <c r="BE421" s="7"/>
      <c r="BF421" s="5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>
      <c r="A422" s="7"/>
      <c r="H422" s="7"/>
      <c r="AO422" s="4"/>
      <c r="AP422" s="4"/>
      <c r="AQ422" s="4"/>
      <c r="AR422" s="4"/>
      <c r="AS422" s="4"/>
      <c r="AT422" s="4"/>
      <c r="AU422" s="4"/>
      <c r="AW422" s="6"/>
      <c r="AX422" s="6"/>
      <c r="BA422" s="4"/>
      <c r="BE422" s="7"/>
      <c r="BF422" s="5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>
      <c r="A423" s="7"/>
      <c r="H423" s="7"/>
      <c r="AO423" s="4"/>
      <c r="AP423" s="4"/>
      <c r="AQ423" s="4"/>
      <c r="AR423" s="4"/>
      <c r="AS423" s="4"/>
      <c r="AT423" s="4"/>
      <c r="AU423" s="4"/>
      <c r="AW423" s="6"/>
      <c r="AX423" s="6"/>
      <c r="BA423" s="4"/>
      <c r="BE423" s="7"/>
      <c r="BF423" s="5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>
      <c r="A424" s="7"/>
      <c r="H424" s="7"/>
      <c r="AO424" s="4"/>
      <c r="AP424" s="4"/>
      <c r="AQ424" s="4"/>
      <c r="AR424" s="4"/>
      <c r="AS424" s="4"/>
      <c r="AT424" s="4"/>
      <c r="AU424" s="4"/>
      <c r="AW424" s="6"/>
      <c r="AX424" s="6"/>
      <c r="BA424" s="4"/>
      <c r="BE424" s="7"/>
      <c r="BF424" s="5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>
      <c r="A425" s="7"/>
      <c r="H425" s="7"/>
      <c r="AO425" s="4"/>
      <c r="AP425" s="4"/>
      <c r="AQ425" s="4"/>
      <c r="AR425" s="4"/>
      <c r="AS425" s="4"/>
      <c r="AT425" s="4"/>
      <c r="AU425" s="4"/>
      <c r="AW425" s="6"/>
      <c r="AX425" s="6"/>
      <c r="BA425" s="4"/>
      <c r="BE425" s="7"/>
      <c r="BF425" s="5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>
      <c r="A426" s="7"/>
      <c r="H426" s="7"/>
      <c r="AO426" s="4"/>
      <c r="AP426" s="4"/>
      <c r="AQ426" s="4"/>
      <c r="AR426" s="4"/>
      <c r="AS426" s="4"/>
      <c r="AT426" s="4"/>
      <c r="AU426" s="4"/>
      <c r="AW426" s="6"/>
      <c r="AX426" s="6"/>
      <c r="BA426" s="4"/>
      <c r="BE426" s="7"/>
      <c r="BF426" s="5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>
      <c r="A427" s="7"/>
      <c r="H427" s="7"/>
      <c r="AO427" s="4"/>
      <c r="AP427" s="4"/>
      <c r="AQ427" s="4"/>
      <c r="AR427" s="4"/>
      <c r="AS427" s="4"/>
      <c r="AT427" s="4"/>
      <c r="AU427" s="4"/>
      <c r="AW427" s="6"/>
      <c r="AX427" s="6"/>
      <c r="BA427" s="4"/>
      <c r="BE427" s="7"/>
      <c r="BF427" s="5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>
      <c r="A428" s="7"/>
      <c r="H428" s="7"/>
      <c r="AO428" s="4"/>
      <c r="AP428" s="4"/>
      <c r="AQ428" s="4"/>
      <c r="AR428" s="4"/>
      <c r="AS428" s="4"/>
      <c r="AT428" s="4"/>
      <c r="AU428" s="4"/>
      <c r="AW428" s="6"/>
      <c r="AX428" s="6"/>
      <c r="BA428" s="4"/>
      <c r="BE428" s="7"/>
      <c r="BF428" s="5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>
      <c r="A429" s="7"/>
      <c r="H429" s="7"/>
      <c r="AO429" s="4"/>
      <c r="AP429" s="4"/>
      <c r="AQ429" s="4"/>
      <c r="AR429" s="4"/>
      <c r="AS429" s="4"/>
      <c r="AT429" s="4"/>
      <c r="AU429" s="4"/>
      <c r="AW429" s="6"/>
      <c r="AX429" s="6"/>
      <c r="BA429" s="4"/>
      <c r="BE429" s="7"/>
      <c r="BF429" s="5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>
      <c r="A430" s="7"/>
      <c r="H430" s="7"/>
      <c r="AO430" s="4"/>
      <c r="AP430" s="4"/>
      <c r="AQ430" s="4"/>
      <c r="AR430" s="4"/>
      <c r="AS430" s="4"/>
      <c r="AT430" s="4"/>
      <c r="AU430" s="4"/>
      <c r="AW430" s="6"/>
      <c r="AX430" s="6"/>
      <c r="BA430" s="4"/>
      <c r="BE430" s="7"/>
      <c r="BF430" s="5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>
      <c r="A431" s="7"/>
      <c r="H431" s="7"/>
      <c r="AO431" s="4"/>
      <c r="AP431" s="4"/>
      <c r="AQ431" s="4"/>
      <c r="AR431" s="4"/>
      <c r="AS431" s="4"/>
      <c r="AT431" s="4"/>
      <c r="AU431" s="4"/>
      <c r="AW431" s="6"/>
      <c r="AX431" s="6"/>
      <c r="BA431" s="4"/>
      <c r="BE431" s="7"/>
      <c r="BF431" s="5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>
      <c r="A432" s="7"/>
      <c r="H432" s="7"/>
      <c r="AO432" s="4"/>
      <c r="AP432" s="4"/>
      <c r="AQ432" s="4"/>
      <c r="AR432" s="4"/>
      <c r="AS432" s="4"/>
      <c r="AT432" s="4"/>
      <c r="AU432" s="4"/>
      <c r="AW432" s="6"/>
      <c r="AX432" s="6"/>
      <c r="BA432" s="4"/>
      <c r="BE432" s="7"/>
      <c r="BF432" s="5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>
      <c r="A433" s="7"/>
      <c r="H433" s="7"/>
      <c r="AO433" s="4"/>
      <c r="AP433" s="4"/>
      <c r="AQ433" s="4"/>
      <c r="AR433" s="4"/>
      <c r="AS433" s="4"/>
      <c r="AT433" s="4"/>
      <c r="AU433" s="4"/>
      <c r="AW433" s="6"/>
      <c r="AX433" s="6"/>
      <c r="BA433" s="4"/>
      <c r="BE433" s="7"/>
      <c r="BF433" s="5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>
      <c r="A434" s="7"/>
      <c r="H434" s="7"/>
      <c r="AO434" s="4"/>
      <c r="AP434" s="4"/>
      <c r="AQ434" s="4"/>
      <c r="AR434" s="4"/>
      <c r="AS434" s="4"/>
      <c r="AT434" s="4"/>
      <c r="AU434" s="4"/>
      <c r="AW434" s="6"/>
      <c r="AX434" s="6"/>
      <c r="BA434" s="4"/>
      <c r="BE434" s="7"/>
      <c r="BF434" s="5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>
      <c r="A435" s="7"/>
      <c r="H435" s="7"/>
      <c r="AO435" s="4"/>
      <c r="AP435" s="4"/>
      <c r="AQ435" s="4"/>
      <c r="AR435" s="4"/>
      <c r="AS435" s="4"/>
      <c r="AT435" s="4"/>
      <c r="AU435" s="4"/>
      <c r="AW435" s="6"/>
      <c r="AX435" s="6"/>
      <c r="BA435" s="4"/>
      <c r="BE435" s="7"/>
      <c r="BF435" s="5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>
      <c r="A436" s="7"/>
      <c r="H436" s="7"/>
      <c r="AO436" s="4"/>
      <c r="AP436" s="4"/>
      <c r="AQ436" s="4"/>
      <c r="AR436" s="4"/>
      <c r="AS436" s="4"/>
      <c r="AT436" s="4"/>
      <c r="AU436" s="4"/>
      <c r="AW436" s="6"/>
      <c r="AX436" s="6"/>
      <c r="BA436" s="4"/>
      <c r="BE436" s="7"/>
      <c r="BF436" s="5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>
      <c r="A437" s="7"/>
      <c r="H437" s="7"/>
      <c r="AO437" s="4"/>
      <c r="AP437" s="4"/>
      <c r="AQ437" s="4"/>
      <c r="AR437" s="4"/>
      <c r="AS437" s="4"/>
      <c r="AT437" s="4"/>
      <c r="AU437" s="4"/>
      <c r="AW437" s="6"/>
      <c r="AX437" s="6"/>
      <c r="BA437" s="4"/>
      <c r="BE437" s="7"/>
      <c r="BF437" s="5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>
      <c r="A438" s="7"/>
      <c r="H438" s="7"/>
      <c r="AO438" s="4"/>
      <c r="AP438" s="4"/>
      <c r="AQ438" s="4"/>
      <c r="AR438" s="4"/>
      <c r="AS438" s="4"/>
      <c r="AT438" s="4"/>
      <c r="AU438" s="4"/>
      <c r="AW438" s="6"/>
      <c r="AX438" s="6"/>
      <c r="BA438" s="4"/>
      <c r="BE438" s="7"/>
      <c r="BF438" s="5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>
      <c r="A439" s="7"/>
      <c r="H439" s="7"/>
      <c r="AO439" s="4"/>
      <c r="AP439" s="4"/>
      <c r="AQ439" s="4"/>
      <c r="AR439" s="4"/>
      <c r="AS439" s="4"/>
      <c r="AT439" s="4"/>
      <c r="AU439" s="4"/>
      <c r="AW439" s="6"/>
      <c r="AX439" s="6"/>
      <c r="BA439" s="4"/>
      <c r="BE439" s="7"/>
      <c r="BF439" s="5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>
      <c r="A440" s="7"/>
      <c r="H440" s="7"/>
      <c r="AO440" s="4"/>
      <c r="AP440" s="4"/>
      <c r="AQ440" s="4"/>
      <c r="AR440" s="4"/>
      <c r="AS440" s="4"/>
      <c r="AT440" s="4"/>
      <c r="AU440" s="4"/>
      <c r="AW440" s="6"/>
      <c r="AX440" s="6"/>
      <c r="BA440" s="4"/>
      <c r="BE440" s="7"/>
      <c r="BF440" s="5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>
      <c r="A441" s="7"/>
      <c r="H441" s="7"/>
      <c r="AO441" s="4"/>
      <c r="AP441" s="4"/>
      <c r="AQ441" s="4"/>
      <c r="AR441" s="4"/>
      <c r="AS441" s="4"/>
      <c r="AT441" s="4"/>
      <c r="AU441" s="4"/>
      <c r="AW441" s="6"/>
      <c r="AX441" s="6"/>
      <c r="BA441" s="4"/>
      <c r="BE441" s="7"/>
      <c r="BF441" s="5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>
      <c r="A442" s="7"/>
      <c r="H442" s="7"/>
      <c r="AO442" s="4"/>
      <c r="AP442" s="4"/>
      <c r="AQ442" s="4"/>
      <c r="AR442" s="4"/>
      <c r="AS442" s="4"/>
      <c r="AT442" s="4"/>
      <c r="AU442" s="4"/>
      <c r="AW442" s="6"/>
      <c r="AX442" s="6"/>
      <c r="BA442" s="4"/>
      <c r="BE442" s="7"/>
      <c r="BF442" s="5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>
      <c r="A443" s="7"/>
      <c r="H443" s="7"/>
      <c r="AO443" s="4"/>
      <c r="AP443" s="4"/>
      <c r="AQ443" s="4"/>
      <c r="AR443" s="4"/>
      <c r="AS443" s="4"/>
      <c r="AT443" s="4"/>
      <c r="AU443" s="4"/>
      <c r="AW443" s="6"/>
      <c r="AX443" s="6"/>
      <c r="BA443" s="4"/>
      <c r="BE443" s="7"/>
      <c r="BF443" s="5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>
      <c r="A444" s="7"/>
      <c r="H444" s="7"/>
      <c r="AO444" s="4"/>
      <c r="AP444" s="4"/>
      <c r="AQ444" s="4"/>
      <c r="AR444" s="4"/>
      <c r="AS444" s="4"/>
      <c r="AT444" s="4"/>
      <c r="AU444" s="4"/>
      <c r="AW444" s="6"/>
      <c r="AX444" s="6"/>
      <c r="BA444" s="4"/>
      <c r="BE444" s="7"/>
      <c r="BF444" s="5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>
      <c r="A445" s="7"/>
      <c r="H445" s="7"/>
      <c r="AO445" s="4"/>
      <c r="AP445" s="4"/>
      <c r="AQ445" s="4"/>
      <c r="AR445" s="4"/>
      <c r="AS445" s="4"/>
      <c r="AT445" s="4"/>
      <c r="AU445" s="4"/>
      <c r="AW445" s="6"/>
      <c r="AX445" s="6"/>
      <c r="BA445" s="4"/>
      <c r="BE445" s="7"/>
      <c r="BF445" s="5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>
      <c r="A446" s="7"/>
      <c r="H446" s="7"/>
      <c r="AO446" s="4"/>
      <c r="AP446" s="4"/>
      <c r="AQ446" s="4"/>
      <c r="AR446" s="4"/>
      <c r="AS446" s="4"/>
      <c r="AT446" s="4"/>
      <c r="AU446" s="4"/>
      <c r="AW446" s="6"/>
      <c r="AX446" s="6"/>
      <c r="BA446" s="4"/>
      <c r="BE446" s="7"/>
      <c r="BF446" s="5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>
      <c r="A447" s="7"/>
      <c r="H447" s="7"/>
      <c r="AO447" s="4"/>
      <c r="AP447" s="4"/>
      <c r="AQ447" s="4"/>
      <c r="AR447" s="4"/>
      <c r="AS447" s="4"/>
      <c r="AT447" s="4"/>
      <c r="AU447" s="4"/>
      <c r="AW447" s="6"/>
      <c r="AX447" s="6"/>
      <c r="BA447" s="4"/>
      <c r="BE447" s="7"/>
      <c r="BF447" s="5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>
      <c r="A448" s="7"/>
      <c r="H448" s="7"/>
      <c r="AO448" s="4"/>
      <c r="AP448" s="4"/>
      <c r="AQ448" s="4"/>
      <c r="AR448" s="4"/>
      <c r="AS448" s="4"/>
      <c r="AT448" s="4"/>
      <c r="AU448" s="4"/>
      <c r="AW448" s="6"/>
      <c r="AX448" s="6"/>
      <c r="BA448" s="4"/>
      <c r="BE448" s="7"/>
      <c r="BF448" s="5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>
      <c r="A449" s="7"/>
      <c r="H449" s="7"/>
      <c r="AO449" s="4"/>
      <c r="AP449" s="4"/>
      <c r="AQ449" s="4"/>
      <c r="AR449" s="4"/>
      <c r="AS449" s="4"/>
      <c r="AT449" s="4"/>
      <c r="AU449" s="4"/>
      <c r="AW449" s="6"/>
      <c r="AX449" s="6"/>
      <c r="BA449" s="4"/>
      <c r="BE449" s="7"/>
      <c r="BF449" s="5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>
      <c r="A450" s="7"/>
      <c r="H450" s="7"/>
      <c r="AO450" s="4"/>
      <c r="AP450" s="4"/>
      <c r="AQ450" s="4"/>
      <c r="AR450" s="4"/>
      <c r="AS450" s="4"/>
      <c r="AT450" s="4"/>
      <c r="AU450" s="4"/>
      <c r="AW450" s="6"/>
      <c r="AX450" s="6"/>
      <c r="BA450" s="4"/>
      <c r="BE450" s="7"/>
      <c r="BF450" s="5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>
      <c r="A451" s="7"/>
      <c r="H451" s="7"/>
      <c r="AO451" s="4"/>
      <c r="AP451" s="4"/>
      <c r="AQ451" s="4"/>
      <c r="AR451" s="4"/>
      <c r="AS451" s="4"/>
      <c r="AT451" s="4"/>
      <c r="AU451" s="4"/>
      <c r="AW451" s="6"/>
      <c r="AX451" s="6"/>
      <c r="BA451" s="4"/>
      <c r="BE451" s="7"/>
      <c r="BF451" s="5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>
      <c r="A452" s="7"/>
      <c r="H452" s="7"/>
      <c r="AO452" s="4"/>
      <c r="AP452" s="4"/>
      <c r="AQ452" s="4"/>
      <c r="AR452" s="4"/>
      <c r="AS452" s="4"/>
      <c r="AT452" s="4"/>
      <c r="AU452" s="4"/>
      <c r="AW452" s="6"/>
      <c r="AX452" s="6"/>
      <c r="BA452" s="4"/>
      <c r="BE452" s="7"/>
      <c r="BF452" s="5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>
      <c r="A453" s="7"/>
      <c r="H453" s="7"/>
      <c r="AO453" s="4"/>
      <c r="AP453" s="4"/>
      <c r="AQ453" s="4"/>
      <c r="AR453" s="4"/>
      <c r="AS453" s="4"/>
      <c r="AT453" s="4"/>
      <c r="AU453" s="4"/>
      <c r="AW453" s="6"/>
      <c r="AX453" s="6"/>
      <c r="BA453" s="4"/>
      <c r="BE453" s="7"/>
      <c r="BF453" s="5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>
      <c r="A454" s="7"/>
      <c r="H454" s="7"/>
      <c r="AO454" s="4"/>
      <c r="AP454" s="4"/>
      <c r="AQ454" s="4"/>
      <c r="AR454" s="4"/>
      <c r="AS454" s="4"/>
      <c r="AT454" s="4"/>
      <c r="AU454" s="4"/>
      <c r="AW454" s="6"/>
      <c r="AX454" s="6"/>
      <c r="BA454" s="4"/>
      <c r="BE454" s="7"/>
      <c r="BF454" s="5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>
      <c r="A455" s="7"/>
      <c r="H455" s="7"/>
      <c r="AO455" s="4"/>
      <c r="AP455" s="4"/>
      <c r="AQ455" s="4"/>
      <c r="AR455" s="4"/>
      <c r="AS455" s="4"/>
      <c r="AT455" s="4"/>
      <c r="AU455" s="4"/>
      <c r="AW455" s="6"/>
      <c r="AX455" s="6"/>
      <c r="BA455" s="4"/>
      <c r="BE455" s="7"/>
      <c r="BF455" s="5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>
      <c r="A456" s="7"/>
      <c r="H456" s="7"/>
      <c r="AO456" s="4"/>
      <c r="AP456" s="4"/>
      <c r="AQ456" s="4"/>
      <c r="AR456" s="4"/>
      <c r="AS456" s="4"/>
      <c r="AT456" s="4"/>
      <c r="AU456" s="4"/>
      <c r="AW456" s="6"/>
      <c r="AX456" s="6"/>
      <c r="BA456" s="4"/>
      <c r="BE456" s="7"/>
      <c r="BF456" s="5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>
      <c r="A457" s="7"/>
      <c r="H457" s="7"/>
      <c r="AO457" s="4"/>
      <c r="AP457" s="4"/>
      <c r="AQ457" s="4"/>
      <c r="AR457" s="4"/>
      <c r="AS457" s="4"/>
      <c r="AT457" s="4"/>
      <c r="AU457" s="4"/>
      <c r="AW457" s="6"/>
      <c r="AX457" s="6"/>
      <c r="BA457" s="4"/>
      <c r="BE457" s="7"/>
      <c r="BF457" s="5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>
      <c r="A458" s="7"/>
      <c r="H458" s="7"/>
      <c r="AO458" s="4"/>
      <c r="AP458" s="4"/>
      <c r="AQ458" s="4"/>
      <c r="AR458" s="4"/>
      <c r="AS458" s="4"/>
      <c r="AT458" s="4"/>
      <c r="AU458" s="4"/>
      <c r="AW458" s="6"/>
      <c r="AX458" s="6"/>
      <c r="BA458" s="4"/>
      <c r="BE458" s="7"/>
      <c r="BF458" s="5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>
      <c r="A459" s="7"/>
      <c r="H459" s="7"/>
      <c r="AO459" s="4"/>
      <c r="AP459" s="4"/>
      <c r="AQ459" s="4"/>
      <c r="AR459" s="4"/>
      <c r="AS459" s="4"/>
      <c r="AT459" s="4"/>
      <c r="AU459" s="4"/>
      <c r="AW459" s="6"/>
      <c r="AX459" s="6"/>
      <c r="BA459" s="4"/>
      <c r="BE459" s="7"/>
      <c r="BF459" s="5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>
      <c r="A460" s="7"/>
      <c r="H460" s="7"/>
      <c r="AO460" s="4"/>
      <c r="AP460" s="4"/>
      <c r="AQ460" s="4"/>
      <c r="AR460" s="4"/>
      <c r="AS460" s="4"/>
      <c r="AT460" s="4"/>
      <c r="AU460" s="4"/>
      <c r="AW460" s="6"/>
      <c r="AX460" s="6"/>
      <c r="BA460" s="4"/>
      <c r="BE460" s="7"/>
      <c r="BF460" s="5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>
      <c r="A461" s="7"/>
      <c r="H461" s="7"/>
      <c r="AO461" s="4"/>
      <c r="AP461" s="4"/>
      <c r="AQ461" s="4"/>
      <c r="AR461" s="4"/>
      <c r="AS461" s="4"/>
      <c r="AT461" s="4"/>
      <c r="AU461" s="4"/>
      <c r="AW461" s="6"/>
      <c r="AX461" s="6"/>
      <c r="BA461" s="4"/>
      <c r="BE461" s="7"/>
      <c r="BF461" s="5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>
      <c r="A462" s="7"/>
      <c r="H462" s="7"/>
      <c r="AO462" s="4"/>
      <c r="AP462" s="4"/>
      <c r="AQ462" s="4"/>
      <c r="AR462" s="4"/>
      <c r="AS462" s="4"/>
      <c r="AT462" s="4"/>
      <c r="AU462" s="4"/>
      <c r="AW462" s="6"/>
      <c r="AX462" s="6"/>
      <c r="BA462" s="4"/>
      <c r="BE462" s="7"/>
      <c r="BF462" s="5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>
      <c r="A463" s="7"/>
      <c r="H463" s="7"/>
      <c r="AO463" s="4"/>
      <c r="AP463" s="4"/>
      <c r="AQ463" s="4"/>
      <c r="AR463" s="4"/>
      <c r="AS463" s="4"/>
      <c r="AT463" s="4"/>
      <c r="AU463" s="4"/>
      <c r="AW463" s="6"/>
      <c r="AX463" s="6"/>
      <c r="BA463" s="4"/>
      <c r="BE463" s="7"/>
      <c r="BF463" s="5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>
      <c r="A464" s="7"/>
      <c r="H464" s="7"/>
      <c r="AO464" s="4"/>
      <c r="AP464" s="4"/>
      <c r="AQ464" s="4"/>
      <c r="AR464" s="4"/>
      <c r="AS464" s="4"/>
      <c r="AT464" s="4"/>
      <c r="AU464" s="4"/>
      <c r="AW464" s="6"/>
      <c r="AX464" s="6"/>
      <c r="BA464" s="4"/>
      <c r="BE464" s="7"/>
      <c r="BF464" s="5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>
      <c r="A465" s="7"/>
      <c r="H465" s="7"/>
      <c r="AO465" s="4"/>
      <c r="AP465" s="4"/>
      <c r="AQ465" s="4"/>
      <c r="AR465" s="4"/>
      <c r="AS465" s="4"/>
      <c r="AT465" s="4"/>
      <c r="AU465" s="4"/>
      <c r="AW465" s="6"/>
      <c r="AX465" s="6"/>
      <c r="BA465" s="4"/>
      <c r="BE465" s="7"/>
      <c r="BF465" s="5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>
      <c r="A466" s="7"/>
      <c r="H466" s="7"/>
      <c r="AO466" s="4"/>
      <c r="AP466" s="4"/>
      <c r="AQ466" s="4"/>
      <c r="AR466" s="4"/>
      <c r="AS466" s="4"/>
      <c r="AT466" s="4"/>
      <c r="AU466" s="4"/>
      <c r="AW466" s="6"/>
      <c r="AX466" s="6"/>
      <c r="BA466" s="4"/>
      <c r="BE466" s="7"/>
      <c r="BF466" s="5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>
      <c r="A467" s="7"/>
      <c r="H467" s="7"/>
      <c r="AO467" s="4"/>
      <c r="AP467" s="4"/>
      <c r="AQ467" s="4"/>
      <c r="AR467" s="4"/>
      <c r="AS467" s="4"/>
      <c r="AT467" s="4"/>
      <c r="AU467" s="4"/>
      <c r="AW467" s="6"/>
      <c r="AX467" s="6"/>
      <c r="BA467" s="4"/>
      <c r="BE467" s="7"/>
      <c r="BF467" s="5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>
      <c r="A468" s="7"/>
      <c r="H468" s="7"/>
      <c r="AO468" s="4"/>
      <c r="AP468" s="4"/>
      <c r="AQ468" s="4"/>
      <c r="AR468" s="4"/>
      <c r="AS468" s="4"/>
      <c r="AT468" s="4"/>
      <c r="AU468" s="4"/>
      <c r="AW468" s="6"/>
      <c r="AX468" s="6"/>
      <c r="BA468" s="4"/>
      <c r="BE468" s="7"/>
      <c r="BF468" s="5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>
      <c r="A469" s="7"/>
      <c r="H469" s="7"/>
      <c r="AO469" s="4"/>
      <c r="AP469" s="4"/>
      <c r="AQ469" s="4"/>
      <c r="AR469" s="4"/>
      <c r="AS469" s="4"/>
      <c r="AT469" s="4"/>
      <c r="AU469" s="4"/>
      <c r="AW469" s="6"/>
      <c r="AX469" s="6"/>
      <c r="BA469" s="4"/>
      <c r="BE469" s="7"/>
      <c r="BF469" s="5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>
      <c r="A470" s="7"/>
      <c r="H470" s="7"/>
      <c r="AO470" s="4"/>
      <c r="AP470" s="4"/>
      <c r="AQ470" s="4"/>
      <c r="AR470" s="4"/>
      <c r="AS470" s="4"/>
      <c r="AT470" s="4"/>
      <c r="AU470" s="4"/>
      <c r="AW470" s="6"/>
      <c r="AX470" s="6"/>
      <c r="BA470" s="4"/>
      <c r="BE470" s="7"/>
      <c r="BF470" s="5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>
      <c r="A471" s="7"/>
      <c r="H471" s="7"/>
      <c r="AO471" s="4"/>
      <c r="AP471" s="4"/>
      <c r="AQ471" s="4"/>
      <c r="AR471" s="4"/>
      <c r="AS471" s="4"/>
      <c r="AT471" s="4"/>
      <c r="AU471" s="4"/>
      <c r="AW471" s="6"/>
      <c r="AX471" s="6"/>
      <c r="BA471" s="4"/>
      <c r="BE471" s="7"/>
      <c r="BF471" s="5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>
      <c r="A472" s="7"/>
      <c r="H472" s="7"/>
      <c r="AO472" s="4"/>
      <c r="AP472" s="4"/>
      <c r="AQ472" s="4"/>
      <c r="AR472" s="4"/>
      <c r="AS472" s="4"/>
      <c r="AT472" s="4"/>
      <c r="AU472" s="4"/>
      <c r="AW472" s="6"/>
      <c r="AX472" s="6"/>
      <c r="BA472" s="4"/>
      <c r="BE472" s="7"/>
      <c r="BF472" s="5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>
      <c r="A473" s="7"/>
      <c r="H473" s="7"/>
      <c r="AO473" s="4"/>
      <c r="AP473" s="4"/>
      <c r="AQ473" s="4"/>
      <c r="AR473" s="4"/>
      <c r="AS473" s="4"/>
      <c r="AT473" s="4"/>
      <c r="AU473" s="4"/>
      <c r="AW473" s="6"/>
      <c r="AX473" s="6"/>
      <c r="BA473" s="4"/>
      <c r="BE473" s="7"/>
      <c r="BF473" s="5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>
      <c r="A474" s="7"/>
      <c r="H474" s="7"/>
      <c r="AO474" s="4"/>
      <c r="AP474" s="4"/>
      <c r="AQ474" s="4"/>
      <c r="AR474" s="4"/>
      <c r="AS474" s="4"/>
      <c r="AT474" s="4"/>
      <c r="AU474" s="4"/>
      <c r="AW474" s="6"/>
      <c r="AX474" s="6"/>
      <c r="BA474" s="4"/>
      <c r="BE474" s="7"/>
      <c r="BF474" s="5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>
      <c r="A475" s="7"/>
      <c r="H475" s="7"/>
      <c r="AO475" s="4"/>
      <c r="AP475" s="4"/>
      <c r="AQ475" s="4"/>
      <c r="AR475" s="4"/>
      <c r="AS475" s="4"/>
      <c r="AT475" s="4"/>
      <c r="AU475" s="4"/>
      <c r="AW475" s="6"/>
      <c r="AX475" s="6"/>
      <c r="BA475" s="4"/>
      <c r="BE475" s="7"/>
      <c r="BF475" s="5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>
      <c r="A476" s="7"/>
      <c r="H476" s="7"/>
      <c r="AO476" s="4"/>
      <c r="AP476" s="4"/>
      <c r="AQ476" s="4"/>
      <c r="AR476" s="4"/>
      <c r="AS476" s="4"/>
      <c r="AT476" s="4"/>
      <c r="AU476" s="4"/>
      <c r="AW476" s="6"/>
      <c r="AX476" s="6"/>
      <c r="BA476" s="4"/>
      <c r="BE476" s="7"/>
      <c r="BF476" s="5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>
      <c r="A477" s="7"/>
      <c r="H477" s="7"/>
      <c r="AO477" s="4"/>
      <c r="AP477" s="4"/>
      <c r="AQ477" s="4"/>
      <c r="AR477" s="4"/>
      <c r="AS477" s="4"/>
      <c r="AT477" s="4"/>
      <c r="AU477" s="4"/>
      <c r="AW477" s="6"/>
      <c r="AX477" s="6"/>
      <c r="BA477" s="4"/>
      <c r="BE477" s="7"/>
      <c r="BF477" s="5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>
      <c r="A478" s="7"/>
      <c r="H478" s="7"/>
      <c r="AO478" s="4"/>
      <c r="AP478" s="4"/>
      <c r="AQ478" s="4"/>
      <c r="AR478" s="4"/>
      <c r="AS478" s="4"/>
      <c r="AT478" s="4"/>
      <c r="AU478" s="4"/>
      <c r="AW478" s="6"/>
      <c r="AX478" s="6"/>
      <c r="BA478" s="4"/>
      <c r="BE478" s="7"/>
      <c r="BF478" s="5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>
      <c r="A479" s="7"/>
      <c r="H479" s="7"/>
      <c r="AO479" s="4"/>
      <c r="AP479" s="4"/>
      <c r="AQ479" s="4"/>
      <c r="AR479" s="4"/>
      <c r="AS479" s="4"/>
      <c r="AT479" s="4"/>
      <c r="AU479" s="4"/>
      <c r="AW479" s="6"/>
      <c r="AX479" s="6"/>
      <c r="BA479" s="4"/>
      <c r="BE479" s="7"/>
      <c r="BF479" s="5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>
      <c r="A480" s="7"/>
      <c r="H480" s="7"/>
      <c r="AO480" s="4"/>
      <c r="AP480" s="4"/>
      <c r="AQ480" s="4"/>
      <c r="AR480" s="4"/>
      <c r="AS480" s="4"/>
      <c r="AT480" s="4"/>
      <c r="AU480" s="4"/>
      <c r="AW480" s="6"/>
      <c r="AX480" s="6"/>
      <c r="BA480" s="4"/>
      <c r="BE480" s="7"/>
      <c r="BF480" s="5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>
      <c r="A481" s="7"/>
      <c r="H481" s="7"/>
      <c r="AO481" s="4"/>
      <c r="AP481" s="4"/>
      <c r="AQ481" s="4"/>
      <c r="AR481" s="4"/>
      <c r="AS481" s="4"/>
      <c r="AT481" s="4"/>
      <c r="AU481" s="4"/>
      <c r="AW481" s="6"/>
      <c r="AX481" s="6"/>
      <c r="BA481" s="4"/>
      <c r="BE481" s="7"/>
      <c r="BF481" s="5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>
      <c r="A482" s="7"/>
      <c r="H482" s="7"/>
      <c r="AO482" s="4"/>
      <c r="AP482" s="4"/>
      <c r="AQ482" s="4"/>
      <c r="AR482" s="4"/>
      <c r="AS482" s="4"/>
      <c r="AT482" s="4"/>
      <c r="AU482" s="4"/>
      <c r="AW482" s="6"/>
      <c r="AX482" s="6"/>
      <c r="BA482" s="4"/>
      <c r="BE482" s="7"/>
      <c r="BF482" s="5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>
      <c r="A483" s="7"/>
      <c r="H483" s="7"/>
      <c r="AO483" s="4"/>
      <c r="AP483" s="4"/>
      <c r="AQ483" s="4"/>
      <c r="AR483" s="4"/>
      <c r="AS483" s="4"/>
      <c r="AT483" s="4"/>
      <c r="AU483" s="4"/>
      <c r="AW483" s="6"/>
      <c r="AX483" s="6"/>
      <c r="BA483" s="4"/>
      <c r="BE483" s="7"/>
      <c r="BF483" s="5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>
      <c r="A484" s="7"/>
      <c r="H484" s="7"/>
      <c r="AO484" s="4"/>
      <c r="AP484" s="4"/>
      <c r="AQ484" s="4"/>
      <c r="AR484" s="4"/>
      <c r="AS484" s="4"/>
      <c r="AT484" s="4"/>
      <c r="AU484" s="4"/>
      <c r="AW484" s="6"/>
      <c r="AX484" s="6"/>
      <c r="BA484" s="4"/>
      <c r="BE484" s="7"/>
      <c r="BF484" s="5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>
      <c r="A485" s="7"/>
      <c r="H485" s="7"/>
      <c r="AO485" s="4"/>
      <c r="AP485" s="4"/>
      <c r="AQ485" s="4"/>
      <c r="AR485" s="4"/>
      <c r="AS485" s="4"/>
      <c r="AT485" s="4"/>
      <c r="AU485" s="4"/>
      <c r="AW485" s="6"/>
      <c r="AX485" s="6"/>
      <c r="BA485" s="4"/>
      <c r="BE485" s="7"/>
      <c r="BF485" s="5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>
      <c r="A486" s="7"/>
      <c r="H486" s="7"/>
      <c r="AO486" s="4"/>
      <c r="AP486" s="4"/>
      <c r="AQ486" s="4"/>
      <c r="AR486" s="4"/>
      <c r="AS486" s="4"/>
      <c r="AT486" s="4"/>
      <c r="AU486" s="4"/>
      <c r="AW486" s="6"/>
      <c r="AX486" s="6"/>
      <c r="BA486" s="4"/>
      <c r="BE486" s="7"/>
      <c r="BF486" s="5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>
      <c r="A487" s="7"/>
      <c r="H487" s="7"/>
      <c r="AO487" s="4"/>
      <c r="AP487" s="4"/>
      <c r="AQ487" s="4"/>
      <c r="AR487" s="4"/>
      <c r="AS487" s="4"/>
      <c r="AT487" s="4"/>
      <c r="AU487" s="4"/>
      <c r="AW487" s="6"/>
      <c r="AX487" s="6"/>
      <c r="BA487" s="4"/>
      <c r="BE487" s="7"/>
      <c r="BF487" s="5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>
      <c r="A488" s="7"/>
      <c r="H488" s="7"/>
      <c r="AO488" s="4"/>
      <c r="AP488" s="4"/>
      <c r="AQ488" s="4"/>
      <c r="AR488" s="4"/>
      <c r="AS488" s="4"/>
      <c r="AT488" s="4"/>
      <c r="AU488" s="4"/>
      <c r="AW488" s="6"/>
      <c r="AX488" s="6"/>
      <c r="BA488" s="4"/>
      <c r="BE488" s="7"/>
      <c r="BF488" s="5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>
      <c r="A489" s="7"/>
      <c r="H489" s="7"/>
      <c r="AO489" s="4"/>
      <c r="AP489" s="4"/>
      <c r="AQ489" s="4"/>
      <c r="AR489" s="4"/>
      <c r="AS489" s="4"/>
      <c r="AT489" s="4"/>
      <c r="AU489" s="4"/>
      <c r="AW489" s="6"/>
      <c r="AX489" s="6"/>
      <c r="BA489" s="4"/>
      <c r="BE489" s="7"/>
      <c r="BF489" s="5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>
      <c r="A490" s="7"/>
      <c r="H490" s="7"/>
      <c r="AO490" s="4"/>
      <c r="AP490" s="4"/>
      <c r="AQ490" s="4"/>
      <c r="AR490" s="4"/>
      <c r="AS490" s="4"/>
      <c r="AT490" s="4"/>
      <c r="AU490" s="4"/>
      <c r="AW490" s="6"/>
      <c r="AX490" s="6"/>
      <c r="BA490" s="4"/>
      <c r="BE490" s="7"/>
      <c r="BF490" s="5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>
      <c r="A491" s="7"/>
      <c r="H491" s="7"/>
      <c r="AO491" s="4"/>
      <c r="AP491" s="4"/>
      <c r="AQ491" s="4"/>
      <c r="AR491" s="4"/>
      <c r="AS491" s="4"/>
      <c r="AT491" s="4"/>
      <c r="AU491" s="4"/>
      <c r="AW491" s="6"/>
      <c r="AX491" s="6"/>
      <c r="BA491" s="4"/>
      <c r="BE491" s="7"/>
      <c r="BF491" s="5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>
      <c r="A492" s="7"/>
      <c r="H492" s="7"/>
      <c r="AO492" s="4"/>
      <c r="AP492" s="4"/>
      <c r="AQ492" s="4"/>
      <c r="AR492" s="4"/>
      <c r="AS492" s="4"/>
      <c r="AT492" s="4"/>
      <c r="AU492" s="4"/>
      <c r="AW492" s="6"/>
      <c r="AX492" s="6"/>
      <c r="BA492" s="4"/>
      <c r="BE492" s="7"/>
      <c r="BF492" s="5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>
      <c r="A493" s="7"/>
      <c r="H493" s="7"/>
      <c r="AO493" s="4"/>
      <c r="AP493" s="4"/>
      <c r="AQ493" s="4"/>
      <c r="AR493" s="4"/>
      <c r="AS493" s="4"/>
      <c r="AT493" s="4"/>
      <c r="AU493" s="4"/>
      <c r="AW493" s="6"/>
      <c r="AX493" s="6"/>
      <c r="BA493" s="4"/>
      <c r="BE493" s="7"/>
      <c r="BF493" s="5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>
      <c r="A494" s="7"/>
      <c r="H494" s="7"/>
      <c r="AO494" s="4"/>
      <c r="AP494" s="4"/>
      <c r="AQ494" s="4"/>
      <c r="AR494" s="4"/>
      <c r="AS494" s="4"/>
      <c r="AT494" s="4"/>
      <c r="AU494" s="4"/>
      <c r="AW494" s="6"/>
      <c r="AX494" s="6"/>
      <c r="BA494" s="4"/>
      <c r="BE494" s="7"/>
      <c r="BF494" s="5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>
      <c r="A495" s="7"/>
      <c r="H495" s="7"/>
      <c r="AO495" s="4"/>
      <c r="AP495" s="4"/>
      <c r="AQ495" s="4"/>
      <c r="AR495" s="4"/>
      <c r="AS495" s="4"/>
      <c r="AT495" s="4"/>
      <c r="AU495" s="4"/>
      <c r="AW495" s="6"/>
      <c r="AX495" s="6"/>
      <c r="BA495" s="4"/>
      <c r="BE495" s="7"/>
      <c r="BF495" s="5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>
      <c r="A496" s="7"/>
      <c r="H496" s="7"/>
      <c r="AO496" s="4"/>
      <c r="AP496" s="4"/>
      <c r="AQ496" s="4"/>
      <c r="AR496" s="4"/>
      <c r="AS496" s="4"/>
      <c r="AT496" s="4"/>
      <c r="AU496" s="4"/>
      <c r="AW496" s="6"/>
      <c r="AX496" s="6"/>
      <c r="BA496" s="4"/>
      <c r="BE496" s="7"/>
      <c r="BF496" s="5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>
      <c r="A497" s="7"/>
      <c r="H497" s="7"/>
      <c r="AO497" s="4"/>
      <c r="AP497" s="4"/>
      <c r="AQ497" s="4"/>
      <c r="AR497" s="4"/>
      <c r="AS497" s="4"/>
      <c r="AT497" s="4"/>
      <c r="AU497" s="4"/>
      <c r="AW497" s="6"/>
      <c r="AX497" s="6"/>
      <c r="BA497" s="4"/>
      <c r="BE497" s="7"/>
      <c r="BF497" s="5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>
      <c r="A498" s="7"/>
      <c r="H498" s="7"/>
      <c r="AO498" s="4"/>
      <c r="AP498" s="4"/>
      <c r="AQ498" s="4"/>
      <c r="AR498" s="4"/>
      <c r="AS498" s="4"/>
      <c r="AT498" s="4"/>
      <c r="AU498" s="4"/>
      <c r="AW498" s="6"/>
      <c r="AX498" s="6"/>
      <c r="BA498" s="4"/>
      <c r="BE498" s="7"/>
      <c r="BF498" s="5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>
      <c r="A499" s="7"/>
      <c r="H499" s="7"/>
      <c r="AO499" s="4"/>
      <c r="AP499" s="4"/>
      <c r="AQ499" s="4"/>
      <c r="AR499" s="4"/>
      <c r="AS499" s="4"/>
      <c r="AT499" s="4"/>
      <c r="AU499" s="4"/>
      <c r="AW499" s="6"/>
      <c r="AX499" s="6"/>
      <c r="BA499" s="4"/>
      <c r="BE499" s="7"/>
      <c r="BF499" s="5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>
      <c r="A500" s="7"/>
      <c r="H500" s="7"/>
      <c r="AO500" s="4"/>
      <c r="AP500" s="4"/>
      <c r="AQ500" s="4"/>
      <c r="AR500" s="4"/>
      <c r="AS500" s="4"/>
      <c r="AT500" s="4"/>
      <c r="AU500" s="4"/>
      <c r="AW500" s="6"/>
      <c r="AX500" s="6"/>
      <c r="BA500" s="4"/>
      <c r="BE500" s="7"/>
      <c r="BF500" s="5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>
      <c r="A501" s="7"/>
      <c r="H501" s="7"/>
      <c r="AO501" s="4"/>
      <c r="AP501" s="4"/>
      <c r="AQ501" s="4"/>
      <c r="AR501" s="4"/>
      <c r="AS501" s="4"/>
      <c r="AT501" s="4"/>
      <c r="AU501" s="4"/>
      <c r="AW501" s="6"/>
      <c r="AX501" s="6"/>
      <c r="BA501" s="4"/>
      <c r="BE501" s="7"/>
      <c r="BF501" s="5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>
      <c r="A502" s="7"/>
      <c r="H502" s="7"/>
      <c r="AO502" s="4"/>
      <c r="AP502" s="4"/>
      <c r="AQ502" s="4"/>
      <c r="AR502" s="4"/>
      <c r="AS502" s="4"/>
      <c r="AT502" s="4"/>
      <c r="AU502" s="4"/>
      <c r="AW502" s="6"/>
      <c r="AX502" s="6"/>
      <c r="BA502" s="4"/>
      <c r="BE502" s="7"/>
      <c r="BF502" s="5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>
      <c r="A503" s="7"/>
      <c r="H503" s="7"/>
      <c r="AO503" s="4"/>
      <c r="AP503" s="4"/>
      <c r="AQ503" s="4"/>
      <c r="AR503" s="4"/>
      <c r="AS503" s="4"/>
      <c r="AT503" s="4"/>
      <c r="AU503" s="4"/>
      <c r="AW503" s="6"/>
      <c r="AX503" s="6"/>
      <c r="BA503" s="4"/>
      <c r="BE503" s="7"/>
      <c r="BF503" s="5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>
      <c r="A504" s="7"/>
      <c r="H504" s="7"/>
      <c r="AO504" s="4"/>
      <c r="AP504" s="4"/>
      <c r="AQ504" s="4"/>
      <c r="AR504" s="4"/>
      <c r="AS504" s="4"/>
      <c r="AT504" s="4"/>
      <c r="AU504" s="4"/>
      <c r="AW504" s="6"/>
      <c r="AX504" s="6"/>
      <c r="BA504" s="4"/>
      <c r="BE504" s="7"/>
      <c r="BF504" s="5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>
      <c r="A505" s="7"/>
      <c r="H505" s="7"/>
      <c r="AO505" s="4"/>
      <c r="AP505" s="4"/>
      <c r="AQ505" s="4"/>
      <c r="AR505" s="4"/>
      <c r="AS505" s="4"/>
      <c r="AT505" s="4"/>
      <c r="AU505" s="4"/>
      <c r="AW505" s="6"/>
      <c r="AX505" s="6"/>
      <c r="BA505" s="4"/>
      <c r="BE505" s="7"/>
      <c r="BF505" s="5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>
      <c r="A506" s="7"/>
      <c r="H506" s="7"/>
      <c r="AO506" s="4"/>
      <c r="AP506" s="4"/>
      <c r="AQ506" s="4"/>
      <c r="AR506" s="4"/>
      <c r="AS506" s="4"/>
      <c r="AT506" s="4"/>
      <c r="AU506" s="4"/>
      <c r="AW506" s="6"/>
      <c r="AX506" s="6"/>
      <c r="BA506" s="4"/>
      <c r="BE506" s="7"/>
      <c r="BF506" s="5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>
      <c r="A507" s="7"/>
      <c r="H507" s="7"/>
      <c r="AO507" s="4"/>
      <c r="AP507" s="4"/>
      <c r="AQ507" s="4"/>
      <c r="AR507" s="4"/>
      <c r="AS507" s="4"/>
      <c r="AT507" s="4"/>
      <c r="AU507" s="4"/>
      <c r="AW507" s="6"/>
      <c r="AX507" s="6"/>
      <c r="BA507" s="4"/>
      <c r="BE507" s="7"/>
      <c r="BF507" s="5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>
      <c r="A508" s="7"/>
      <c r="H508" s="7"/>
      <c r="AO508" s="4"/>
      <c r="AP508" s="4"/>
      <c r="AQ508" s="4"/>
      <c r="AR508" s="4"/>
      <c r="AS508" s="4"/>
      <c r="AT508" s="4"/>
      <c r="AU508" s="4"/>
      <c r="AW508" s="6"/>
      <c r="AX508" s="6"/>
      <c r="BA508" s="4"/>
      <c r="BE508" s="7"/>
      <c r="BF508" s="5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>
      <c r="A509" s="7"/>
      <c r="H509" s="7"/>
      <c r="AO509" s="4"/>
      <c r="AP509" s="4"/>
      <c r="AQ509" s="4"/>
      <c r="AR509" s="4"/>
      <c r="AS509" s="4"/>
      <c r="AT509" s="4"/>
      <c r="AU509" s="4"/>
      <c r="AW509" s="6"/>
      <c r="AX509" s="6"/>
      <c r="BA509" s="4"/>
      <c r="BE509" s="7"/>
      <c r="BF509" s="5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>
      <c r="A510" s="7"/>
      <c r="H510" s="7"/>
      <c r="AO510" s="4"/>
      <c r="AP510" s="4"/>
      <c r="AQ510" s="4"/>
      <c r="AR510" s="4"/>
      <c r="AS510" s="4"/>
      <c r="AT510" s="4"/>
      <c r="AU510" s="4"/>
      <c r="AW510" s="6"/>
      <c r="AX510" s="6"/>
      <c r="BA510" s="4"/>
      <c r="BE510" s="7"/>
      <c r="BF510" s="5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>
      <c r="A511" s="7"/>
      <c r="H511" s="7"/>
      <c r="AO511" s="4"/>
      <c r="AP511" s="4"/>
      <c r="AQ511" s="4"/>
      <c r="AR511" s="4"/>
      <c r="AS511" s="4"/>
      <c r="AT511" s="4"/>
      <c r="AU511" s="4"/>
      <c r="AW511" s="6"/>
      <c r="AX511" s="6"/>
      <c r="BA511" s="4"/>
      <c r="BE511" s="7"/>
      <c r="BF511" s="5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>
      <c r="A512" s="7"/>
      <c r="H512" s="7"/>
      <c r="AO512" s="4"/>
      <c r="AP512" s="4"/>
      <c r="AQ512" s="4"/>
      <c r="AR512" s="4"/>
      <c r="AS512" s="4"/>
      <c r="AT512" s="4"/>
      <c r="AU512" s="4"/>
      <c r="AW512" s="6"/>
      <c r="AX512" s="6"/>
      <c r="BA512" s="4"/>
      <c r="BE512" s="7"/>
      <c r="BF512" s="5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>
      <c r="A513" s="7"/>
      <c r="H513" s="7"/>
      <c r="AO513" s="4"/>
      <c r="AP513" s="4"/>
      <c r="AQ513" s="4"/>
      <c r="AR513" s="4"/>
      <c r="AS513" s="4"/>
      <c r="AT513" s="4"/>
      <c r="AU513" s="4"/>
      <c r="AW513" s="6"/>
      <c r="AX513" s="6"/>
      <c r="BA513" s="4"/>
      <c r="BE513" s="7"/>
      <c r="BF513" s="5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>
      <c r="A514" s="7"/>
      <c r="H514" s="7"/>
      <c r="AO514" s="4"/>
      <c r="AP514" s="4"/>
      <c r="AQ514" s="4"/>
      <c r="AR514" s="4"/>
      <c r="AS514" s="4"/>
      <c r="AT514" s="4"/>
      <c r="AU514" s="4"/>
      <c r="AW514" s="6"/>
      <c r="AX514" s="6"/>
      <c r="BA514" s="4"/>
      <c r="BE514" s="7"/>
      <c r="BF514" s="5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>
      <c r="A515" s="7"/>
      <c r="H515" s="7"/>
      <c r="AO515" s="4"/>
      <c r="AP515" s="4"/>
      <c r="AQ515" s="4"/>
      <c r="AR515" s="4"/>
      <c r="AS515" s="4"/>
      <c r="AT515" s="4"/>
      <c r="AU515" s="4"/>
      <c r="AW515" s="6"/>
      <c r="AX515" s="6"/>
      <c r="BA515" s="4"/>
      <c r="BE515" s="7"/>
      <c r="BF515" s="5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>
      <c r="A516" s="7"/>
      <c r="H516" s="7"/>
      <c r="AO516" s="4"/>
      <c r="AP516" s="4"/>
      <c r="AQ516" s="4"/>
      <c r="AR516" s="4"/>
      <c r="AS516" s="4"/>
      <c r="AT516" s="4"/>
      <c r="AU516" s="4"/>
      <c r="AW516" s="6"/>
      <c r="AX516" s="6"/>
      <c r="BA516" s="4"/>
      <c r="BE516" s="7"/>
      <c r="BF516" s="5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>
      <c r="A517" s="7"/>
      <c r="H517" s="7"/>
      <c r="AO517" s="4"/>
      <c r="AP517" s="4"/>
      <c r="AQ517" s="4"/>
      <c r="AR517" s="4"/>
      <c r="AS517" s="4"/>
      <c r="AT517" s="4"/>
      <c r="AU517" s="4"/>
      <c r="AW517" s="6"/>
      <c r="AX517" s="6"/>
      <c r="BA517" s="4"/>
      <c r="BE517" s="7"/>
      <c r="BF517" s="5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>
      <c r="A518" s="7"/>
      <c r="H518" s="7"/>
      <c r="AO518" s="4"/>
      <c r="AP518" s="4"/>
      <c r="AQ518" s="4"/>
      <c r="AR518" s="4"/>
      <c r="AS518" s="4"/>
      <c r="AT518" s="4"/>
      <c r="AU518" s="4"/>
      <c r="AW518" s="6"/>
      <c r="AX518" s="6"/>
      <c r="BA518" s="4"/>
      <c r="BE518" s="7"/>
      <c r="BF518" s="5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>
      <c r="A519" s="7"/>
      <c r="H519" s="7"/>
      <c r="AO519" s="4"/>
      <c r="AP519" s="4"/>
      <c r="AQ519" s="4"/>
      <c r="AR519" s="4"/>
      <c r="AS519" s="4"/>
      <c r="AT519" s="4"/>
      <c r="AU519" s="4"/>
      <c r="AW519" s="6"/>
      <c r="AX519" s="6"/>
      <c r="BA519" s="4"/>
      <c r="BE519" s="7"/>
      <c r="BF519" s="5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>
      <c r="A520" s="7"/>
      <c r="H520" s="7"/>
      <c r="AO520" s="4"/>
      <c r="AP520" s="4"/>
      <c r="AQ520" s="4"/>
      <c r="AR520" s="4"/>
      <c r="AS520" s="4"/>
      <c r="AT520" s="4"/>
      <c r="AU520" s="4"/>
      <c r="AW520" s="6"/>
      <c r="AX520" s="6"/>
      <c r="BA520" s="4"/>
      <c r="BE520" s="7"/>
      <c r="BF520" s="5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>
      <c r="A521" s="7"/>
      <c r="H521" s="7"/>
      <c r="AO521" s="4"/>
      <c r="AP521" s="4"/>
      <c r="AQ521" s="4"/>
      <c r="AR521" s="4"/>
      <c r="AS521" s="4"/>
      <c r="AT521" s="4"/>
      <c r="AU521" s="4"/>
      <c r="AW521" s="6"/>
      <c r="AX521" s="6"/>
      <c r="BA521" s="4"/>
      <c r="BE521" s="7"/>
      <c r="BF521" s="5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>
      <c r="A522" s="7"/>
      <c r="H522" s="7"/>
      <c r="AO522" s="4"/>
      <c r="AP522" s="4"/>
      <c r="AQ522" s="4"/>
      <c r="AR522" s="4"/>
      <c r="AS522" s="4"/>
      <c r="AT522" s="4"/>
      <c r="AU522" s="4"/>
      <c r="AW522" s="6"/>
      <c r="AX522" s="6"/>
      <c r="BA522" s="4"/>
      <c r="BE522" s="7"/>
      <c r="BF522" s="5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>
      <c r="A523" s="7"/>
      <c r="H523" s="7"/>
      <c r="AO523" s="4"/>
      <c r="AP523" s="4"/>
      <c r="AQ523" s="4"/>
      <c r="AR523" s="4"/>
      <c r="AS523" s="4"/>
      <c r="AT523" s="4"/>
      <c r="AU523" s="4"/>
      <c r="AW523" s="6"/>
      <c r="AX523" s="6"/>
      <c r="BA523" s="4"/>
      <c r="BE523" s="7"/>
      <c r="BF523" s="5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>
      <c r="A524" s="7"/>
      <c r="H524" s="7"/>
      <c r="AO524" s="4"/>
      <c r="AP524" s="4"/>
      <c r="AQ524" s="4"/>
      <c r="AR524" s="4"/>
      <c r="AS524" s="4"/>
      <c r="AT524" s="4"/>
      <c r="AU524" s="4"/>
      <c r="AW524" s="6"/>
      <c r="AX524" s="6"/>
      <c r="BA524" s="4"/>
      <c r="BE524" s="7"/>
      <c r="BF524" s="5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>
      <c r="A525" s="7"/>
      <c r="H525" s="7"/>
      <c r="AO525" s="4"/>
      <c r="AP525" s="4"/>
      <c r="AQ525" s="4"/>
      <c r="AR525" s="4"/>
      <c r="AS525" s="4"/>
      <c r="AT525" s="4"/>
      <c r="AU525" s="4"/>
      <c r="AW525" s="6"/>
      <c r="AX525" s="6"/>
      <c r="BA525" s="4"/>
      <c r="BE525" s="7"/>
      <c r="BF525" s="5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>
      <c r="A526" s="7"/>
      <c r="H526" s="7"/>
      <c r="AO526" s="4"/>
      <c r="AP526" s="4"/>
      <c r="AQ526" s="4"/>
      <c r="AR526" s="4"/>
      <c r="AS526" s="4"/>
      <c r="AT526" s="4"/>
      <c r="AU526" s="4"/>
      <c r="AW526" s="6"/>
      <c r="AX526" s="6"/>
      <c r="BA526" s="4"/>
      <c r="BE526" s="7"/>
      <c r="BF526" s="5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>
      <c r="A527" s="7"/>
      <c r="H527" s="7"/>
      <c r="AO527" s="4"/>
      <c r="AP527" s="4"/>
      <c r="AQ527" s="4"/>
      <c r="AR527" s="4"/>
      <c r="AS527" s="4"/>
      <c r="AT527" s="4"/>
      <c r="AU527" s="4"/>
      <c r="AW527" s="6"/>
      <c r="AX527" s="6"/>
      <c r="BA527" s="4"/>
      <c r="BE527" s="7"/>
      <c r="BF527" s="5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>
      <c r="A528" s="7"/>
      <c r="H528" s="7"/>
      <c r="AO528" s="4"/>
      <c r="AP528" s="4"/>
      <c r="AQ528" s="4"/>
      <c r="AR528" s="4"/>
      <c r="AS528" s="4"/>
      <c r="AT528" s="4"/>
      <c r="AU528" s="4"/>
      <c r="AW528" s="6"/>
      <c r="AX528" s="6"/>
      <c r="BA528" s="4"/>
      <c r="BE528" s="7"/>
      <c r="BF528" s="5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>
      <c r="A529" s="7"/>
      <c r="H529" s="7"/>
      <c r="AO529" s="4"/>
      <c r="AP529" s="4"/>
      <c r="AQ529" s="4"/>
      <c r="AR529" s="4"/>
      <c r="AS529" s="4"/>
      <c r="AT529" s="4"/>
      <c r="AU529" s="4"/>
      <c r="AW529" s="6"/>
      <c r="AX529" s="6"/>
      <c r="BA529" s="4"/>
      <c r="BE529" s="7"/>
      <c r="BF529" s="5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>
      <c r="A530" s="7"/>
      <c r="H530" s="7"/>
      <c r="AO530" s="4"/>
      <c r="AP530" s="4"/>
      <c r="AQ530" s="4"/>
      <c r="AR530" s="4"/>
      <c r="AS530" s="4"/>
      <c r="AT530" s="4"/>
      <c r="AU530" s="4"/>
      <c r="AW530" s="6"/>
      <c r="AX530" s="6"/>
      <c r="BA530" s="4"/>
      <c r="BE530" s="7"/>
      <c r="BF530" s="5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>
      <c r="A531" s="7"/>
      <c r="H531" s="7"/>
      <c r="AO531" s="4"/>
      <c r="AP531" s="4"/>
      <c r="AQ531" s="4"/>
      <c r="AR531" s="4"/>
      <c r="AS531" s="4"/>
      <c r="AT531" s="4"/>
      <c r="AU531" s="4"/>
      <c r="AW531" s="6"/>
      <c r="AX531" s="6"/>
      <c r="BA531" s="4"/>
      <c r="BE531" s="7"/>
      <c r="BF531" s="5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>
      <c r="A532" s="7"/>
      <c r="H532" s="7"/>
      <c r="AO532" s="4"/>
      <c r="AP532" s="4"/>
      <c r="AQ532" s="4"/>
      <c r="AR532" s="4"/>
      <c r="AS532" s="4"/>
      <c r="AT532" s="4"/>
      <c r="AU532" s="4"/>
      <c r="AW532" s="6"/>
      <c r="AX532" s="6"/>
      <c r="BA532" s="4"/>
      <c r="BE532" s="7"/>
      <c r="BF532" s="5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>
      <c r="A533" s="7"/>
      <c r="H533" s="7"/>
      <c r="AO533" s="4"/>
      <c r="AP533" s="4"/>
      <c r="AQ533" s="4"/>
      <c r="AR533" s="4"/>
      <c r="AS533" s="4"/>
      <c r="AT533" s="4"/>
      <c r="AU533" s="4"/>
      <c r="AW533" s="6"/>
      <c r="AX533" s="6"/>
      <c r="BA533" s="4"/>
      <c r="BE533" s="7"/>
      <c r="BF533" s="5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>
      <c r="A534" s="7"/>
      <c r="H534" s="7"/>
      <c r="AO534" s="4"/>
      <c r="AP534" s="4"/>
      <c r="AQ534" s="4"/>
      <c r="AR534" s="4"/>
      <c r="AS534" s="4"/>
      <c r="AT534" s="4"/>
      <c r="AU534" s="4"/>
      <c r="AW534" s="6"/>
      <c r="AX534" s="6"/>
      <c r="BA534" s="4"/>
      <c r="BE534" s="7"/>
      <c r="BF534" s="5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>
      <c r="A535" s="7"/>
      <c r="H535" s="7"/>
      <c r="AO535" s="4"/>
      <c r="AP535" s="4"/>
      <c r="AQ535" s="4"/>
      <c r="AR535" s="4"/>
      <c r="AS535" s="4"/>
      <c r="AT535" s="4"/>
      <c r="AU535" s="4"/>
      <c r="AW535" s="6"/>
      <c r="AX535" s="6"/>
      <c r="BA535" s="4"/>
      <c r="BE535" s="7"/>
      <c r="BF535" s="5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>
      <c r="A536" s="7"/>
      <c r="H536" s="7"/>
      <c r="AO536" s="4"/>
      <c r="AP536" s="4"/>
      <c r="AQ536" s="4"/>
      <c r="AR536" s="4"/>
      <c r="AS536" s="4"/>
      <c r="AT536" s="4"/>
      <c r="AU536" s="4"/>
      <c r="AW536" s="6"/>
      <c r="AX536" s="6"/>
      <c r="BA536" s="4"/>
      <c r="BE536" s="7"/>
      <c r="BF536" s="5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>
      <c r="A537" s="7"/>
      <c r="H537" s="7"/>
      <c r="AO537" s="4"/>
      <c r="AP537" s="4"/>
      <c r="AQ537" s="4"/>
      <c r="AR537" s="4"/>
      <c r="AS537" s="4"/>
      <c r="AT537" s="4"/>
      <c r="AU537" s="4"/>
      <c r="AW537" s="6"/>
      <c r="AX537" s="6"/>
      <c r="BA537" s="4"/>
      <c r="BE537" s="7"/>
      <c r="BF537" s="5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>
      <c r="A538" s="7"/>
      <c r="H538" s="7"/>
      <c r="AO538" s="4"/>
      <c r="AP538" s="4"/>
      <c r="AQ538" s="4"/>
      <c r="AR538" s="4"/>
      <c r="AS538" s="4"/>
      <c r="AT538" s="4"/>
      <c r="AU538" s="4"/>
      <c r="AW538" s="6"/>
      <c r="AX538" s="6"/>
      <c r="BA538" s="4"/>
      <c r="BE538" s="7"/>
      <c r="BF538" s="5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>
      <c r="A539" s="7"/>
      <c r="H539" s="7"/>
      <c r="AO539" s="4"/>
      <c r="AP539" s="4"/>
      <c r="AQ539" s="4"/>
      <c r="AR539" s="4"/>
      <c r="AS539" s="4"/>
      <c r="AT539" s="4"/>
      <c r="AU539" s="4"/>
      <c r="AW539" s="6"/>
      <c r="AX539" s="6"/>
      <c r="BA539" s="4"/>
      <c r="BE539" s="7"/>
      <c r="BF539" s="5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>
      <c r="A540" s="7"/>
      <c r="H540" s="7"/>
      <c r="AO540" s="4"/>
      <c r="AP540" s="4"/>
      <c r="AQ540" s="4"/>
      <c r="AR540" s="4"/>
      <c r="AS540" s="4"/>
      <c r="AT540" s="4"/>
      <c r="AU540" s="4"/>
      <c r="AW540" s="6"/>
      <c r="AX540" s="6"/>
      <c r="BA540" s="4"/>
      <c r="BE540" s="7"/>
      <c r="BF540" s="5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>
      <c r="A541" s="7"/>
      <c r="H541" s="7"/>
      <c r="AO541" s="4"/>
      <c r="AP541" s="4"/>
      <c r="AQ541" s="4"/>
      <c r="AR541" s="4"/>
      <c r="AS541" s="4"/>
      <c r="AT541" s="4"/>
      <c r="AU541" s="4"/>
      <c r="AW541" s="6"/>
      <c r="AX541" s="6"/>
      <c r="BA541" s="4"/>
      <c r="BE541" s="7"/>
      <c r="BF541" s="5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>
      <c r="A542" s="7"/>
      <c r="H542" s="7"/>
      <c r="AO542" s="4"/>
      <c r="AP542" s="4"/>
      <c r="AQ542" s="4"/>
      <c r="AR542" s="4"/>
      <c r="AS542" s="4"/>
      <c r="AT542" s="4"/>
      <c r="AU542" s="4"/>
      <c r="AW542" s="6"/>
      <c r="AX542" s="6"/>
      <c r="BA542" s="4"/>
      <c r="BE542" s="7"/>
      <c r="BF542" s="5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>
      <c r="A543" s="7"/>
      <c r="H543" s="7"/>
      <c r="AO543" s="4"/>
      <c r="AP543" s="4"/>
      <c r="AQ543" s="4"/>
      <c r="AR543" s="4"/>
      <c r="AS543" s="4"/>
      <c r="AT543" s="4"/>
      <c r="AU543" s="4"/>
      <c r="AW543" s="6"/>
      <c r="AX543" s="6"/>
      <c r="BA543" s="4"/>
      <c r="BE543" s="7"/>
      <c r="BF543" s="5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>
      <c r="A544" s="7"/>
      <c r="H544" s="7"/>
      <c r="AO544" s="4"/>
      <c r="AP544" s="4"/>
      <c r="AQ544" s="4"/>
      <c r="AR544" s="4"/>
      <c r="AS544" s="4"/>
      <c r="AT544" s="4"/>
      <c r="AU544" s="4"/>
      <c r="AW544" s="6"/>
      <c r="AX544" s="6"/>
      <c r="BA544" s="4"/>
      <c r="BE544" s="7"/>
      <c r="BF544" s="5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>
      <c r="A545" s="7"/>
      <c r="H545" s="7"/>
      <c r="AO545" s="4"/>
      <c r="AP545" s="4"/>
      <c r="AQ545" s="4"/>
      <c r="AR545" s="4"/>
      <c r="AS545" s="4"/>
      <c r="AT545" s="4"/>
      <c r="AU545" s="4"/>
      <c r="AW545" s="6"/>
      <c r="AX545" s="6"/>
      <c r="BA545" s="4"/>
      <c r="BE545" s="7"/>
      <c r="BF545" s="5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>
      <c r="A546" s="7"/>
      <c r="H546" s="7"/>
      <c r="AO546" s="4"/>
      <c r="AP546" s="4"/>
      <c r="AQ546" s="4"/>
      <c r="AR546" s="4"/>
      <c r="AS546" s="4"/>
      <c r="AT546" s="4"/>
      <c r="AU546" s="4"/>
      <c r="AW546" s="6"/>
      <c r="AX546" s="6"/>
      <c r="BA546" s="4"/>
      <c r="BE546" s="7"/>
      <c r="BF546" s="5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>
      <c r="A547" s="7"/>
      <c r="H547" s="7"/>
      <c r="AO547" s="4"/>
      <c r="AP547" s="4"/>
      <c r="AQ547" s="4"/>
      <c r="AR547" s="4"/>
      <c r="AS547" s="4"/>
      <c r="AT547" s="4"/>
      <c r="AU547" s="4"/>
      <c r="AW547" s="6"/>
      <c r="AX547" s="6"/>
      <c r="BA547" s="4"/>
      <c r="BE547" s="7"/>
      <c r="BF547" s="5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>
      <c r="A548" s="7"/>
      <c r="H548" s="7"/>
      <c r="AO548" s="4"/>
      <c r="AP548" s="4"/>
      <c r="AQ548" s="4"/>
      <c r="AR548" s="4"/>
      <c r="AS548" s="4"/>
      <c r="AT548" s="4"/>
      <c r="AU548" s="4"/>
      <c r="AW548" s="6"/>
      <c r="AX548" s="6"/>
      <c r="BA548" s="4"/>
      <c r="BE548" s="7"/>
      <c r="BF548" s="5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>
      <c r="A549" s="7"/>
      <c r="H549" s="7"/>
      <c r="AO549" s="4"/>
      <c r="AP549" s="4"/>
      <c r="AQ549" s="4"/>
      <c r="AR549" s="4"/>
      <c r="AS549" s="4"/>
      <c r="AT549" s="4"/>
      <c r="AU549" s="4"/>
      <c r="AW549" s="6"/>
      <c r="AX549" s="6"/>
      <c r="BA549" s="4"/>
      <c r="BE549" s="7"/>
      <c r="BF549" s="5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>
      <c r="A550" s="7"/>
      <c r="H550" s="7"/>
      <c r="AO550" s="4"/>
      <c r="AP550" s="4"/>
      <c r="AQ550" s="4"/>
      <c r="AR550" s="4"/>
      <c r="AS550" s="4"/>
      <c r="AT550" s="4"/>
      <c r="AU550" s="4"/>
      <c r="AW550" s="6"/>
      <c r="AX550" s="6"/>
      <c r="BA550" s="4"/>
      <c r="BE550" s="7"/>
      <c r="BF550" s="5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>
      <c r="A551" s="7"/>
      <c r="H551" s="7"/>
      <c r="AO551" s="4"/>
      <c r="AP551" s="4"/>
      <c r="AQ551" s="4"/>
      <c r="AR551" s="4"/>
      <c r="AS551" s="4"/>
      <c r="AT551" s="4"/>
      <c r="AU551" s="4"/>
      <c r="AW551" s="6"/>
      <c r="AX551" s="6"/>
      <c r="BA551" s="4"/>
      <c r="BE551" s="7"/>
      <c r="BF551" s="5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>
      <c r="A552" s="7"/>
      <c r="H552" s="7"/>
      <c r="AO552" s="4"/>
      <c r="AP552" s="4"/>
      <c r="AQ552" s="4"/>
      <c r="AR552" s="4"/>
      <c r="AS552" s="4"/>
      <c r="AT552" s="4"/>
      <c r="AU552" s="4"/>
      <c r="AW552" s="6"/>
      <c r="AX552" s="6"/>
      <c r="BA552" s="4"/>
      <c r="BE552" s="7"/>
      <c r="BF552" s="5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>
      <c r="A553" s="7"/>
      <c r="H553" s="7"/>
      <c r="AO553" s="4"/>
      <c r="AP553" s="4"/>
      <c r="AQ553" s="4"/>
      <c r="AR553" s="4"/>
      <c r="AS553" s="4"/>
      <c r="AT553" s="4"/>
      <c r="AU553" s="4"/>
      <c r="AW553" s="6"/>
      <c r="AX553" s="6"/>
      <c r="BA553" s="4"/>
      <c r="BE553" s="7"/>
      <c r="BF553" s="5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>
      <c r="A554" s="7"/>
      <c r="H554" s="7"/>
      <c r="AO554" s="4"/>
      <c r="AP554" s="4"/>
      <c r="AQ554" s="4"/>
      <c r="AR554" s="4"/>
      <c r="AS554" s="4"/>
      <c r="AT554" s="4"/>
      <c r="AU554" s="4"/>
      <c r="AW554" s="6"/>
      <c r="AX554" s="6"/>
      <c r="BA554" s="4"/>
      <c r="BE554" s="7"/>
      <c r="BF554" s="5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>
      <c r="A555" s="7"/>
      <c r="H555" s="7"/>
      <c r="AO555" s="4"/>
      <c r="AP555" s="4"/>
      <c r="AQ555" s="4"/>
      <c r="AR555" s="4"/>
      <c r="AS555" s="4"/>
      <c r="AT555" s="4"/>
      <c r="AU555" s="4"/>
      <c r="AW555" s="6"/>
      <c r="AX555" s="6"/>
      <c r="BA555" s="4"/>
      <c r="BE555" s="7"/>
      <c r="BF555" s="5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>
      <c r="A556" s="7"/>
      <c r="H556" s="7"/>
      <c r="AO556" s="4"/>
      <c r="AP556" s="4"/>
      <c r="AQ556" s="4"/>
      <c r="AR556" s="4"/>
      <c r="AS556" s="4"/>
      <c r="AT556" s="4"/>
      <c r="AU556" s="4"/>
      <c r="AW556" s="6"/>
      <c r="AX556" s="6"/>
      <c r="BA556" s="4"/>
      <c r="BE556" s="7"/>
      <c r="BF556" s="5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>
      <c r="A557" s="7"/>
      <c r="H557" s="7"/>
      <c r="AO557" s="4"/>
      <c r="AP557" s="4"/>
      <c r="AQ557" s="4"/>
      <c r="AR557" s="4"/>
      <c r="AS557" s="4"/>
      <c r="AT557" s="4"/>
      <c r="AU557" s="4"/>
      <c r="AW557" s="6"/>
      <c r="AX557" s="6"/>
      <c r="BA557" s="4"/>
      <c r="BE557" s="7"/>
      <c r="BF557" s="5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>
      <c r="A558" s="7"/>
      <c r="H558" s="7"/>
      <c r="AO558" s="4"/>
      <c r="AP558" s="4"/>
      <c r="AQ558" s="4"/>
      <c r="AR558" s="4"/>
      <c r="AS558" s="4"/>
      <c r="AT558" s="4"/>
      <c r="AU558" s="4"/>
      <c r="AW558" s="6"/>
      <c r="AX558" s="6"/>
      <c r="BA558" s="4"/>
      <c r="BE558" s="7"/>
      <c r="BF558" s="5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>
      <c r="A559" s="7"/>
      <c r="H559" s="7"/>
      <c r="AO559" s="4"/>
      <c r="AP559" s="4"/>
      <c r="AQ559" s="4"/>
      <c r="AR559" s="4"/>
      <c r="AS559" s="4"/>
      <c r="AT559" s="4"/>
      <c r="AU559" s="4"/>
      <c r="AW559" s="6"/>
      <c r="AX559" s="6"/>
      <c r="BA559" s="4"/>
      <c r="BE559" s="7"/>
      <c r="BF559" s="5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>
      <c r="A560" s="7"/>
      <c r="H560" s="7"/>
      <c r="AO560" s="4"/>
      <c r="AP560" s="4"/>
      <c r="AQ560" s="4"/>
      <c r="AR560" s="4"/>
      <c r="AS560" s="4"/>
      <c r="AT560" s="4"/>
      <c r="AU560" s="4"/>
      <c r="AW560" s="6"/>
      <c r="AX560" s="6"/>
      <c r="BA560" s="4"/>
      <c r="BE560" s="7"/>
      <c r="BF560" s="5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>
      <c r="A561" s="7"/>
      <c r="H561" s="7"/>
      <c r="AO561" s="4"/>
      <c r="AP561" s="4"/>
      <c r="AQ561" s="4"/>
      <c r="AR561" s="4"/>
      <c r="AS561" s="4"/>
      <c r="AT561" s="4"/>
      <c r="AU561" s="4"/>
      <c r="AW561" s="6"/>
      <c r="AX561" s="6"/>
      <c r="BA561" s="4"/>
      <c r="BE561" s="7"/>
      <c r="BF561" s="5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>
      <c r="A562" s="7"/>
      <c r="H562" s="7"/>
      <c r="AO562" s="4"/>
      <c r="AP562" s="4"/>
      <c r="AQ562" s="4"/>
      <c r="AR562" s="4"/>
      <c r="AS562" s="4"/>
      <c r="AT562" s="4"/>
      <c r="AU562" s="4"/>
      <c r="AW562" s="6"/>
      <c r="AX562" s="6"/>
      <c r="BA562" s="4"/>
      <c r="BE562" s="7"/>
      <c r="BF562" s="5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>
      <c r="A563" s="7"/>
      <c r="H563" s="7"/>
      <c r="AO563" s="4"/>
      <c r="AP563" s="4"/>
      <c r="AQ563" s="4"/>
      <c r="AR563" s="4"/>
      <c r="AS563" s="4"/>
      <c r="AT563" s="4"/>
      <c r="AU563" s="4"/>
      <c r="AW563" s="6"/>
      <c r="AX563" s="6"/>
      <c r="BA563" s="4"/>
      <c r="BE563" s="7"/>
      <c r="BF563" s="5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>
      <c r="A564" s="7"/>
      <c r="H564" s="7"/>
      <c r="AO564" s="4"/>
      <c r="AP564" s="4"/>
      <c r="AQ564" s="4"/>
      <c r="AR564" s="4"/>
      <c r="AS564" s="4"/>
      <c r="AT564" s="4"/>
      <c r="AU564" s="4"/>
      <c r="AW564" s="6"/>
      <c r="AX564" s="6"/>
      <c r="BA564" s="4"/>
      <c r="BE564" s="7"/>
      <c r="BF564" s="5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>
      <c r="A565" s="7"/>
      <c r="H565" s="7"/>
      <c r="AO565" s="4"/>
      <c r="AP565" s="4"/>
      <c r="AQ565" s="4"/>
      <c r="AR565" s="4"/>
      <c r="AS565" s="4"/>
      <c r="AT565" s="4"/>
      <c r="AU565" s="4"/>
      <c r="AW565" s="6"/>
      <c r="AX565" s="6"/>
      <c r="BA565" s="4"/>
      <c r="BE565" s="7"/>
      <c r="BF565" s="5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>
      <c r="A566" s="7"/>
      <c r="H566" s="7"/>
      <c r="AO566" s="4"/>
      <c r="AP566" s="4"/>
      <c r="AQ566" s="4"/>
      <c r="AR566" s="4"/>
      <c r="AS566" s="4"/>
      <c r="AT566" s="4"/>
      <c r="AU566" s="4"/>
      <c r="AW566" s="6"/>
      <c r="AX566" s="6"/>
      <c r="BA566" s="4"/>
      <c r="BE566" s="7"/>
      <c r="BF566" s="5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>
      <c r="A567" s="7"/>
      <c r="H567" s="7"/>
      <c r="AO567" s="4"/>
      <c r="AP567" s="4"/>
      <c r="AQ567" s="4"/>
      <c r="AR567" s="4"/>
      <c r="AS567" s="4"/>
      <c r="AT567" s="4"/>
      <c r="AU567" s="4"/>
      <c r="AW567" s="6"/>
      <c r="AX567" s="6"/>
      <c r="BA567" s="4"/>
      <c r="BE567" s="7"/>
      <c r="BF567" s="5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>
      <c r="A568" s="7"/>
      <c r="H568" s="7"/>
      <c r="AO568" s="4"/>
      <c r="AP568" s="4"/>
      <c r="AQ568" s="4"/>
      <c r="AR568" s="4"/>
      <c r="AS568" s="4"/>
      <c r="AT568" s="4"/>
      <c r="AU568" s="4"/>
      <c r="AW568" s="6"/>
      <c r="AX568" s="6"/>
      <c r="BA568" s="4"/>
      <c r="BE568" s="7"/>
      <c r="BF568" s="5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>
      <c r="A569" s="7"/>
      <c r="H569" s="7"/>
      <c r="AO569" s="4"/>
      <c r="AP569" s="4"/>
      <c r="AQ569" s="4"/>
      <c r="AR569" s="4"/>
      <c r="AS569" s="4"/>
      <c r="AT569" s="4"/>
      <c r="AU569" s="4"/>
      <c r="AW569" s="6"/>
      <c r="AX569" s="6"/>
      <c r="BA569" s="4"/>
      <c r="BE569" s="7"/>
      <c r="BF569" s="5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>
      <c r="A570" s="7"/>
      <c r="H570" s="7"/>
      <c r="AO570" s="4"/>
      <c r="AP570" s="4"/>
      <c r="AQ570" s="4"/>
      <c r="AR570" s="4"/>
      <c r="AS570" s="4"/>
      <c r="AT570" s="4"/>
      <c r="AU570" s="4"/>
      <c r="AW570" s="6"/>
      <c r="AX570" s="6"/>
      <c r="BA570" s="4"/>
      <c r="BE570" s="7"/>
      <c r="BF570" s="5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>
      <c r="A571" s="7"/>
      <c r="H571" s="7"/>
      <c r="AO571" s="4"/>
      <c r="AP571" s="4"/>
      <c r="AQ571" s="4"/>
      <c r="AR571" s="4"/>
      <c r="AS571" s="4"/>
      <c r="AT571" s="4"/>
      <c r="AU571" s="4"/>
      <c r="AW571" s="6"/>
      <c r="AX571" s="6"/>
      <c r="BA571" s="4"/>
      <c r="BE571" s="7"/>
      <c r="BF571" s="5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>
      <c r="A572" s="7"/>
      <c r="H572" s="7"/>
      <c r="AO572" s="4"/>
      <c r="AP572" s="4"/>
      <c r="AQ572" s="4"/>
      <c r="AR572" s="4"/>
      <c r="AS572" s="4"/>
      <c r="AT572" s="4"/>
      <c r="AU572" s="4"/>
      <c r="AW572" s="6"/>
      <c r="AX572" s="6"/>
      <c r="BA572" s="4"/>
      <c r="BE572" s="7"/>
      <c r="BF572" s="5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>
      <c r="A573" s="7"/>
      <c r="H573" s="7"/>
      <c r="AO573" s="4"/>
      <c r="AP573" s="4"/>
      <c r="AQ573" s="4"/>
      <c r="AR573" s="4"/>
      <c r="AS573" s="4"/>
      <c r="AT573" s="4"/>
      <c r="AU573" s="4"/>
      <c r="AW573" s="6"/>
      <c r="AX573" s="6"/>
      <c r="BA573" s="4"/>
      <c r="BE573" s="7"/>
      <c r="BF573" s="5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>
      <c r="A574" s="7"/>
      <c r="H574" s="7"/>
      <c r="AO574" s="4"/>
      <c r="AP574" s="4"/>
      <c r="AQ574" s="4"/>
      <c r="AR574" s="4"/>
      <c r="AS574" s="4"/>
      <c r="AT574" s="4"/>
      <c r="AU574" s="4"/>
      <c r="AW574" s="6"/>
      <c r="AX574" s="6"/>
      <c r="BA574" s="4"/>
      <c r="BE574" s="7"/>
      <c r="BF574" s="5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>
      <c r="A575" s="7"/>
      <c r="H575" s="7"/>
      <c r="AO575" s="4"/>
      <c r="AP575" s="4"/>
      <c r="AQ575" s="4"/>
      <c r="AR575" s="4"/>
      <c r="AS575" s="4"/>
      <c r="AT575" s="4"/>
      <c r="AU575" s="4"/>
      <c r="AW575" s="6"/>
      <c r="AX575" s="6"/>
      <c r="BA575" s="4"/>
      <c r="BE575" s="7"/>
      <c r="BF575" s="5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>
      <c r="A576" s="7"/>
      <c r="H576" s="7"/>
      <c r="AO576" s="4"/>
      <c r="AP576" s="4"/>
      <c r="AQ576" s="4"/>
      <c r="AR576" s="4"/>
      <c r="AS576" s="4"/>
      <c r="AT576" s="4"/>
      <c r="AU576" s="4"/>
      <c r="AW576" s="6"/>
      <c r="AX576" s="6"/>
      <c r="BA576" s="4"/>
      <c r="BE576" s="7"/>
      <c r="BF576" s="5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>
      <c r="A577" s="7"/>
      <c r="H577" s="7"/>
      <c r="AO577" s="4"/>
      <c r="AP577" s="4"/>
      <c r="AQ577" s="4"/>
      <c r="AR577" s="4"/>
      <c r="AS577" s="4"/>
      <c r="AT577" s="4"/>
      <c r="AU577" s="4"/>
      <c r="AW577" s="6"/>
      <c r="AX577" s="6"/>
      <c r="BA577" s="4"/>
      <c r="BE577" s="7"/>
      <c r="BF577" s="5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>
      <c r="A578" s="7"/>
      <c r="H578" s="7"/>
      <c r="AO578" s="4"/>
      <c r="AP578" s="4"/>
      <c r="AQ578" s="4"/>
      <c r="AR578" s="4"/>
      <c r="AS578" s="4"/>
      <c r="AT578" s="4"/>
      <c r="AU578" s="4"/>
      <c r="AW578" s="6"/>
      <c r="AX578" s="6"/>
      <c r="BA578" s="4"/>
      <c r="BE578" s="7"/>
      <c r="BF578" s="5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>
      <c r="A579" s="7"/>
      <c r="H579" s="7"/>
      <c r="AO579" s="4"/>
      <c r="AP579" s="4"/>
      <c r="AQ579" s="4"/>
      <c r="AR579" s="4"/>
      <c r="AS579" s="4"/>
      <c r="AT579" s="4"/>
      <c r="AU579" s="4"/>
      <c r="AW579" s="6"/>
      <c r="AX579" s="6"/>
      <c r="BA579" s="4"/>
      <c r="BE579" s="7"/>
      <c r="BF579" s="5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>
      <c r="A580" s="7"/>
      <c r="H580" s="7"/>
      <c r="AO580" s="4"/>
      <c r="AP580" s="4"/>
      <c r="AQ580" s="4"/>
      <c r="AR580" s="4"/>
      <c r="AS580" s="4"/>
      <c r="AT580" s="4"/>
      <c r="AU580" s="4"/>
      <c r="AW580" s="6"/>
      <c r="AX580" s="6"/>
      <c r="BA580" s="4"/>
      <c r="BE580" s="7"/>
      <c r="BF580" s="5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>
      <c r="A581" s="7"/>
      <c r="H581" s="7"/>
      <c r="AO581" s="4"/>
      <c r="AP581" s="4"/>
      <c r="AQ581" s="4"/>
      <c r="AR581" s="4"/>
      <c r="AS581" s="4"/>
      <c r="AT581" s="4"/>
      <c r="AU581" s="4"/>
      <c r="AW581" s="6"/>
      <c r="AX581" s="6"/>
      <c r="BA581" s="4"/>
      <c r="BE581" s="7"/>
      <c r="BF581" s="5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>
      <c r="A582" s="7"/>
      <c r="H582" s="7"/>
      <c r="AO582" s="4"/>
      <c r="AP582" s="4"/>
      <c r="AQ582" s="4"/>
      <c r="AR582" s="4"/>
      <c r="AS582" s="4"/>
      <c r="AT582" s="4"/>
      <c r="AU582" s="4"/>
      <c r="AW582" s="6"/>
      <c r="AX582" s="6"/>
      <c r="BA582" s="4"/>
      <c r="BE582" s="7"/>
      <c r="BF582" s="5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>
      <c r="A583" s="7"/>
      <c r="H583" s="7"/>
      <c r="AO583" s="4"/>
      <c r="AP583" s="4"/>
      <c r="AQ583" s="4"/>
      <c r="AR583" s="4"/>
      <c r="AS583" s="4"/>
      <c r="AT583" s="4"/>
      <c r="AU583" s="4"/>
      <c r="AW583" s="6"/>
      <c r="AX583" s="6"/>
      <c r="BA583" s="4"/>
      <c r="BE583" s="7"/>
      <c r="BF583" s="5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>
      <c r="A584" s="7"/>
      <c r="H584" s="7"/>
      <c r="AO584" s="4"/>
      <c r="AP584" s="4"/>
      <c r="AQ584" s="4"/>
      <c r="AR584" s="4"/>
      <c r="AS584" s="4"/>
      <c r="AT584" s="4"/>
      <c r="AU584" s="4"/>
      <c r="AW584" s="6"/>
      <c r="AX584" s="6"/>
      <c r="BA584" s="4"/>
      <c r="BE584" s="7"/>
      <c r="BF584" s="5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>
      <c r="A585" s="7"/>
      <c r="H585" s="7"/>
      <c r="AO585" s="4"/>
      <c r="AP585" s="4"/>
      <c r="AQ585" s="4"/>
      <c r="AR585" s="4"/>
      <c r="AS585" s="4"/>
      <c r="AT585" s="4"/>
      <c r="AU585" s="4"/>
      <c r="AW585" s="6"/>
      <c r="AX585" s="6"/>
      <c r="BA585" s="4"/>
      <c r="BE585" s="7"/>
      <c r="BF585" s="5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>
      <c r="A586" s="7"/>
      <c r="H586" s="7"/>
      <c r="AO586" s="4"/>
      <c r="AP586" s="4"/>
      <c r="AQ586" s="4"/>
      <c r="AR586" s="4"/>
      <c r="AS586" s="4"/>
      <c r="AT586" s="4"/>
      <c r="AU586" s="4"/>
      <c r="AW586" s="6"/>
      <c r="AX586" s="6"/>
      <c r="BA586" s="4"/>
      <c r="BE586" s="7"/>
      <c r="BF586" s="5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>
      <c r="A587" s="7"/>
      <c r="H587" s="7"/>
      <c r="AO587" s="4"/>
      <c r="AP587" s="4"/>
      <c r="AQ587" s="4"/>
      <c r="AR587" s="4"/>
      <c r="AS587" s="4"/>
      <c r="AT587" s="4"/>
      <c r="AU587" s="4"/>
      <c r="AW587" s="6"/>
      <c r="AX587" s="6"/>
      <c r="BA587" s="4"/>
      <c r="BE587" s="7"/>
      <c r="BF587" s="5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>
      <c r="A588" s="7"/>
      <c r="H588" s="7"/>
      <c r="AO588" s="4"/>
      <c r="AP588" s="4"/>
      <c r="AQ588" s="4"/>
      <c r="AR588" s="4"/>
      <c r="AS588" s="4"/>
      <c r="AT588" s="4"/>
      <c r="AU588" s="4"/>
      <c r="AW588" s="6"/>
      <c r="AX588" s="6"/>
      <c r="BA588" s="4"/>
      <c r="BE588" s="7"/>
      <c r="BF588" s="5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>
      <c r="A589" s="7"/>
      <c r="H589" s="7"/>
      <c r="AO589" s="4"/>
      <c r="AP589" s="4"/>
      <c r="AQ589" s="4"/>
      <c r="AR589" s="4"/>
      <c r="AS589" s="4"/>
      <c r="AT589" s="4"/>
      <c r="AU589" s="4"/>
      <c r="AW589" s="6"/>
      <c r="AX589" s="6"/>
      <c r="BA589" s="4"/>
      <c r="BE589" s="7"/>
      <c r="BF589" s="5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>
      <c r="A590" s="7"/>
      <c r="H590" s="7"/>
      <c r="AO590" s="4"/>
      <c r="AP590" s="4"/>
      <c r="AQ590" s="4"/>
      <c r="AR590" s="4"/>
      <c r="AS590" s="4"/>
      <c r="AT590" s="4"/>
      <c r="AU590" s="4"/>
      <c r="AW590" s="6"/>
      <c r="AX590" s="6"/>
      <c r="BA590" s="4"/>
      <c r="BE590" s="7"/>
      <c r="BF590" s="5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>
      <c r="A591" s="7"/>
      <c r="H591" s="7"/>
      <c r="AO591" s="4"/>
      <c r="AP591" s="4"/>
      <c r="AQ591" s="4"/>
      <c r="AR591" s="4"/>
      <c r="AS591" s="4"/>
      <c r="AT591" s="4"/>
      <c r="AU591" s="4"/>
      <c r="AW591" s="6"/>
      <c r="AX591" s="6"/>
      <c r="BA591" s="4"/>
      <c r="BE591" s="7"/>
      <c r="BF591" s="5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>
      <c r="A592" s="7"/>
      <c r="H592" s="7"/>
      <c r="AO592" s="4"/>
      <c r="AP592" s="4"/>
      <c r="AQ592" s="4"/>
      <c r="AR592" s="4"/>
      <c r="AS592" s="4"/>
      <c r="AT592" s="4"/>
      <c r="AU592" s="4"/>
      <c r="AW592" s="6"/>
      <c r="AX592" s="6"/>
      <c r="BA592" s="4"/>
      <c r="BE592" s="7"/>
      <c r="BF592" s="5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>
      <c r="A593" s="7"/>
      <c r="H593" s="7"/>
      <c r="AO593" s="4"/>
      <c r="AP593" s="4"/>
      <c r="AQ593" s="4"/>
      <c r="AR593" s="4"/>
      <c r="AS593" s="4"/>
      <c r="AT593" s="4"/>
      <c r="AU593" s="4"/>
      <c r="AW593" s="6"/>
      <c r="AX593" s="6"/>
      <c r="BA593" s="4"/>
      <c r="BE593" s="7"/>
      <c r="BF593" s="5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>
      <c r="A594" s="7"/>
      <c r="H594" s="7"/>
      <c r="AO594" s="4"/>
      <c r="AP594" s="4"/>
      <c r="AQ594" s="4"/>
      <c r="AR594" s="4"/>
      <c r="AS594" s="4"/>
      <c r="AT594" s="4"/>
      <c r="AU594" s="4"/>
      <c r="AW594" s="6"/>
      <c r="AX594" s="6"/>
      <c r="BA594" s="4"/>
      <c r="BE594" s="7"/>
      <c r="BF594" s="5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>
      <c r="A595" s="7"/>
      <c r="H595" s="7"/>
      <c r="AO595" s="4"/>
      <c r="AP595" s="4"/>
      <c r="AQ595" s="4"/>
      <c r="AR595" s="4"/>
      <c r="AS595" s="4"/>
      <c r="AT595" s="4"/>
      <c r="AU595" s="4"/>
      <c r="AW595" s="6"/>
      <c r="AX595" s="6"/>
      <c r="BA595" s="4"/>
      <c r="BE595" s="7"/>
      <c r="BF595" s="5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>
      <c r="A596" s="7"/>
      <c r="H596" s="7"/>
      <c r="AO596" s="4"/>
      <c r="AP596" s="4"/>
      <c r="AQ596" s="4"/>
      <c r="AR596" s="4"/>
      <c r="AS596" s="4"/>
      <c r="AT596" s="4"/>
      <c r="AU596" s="4"/>
      <c r="AW596" s="6"/>
      <c r="AX596" s="6"/>
      <c r="BA596" s="4"/>
      <c r="BE596" s="7"/>
      <c r="BF596" s="5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>
      <c r="A597" s="7"/>
      <c r="H597" s="7"/>
      <c r="AO597" s="4"/>
      <c r="AP597" s="4"/>
      <c r="AQ597" s="4"/>
      <c r="AR597" s="4"/>
      <c r="AS597" s="4"/>
      <c r="AT597" s="4"/>
      <c r="AU597" s="4"/>
      <c r="AW597" s="6"/>
      <c r="AX597" s="6"/>
      <c r="BA597" s="4"/>
      <c r="BE597" s="7"/>
      <c r="BF597" s="5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>
      <c r="A598" s="7"/>
      <c r="H598" s="7"/>
      <c r="AO598" s="4"/>
      <c r="AP598" s="4"/>
      <c r="AQ598" s="4"/>
      <c r="AR598" s="4"/>
      <c r="AS598" s="4"/>
      <c r="AT598" s="4"/>
      <c r="AU598" s="4"/>
      <c r="AW598" s="6"/>
      <c r="AX598" s="6"/>
      <c r="BA598" s="4"/>
      <c r="BE598" s="7"/>
      <c r="BF598" s="5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>
      <c r="A599" s="7"/>
      <c r="H599" s="7"/>
      <c r="AO599" s="4"/>
      <c r="AP599" s="4"/>
      <c r="AQ599" s="4"/>
      <c r="AR599" s="4"/>
      <c r="AS599" s="4"/>
      <c r="AT599" s="4"/>
      <c r="AU599" s="4"/>
      <c r="AW599" s="6"/>
      <c r="AX599" s="6"/>
      <c r="BA599" s="4"/>
      <c r="BE599" s="7"/>
      <c r="BF599" s="5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>
      <c r="A600" s="7"/>
      <c r="H600" s="7"/>
      <c r="AO600" s="4"/>
      <c r="AP600" s="4"/>
      <c r="AQ600" s="4"/>
      <c r="AR600" s="4"/>
      <c r="AS600" s="4"/>
      <c r="AT600" s="4"/>
      <c r="AU600" s="4"/>
      <c r="AW600" s="6"/>
      <c r="AX600" s="6"/>
      <c r="BA600" s="4"/>
      <c r="BE600" s="7"/>
      <c r="BF600" s="5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>
      <c r="A601" s="7"/>
      <c r="H601" s="7"/>
      <c r="AO601" s="4"/>
      <c r="AP601" s="4"/>
      <c r="AQ601" s="4"/>
      <c r="AR601" s="4"/>
      <c r="AS601" s="4"/>
      <c r="AT601" s="4"/>
      <c r="AU601" s="4"/>
      <c r="AW601" s="6"/>
      <c r="AX601" s="6"/>
      <c r="BA601" s="4"/>
      <c r="BE601" s="7"/>
      <c r="BF601" s="5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>
      <c r="A602" s="7"/>
      <c r="H602" s="7"/>
      <c r="AO602" s="4"/>
      <c r="AP602" s="4"/>
      <c r="AQ602" s="4"/>
      <c r="AR602" s="4"/>
      <c r="AS602" s="4"/>
      <c r="AT602" s="4"/>
      <c r="AU602" s="4"/>
      <c r="AW602" s="6"/>
      <c r="AX602" s="6"/>
      <c r="BA602" s="4"/>
      <c r="BE602" s="7"/>
      <c r="BF602" s="5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>
      <c r="A603" s="7"/>
      <c r="H603" s="7"/>
      <c r="AO603" s="4"/>
      <c r="AP603" s="4"/>
      <c r="AQ603" s="4"/>
      <c r="AR603" s="4"/>
      <c r="AS603" s="4"/>
      <c r="AT603" s="4"/>
      <c r="AU603" s="4"/>
      <c r="AW603" s="6"/>
      <c r="AX603" s="6"/>
      <c r="BA603" s="4"/>
      <c r="BE603" s="7"/>
      <c r="BF603" s="5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>
      <c r="A604" s="7"/>
      <c r="H604" s="7"/>
      <c r="AO604" s="4"/>
      <c r="AP604" s="4"/>
      <c r="AQ604" s="4"/>
      <c r="AR604" s="4"/>
      <c r="AS604" s="4"/>
      <c r="AT604" s="4"/>
      <c r="AU604" s="4"/>
      <c r="AW604" s="6"/>
      <c r="AX604" s="6"/>
      <c r="BA604" s="4"/>
      <c r="BE604" s="7"/>
      <c r="BF604" s="5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>
      <c r="A605" s="7"/>
      <c r="H605" s="7"/>
      <c r="AO605" s="4"/>
      <c r="AP605" s="4"/>
      <c r="AQ605" s="4"/>
      <c r="AR605" s="4"/>
      <c r="AS605" s="4"/>
      <c r="AT605" s="4"/>
      <c r="AU605" s="4"/>
      <c r="AW605" s="6"/>
      <c r="AX605" s="6"/>
      <c r="BA605" s="4"/>
      <c r="BE605" s="7"/>
      <c r="BF605" s="5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>
      <c r="A606" s="7"/>
      <c r="H606" s="7"/>
      <c r="AO606" s="4"/>
      <c r="AP606" s="4"/>
      <c r="AQ606" s="4"/>
      <c r="AR606" s="4"/>
      <c r="AS606" s="4"/>
      <c r="AT606" s="4"/>
      <c r="AU606" s="4"/>
      <c r="AW606" s="6"/>
      <c r="AX606" s="6"/>
      <c r="BA606" s="4"/>
      <c r="BE606" s="7"/>
      <c r="BF606" s="5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>
      <c r="A607" s="7"/>
      <c r="H607" s="7"/>
      <c r="AO607" s="4"/>
      <c r="AP607" s="4"/>
      <c r="AQ607" s="4"/>
      <c r="AR607" s="4"/>
      <c r="AS607" s="4"/>
      <c r="AT607" s="4"/>
      <c r="AU607" s="4"/>
      <c r="AW607" s="6"/>
      <c r="AX607" s="6"/>
      <c r="BA607" s="4"/>
      <c r="BE607" s="7"/>
      <c r="BF607" s="5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>
      <c r="A608" s="7"/>
      <c r="H608" s="7"/>
      <c r="AO608" s="4"/>
      <c r="AP608" s="4"/>
      <c r="AQ608" s="4"/>
      <c r="AR608" s="4"/>
      <c r="AS608" s="4"/>
      <c r="AT608" s="4"/>
      <c r="AU608" s="4"/>
      <c r="AW608" s="6"/>
      <c r="AX608" s="6"/>
      <c r="BA608" s="4"/>
      <c r="BE608" s="7"/>
      <c r="BF608" s="5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>
      <c r="A609" s="7"/>
      <c r="H609" s="7"/>
      <c r="AO609" s="4"/>
      <c r="AP609" s="4"/>
      <c r="AQ609" s="4"/>
      <c r="AR609" s="4"/>
      <c r="AS609" s="4"/>
      <c r="AT609" s="4"/>
      <c r="AU609" s="4"/>
      <c r="AW609" s="6"/>
      <c r="AX609" s="6"/>
      <c r="BA609" s="4"/>
      <c r="BE609" s="7"/>
      <c r="BF609" s="5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>
      <c r="A610" s="7"/>
      <c r="H610" s="7"/>
      <c r="AO610" s="4"/>
      <c r="AP610" s="4"/>
      <c r="AQ610" s="4"/>
      <c r="AR610" s="4"/>
      <c r="AS610" s="4"/>
      <c r="AT610" s="4"/>
      <c r="AU610" s="4"/>
      <c r="AW610" s="6"/>
      <c r="AX610" s="6"/>
      <c r="BA610" s="4"/>
      <c r="BE610" s="7"/>
      <c r="BF610" s="5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>
      <c r="A611" s="7"/>
      <c r="H611" s="7"/>
      <c r="AO611" s="4"/>
      <c r="AP611" s="4"/>
      <c r="AQ611" s="4"/>
      <c r="AR611" s="4"/>
      <c r="AS611" s="4"/>
      <c r="AT611" s="4"/>
      <c r="AU611" s="4"/>
      <c r="AW611" s="6"/>
      <c r="AX611" s="6"/>
      <c r="BA611" s="4"/>
      <c r="BE611" s="7"/>
      <c r="BF611" s="5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>
      <c r="A612" s="7"/>
      <c r="H612" s="7"/>
      <c r="AO612" s="4"/>
      <c r="AP612" s="4"/>
      <c r="AQ612" s="4"/>
      <c r="AR612" s="4"/>
      <c r="AS612" s="4"/>
      <c r="AT612" s="4"/>
      <c r="AU612" s="4"/>
      <c r="AW612" s="6"/>
      <c r="AX612" s="6"/>
      <c r="BA612" s="4"/>
      <c r="BE612" s="7"/>
      <c r="BF612" s="5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>
      <c r="A613" s="7"/>
      <c r="H613" s="7"/>
      <c r="AO613" s="4"/>
      <c r="AP613" s="4"/>
      <c r="AQ613" s="4"/>
      <c r="AR613" s="4"/>
      <c r="AS613" s="4"/>
      <c r="AT613" s="4"/>
      <c r="AU613" s="4"/>
      <c r="AW613" s="6"/>
      <c r="AX613" s="6"/>
      <c r="BA613" s="4"/>
      <c r="BE613" s="7"/>
      <c r="BF613" s="5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>
      <c r="A614" s="7"/>
      <c r="H614" s="7"/>
      <c r="AO614" s="4"/>
      <c r="AP614" s="4"/>
      <c r="AQ614" s="4"/>
      <c r="AR614" s="4"/>
      <c r="AS614" s="4"/>
      <c r="AT614" s="4"/>
      <c r="AU614" s="4"/>
      <c r="AW614" s="6"/>
      <c r="AX614" s="6"/>
      <c r="BA614" s="4"/>
      <c r="BE614" s="7"/>
      <c r="BF614" s="5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>
      <c r="A615" s="7"/>
      <c r="H615" s="7"/>
      <c r="AO615" s="4"/>
      <c r="AP615" s="4"/>
      <c r="AQ615" s="4"/>
      <c r="AR615" s="4"/>
      <c r="AS615" s="4"/>
      <c r="AT615" s="4"/>
      <c r="AU615" s="4"/>
      <c r="AW615" s="6"/>
      <c r="AX615" s="6"/>
      <c r="BA615" s="4"/>
      <c r="BE615" s="7"/>
      <c r="BF615" s="5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>
      <c r="A616" s="7"/>
      <c r="H616" s="7"/>
      <c r="AO616" s="4"/>
      <c r="AP616" s="4"/>
      <c r="AQ616" s="4"/>
      <c r="AR616" s="4"/>
      <c r="AS616" s="4"/>
      <c r="AT616" s="4"/>
      <c r="AU616" s="4"/>
      <c r="AW616" s="6"/>
      <c r="AX616" s="6"/>
      <c r="BA616" s="4"/>
      <c r="BE616" s="7"/>
      <c r="BF616" s="5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>
      <c r="A617" s="7"/>
      <c r="H617" s="7"/>
      <c r="AO617" s="4"/>
      <c r="AP617" s="4"/>
      <c r="AQ617" s="4"/>
      <c r="AR617" s="4"/>
      <c r="AS617" s="4"/>
      <c r="AT617" s="4"/>
      <c r="AU617" s="4"/>
      <c r="AW617" s="6"/>
      <c r="AX617" s="6"/>
      <c r="BA617" s="4"/>
      <c r="BE617" s="7"/>
      <c r="BF617" s="5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>
      <c r="A618" s="7"/>
      <c r="H618" s="7"/>
      <c r="AO618" s="4"/>
      <c r="AP618" s="4"/>
      <c r="AQ618" s="4"/>
      <c r="AR618" s="4"/>
      <c r="AS618" s="4"/>
      <c r="AT618" s="4"/>
      <c r="AU618" s="4"/>
      <c r="AW618" s="6"/>
      <c r="AX618" s="6"/>
      <c r="BA618" s="4"/>
      <c r="BE618" s="7"/>
      <c r="BF618" s="5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>
      <c r="A619" s="7"/>
      <c r="H619" s="7"/>
      <c r="AO619" s="4"/>
      <c r="AP619" s="4"/>
      <c r="AQ619" s="4"/>
      <c r="AR619" s="4"/>
      <c r="AS619" s="4"/>
      <c r="AT619" s="4"/>
      <c r="AU619" s="4"/>
      <c r="AW619" s="6"/>
      <c r="AX619" s="6"/>
      <c r="BA619" s="4"/>
      <c r="BE619" s="7"/>
      <c r="BF619" s="5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>
      <c r="A620" s="7"/>
      <c r="H620" s="7"/>
      <c r="AO620" s="4"/>
      <c r="AP620" s="4"/>
      <c r="AQ620" s="4"/>
      <c r="AR620" s="4"/>
      <c r="AS620" s="4"/>
      <c r="AT620" s="4"/>
      <c r="AU620" s="4"/>
      <c r="AW620" s="6"/>
      <c r="AX620" s="6"/>
      <c r="BA620" s="4"/>
      <c r="BE620" s="7"/>
      <c r="BF620" s="5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>
      <c r="A621" s="7"/>
      <c r="H621" s="7"/>
      <c r="AO621" s="4"/>
      <c r="AP621" s="4"/>
      <c r="AQ621" s="4"/>
      <c r="AR621" s="4"/>
      <c r="AS621" s="4"/>
      <c r="AT621" s="4"/>
      <c r="AU621" s="4"/>
      <c r="AW621" s="6"/>
      <c r="AX621" s="6"/>
      <c r="BA621" s="4"/>
      <c r="BE621" s="7"/>
      <c r="BF621" s="5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>
      <c r="A622" s="7"/>
      <c r="H622" s="7"/>
      <c r="AO622" s="4"/>
      <c r="AP622" s="4"/>
      <c r="AQ622" s="4"/>
      <c r="AR622" s="4"/>
      <c r="AS622" s="4"/>
      <c r="AT622" s="4"/>
      <c r="AU622" s="4"/>
      <c r="AW622" s="6"/>
      <c r="AX622" s="6"/>
      <c r="BA622" s="4"/>
      <c r="BE622" s="7"/>
      <c r="BF622" s="5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>
      <c r="A623" s="7"/>
      <c r="H623" s="7"/>
      <c r="AO623" s="4"/>
      <c r="AP623" s="4"/>
      <c r="AQ623" s="4"/>
      <c r="AR623" s="4"/>
      <c r="AS623" s="4"/>
      <c r="AT623" s="4"/>
      <c r="AU623" s="4"/>
      <c r="AW623" s="6"/>
      <c r="AX623" s="6"/>
      <c r="BA623" s="4"/>
      <c r="BE623" s="7"/>
      <c r="BF623" s="5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>
      <c r="A624" s="7"/>
      <c r="H624" s="7"/>
      <c r="AO624" s="4"/>
      <c r="AP624" s="4"/>
      <c r="AQ624" s="4"/>
      <c r="AR624" s="4"/>
      <c r="AS624" s="4"/>
      <c r="AT624" s="4"/>
      <c r="AU624" s="4"/>
      <c r="AW624" s="6"/>
      <c r="AX624" s="6"/>
      <c r="BA624" s="4"/>
      <c r="BE624" s="7"/>
      <c r="BF624" s="5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>
      <c r="A625" s="7"/>
      <c r="H625" s="7"/>
      <c r="AO625" s="4"/>
      <c r="AP625" s="4"/>
      <c r="AQ625" s="4"/>
      <c r="AR625" s="4"/>
      <c r="AS625" s="4"/>
      <c r="AT625" s="4"/>
      <c r="AU625" s="4"/>
      <c r="AW625" s="6"/>
      <c r="AX625" s="6"/>
      <c r="BA625" s="4"/>
      <c r="BE625" s="7"/>
      <c r="BF625" s="5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>
      <c r="A626" s="7"/>
      <c r="H626" s="7"/>
      <c r="AO626" s="4"/>
      <c r="AP626" s="4"/>
      <c r="AQ626" s="4"/>
      <c r="AR626" s="4"/>
      <c r="AS626" s="4"/>
      <c r="AT626" s="4"/>
      <c r="AU626" s="4"/>
      <c r="AW626" s="6"/>
      <c r="AX626" s="6"/>
      <c r="BA626" s="4"/>
      <c r="BE626" s="7"/>
      <c r="BF626" s="5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>
      <c r="A627" s="7"/>
      <c r="H627" s="7"/>
      <c r="AO627" s="4"/>
      <c r="AP627" s="4"/>
      <c r="AQ627" s="4"/>
      <c r="AR627" s="4"/>
      <c r="AS627" s="4"/>
      <c r="AT627" s="4"/>
      <c r="AU627" s="4"/>
      <c r="AW627" s="6"/>
      <c r="AX627" s="6"/>
      <c r="BA627" s="4"/>
      <c r="BE627" s="7"/>
      <c r="BF627" s="5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>
      <c r="A628" s="7"/>
      <c r="H628" s="7"/>
      <c r="AO628" s="4"/>
      <c r="AP628" s="4"/>
      <c r="AQ628" s="4"/>
      <c r="AR628" s="4"/>
      <c r="AS628" s="4"/>
      <c r="AT628" s="4"/>
      <c r="AU628" s="4"/>
      <c r="AW628" s="6"/>
      <c r="AX628" s="6"/>
      <c r="BA628" s="4"/>
      <c r="BE628" s="7"/>
      <c r="BF628" s="5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>
      <c r="A629" s="7"/>
      <c r="H629" s="7"/>
      <c r="AO629" s="4"/>
      <c r="AP629" s="4"/>
      <c r="AQ629" s="4"/>
      <c r="AR629" s="4"/>
      <c r="AS629" s="4"/>
      <c r="AT629" s="4"/>
      <c r="AU629" s="4"/>
      <c r="AW629" s="6"/>
      <c r="AX629" s="6"/>
      <c r="BA629" s="4"/>
      <c r="BE629" s="7"/>
      <c r="BF629" s="5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>
      <c r="A630" s="7"/>
      <c r="H630" s="7"/>
      <c r="AO630" s="4"/>
      <c r="AP630" s="4"/>
      <c r="AQ630" s="4"/>
      <c r="AR630" s="4"/>
      <c r="AS630" s="4"/>
      <c r="AT630" s="4"/>
      <c r="AU630" s="4"/>
      <c r="AW630" s="6"/>
      <c r="AX630" s="6"/>
      <c r="BA630" s="4"/>
      <c r="BE630" s="7"/>
      <c r="BF630" s="5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>
      <c r="A631" s="7"/>
      <c r="H631" s="7"/>
      <c r="AO631" s="4"/>
      <c r="AP631" s="4"/>
      <c r="AQ631" s="4"/>
      <c r="AR631" s="4"/>
      <c r="AS631" s="4"/>
      <c r="AT631" s="4"/>
      <c r="AU631" s="4"/>
      <c r="AW631" s="6"/>
      <c r="AX631" s="6"/>
      <c r="BA631" s="4"/>
      <c r="BE631" s="7"/>
      <c r="BF631" s="5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>
      <c r="A632" s="7"/>
      <c r="H632" s="7"/>
      <c r="AO632" s="4"/>
      <c r="AP632" s="4"/>
      <c r="AQ632" s="4"/>
      <c r="AR632" s="4"/>
      <c r="AS632" s="4"/>
      <c r="AT632" s="4"/>
      <c r="AU632" s="4"/>
      <c r="AW632" s="6"/>
      <c r="AX632" s="6"/>
      <c r="BA632" s="4"/>
      <c r="BE632" s="7"/>
      <c r="BF632" s="5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>
      <c r="A633" s="7"/>
      <c r="H633" s="7"/>
      <c r="AO633" s="4"/>
      <c r="AP633" s="4"/>
      <c r="AQ633" s="4"/>
      <c r="AR633" s="4"/>
      <c r="AS633" s="4"/>
      <c r="AT633" s="4"/>
      <c r="AU633" s="4"/>
      <c r="AW633" s="6"/>
      <c r="AX633" s="6"/>
      <c r="BA633" s="4"/>
      <c r="BE633" s="7"/>
      <c r="BF633" s="5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>
      <c r="A634" s="7"/>
      <c r="H634" s="7"/>
      <c r="AO634" s="4"/>
      <c r="AP634" s="4"/>
      <c r="AQ634" s="4"/>
      <c r="AR634" s="4"/>
      <c r="AS634" s="4"/>
      <c r="AT634" s="4"/>
      <c r="AU634" s="4"/>
      <c r="AW634" s="6"/>
      <c r="AX634" s="6"/>
      <c r="BA634" s="4"/>
      <c r="BE634" s="7"/>
      <c r="BF634" s="5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>
      <c r="A635" s="7"/>
      <c r="H635" s="7"/>
      <c r="AO635" s="4"/>
      <c r="AP635" s="4"/>
      <c r="AQ635" s="4"/>
      <c r="AR635" s="4"/>
      <c r="AS635" s="4"/>
      <c r="AT635" s="4"/>
      <c r="AU635" s="4"/>
      <c r="AW635" s="6"/>
      <c r="AX635" s="6"/>
      <c r="BA635" s="4"/>
      <c r="BE635" s="7"/>
      <c r="BF635" s="5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>
      <c r="A636" s="7"/>
      <c r="H636" s="7"/>
      <c r="AO636" s="4"/>
      <c r="AP636" s="4"/>
      <c r="AQ636" s="4"/>
      <c r="AR636" s="4"/>
      <c r="AS636" s="4"/>
      <c r="AT636" s="4"/>
      <c r="AU636" s="4"/>
      <c r="AW636" s="6"/>
      <c r="AX636" s="6"/>
      <c r="BA636" s="4"/>
      <c r="BE636" s="7"/>
      <c r="BF636" s="5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>
      <c r="A637" s="7"/>
      <c r="H637" s="7"/>
      <c r="AO637" s="4"/>
      <c r="AP637" s="4"/>
      <c r="AQ637" s="4"/>
      <c r="AR637" s="4"/>
      <c r="AS637" s="4"/>
      <c r="AT637" s="4"/>
      <c r="AU637" s="4"/>
      <c r="AW637" s="6"/>
      <c r="AX637" s="6"/>
      <c r="BA637" s="4"/>
      <c r="BE637" s="7"/>
      <c r="BF637" s="5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>
      <c r="A638" s="7"/>
      <c r="H638" s="7"/>
      <c r="AO638" s="4"/>
      <c r="AP638" s="4"/>
      <c r="AQ638" s="4"/>
      <c r="AR638" s="4"/>
      <c r="AS638" s="4"/>
      <c r="AT638" s="4"/>
      <c r="AU638" s="4"/>
      <c r="AW638" s="6"/>
      <c r="AX638" s="6"/>
      <c r="BA638" s="4"/>
      <c r="BE638" s="7"/>
      <c r="BF638" s="5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>
      <c r="A639" s="7"/>
      <c r="H639" s="7"/>
      <c r="AO639" s="4"/>
      <c r="AP639" s="4"/>
      <c r="AQ639" s="4"/>
      <c r="AR639" s="4"/>
      <c r="AS639" s="4"/>
      <c r="AT639" s="4"/>
      <c r="AU639" s="4"/>
      <c r="AW639" s="6"/>
      <c r="AX639" s="6"/>
      <c r="BA639" s="4"/>
      <c r="BE639" s="7"/>
      <c r="BF639" s="5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>
      <c r="A640" s="7"/>
      <c r="H640" s="7"/>
      <c r="AO640" s="4"/>
      <c r="AP640" s="4"/>
      <c r="AQ640" s="4"/>
      <c r="AR640" s="4"/>
      <c r="AS640" s="4"/>
      <c r="AT640" s="4"/>
      <c r="AU640" s="4"/>
      <c r="AW640" s="6"/>
      <c r="AX640" s="6"/>
      <c r="BA640" s="4"/>
      <c r="BE640" s="7"/>
      <c r="BF640" s="5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>
      <c r="A641" s="7"/>
      <c r="H641" s="7"/>
      <c r="AO641" s="4"/>
      <c r="AP641" s="4"/>
      <c r="AQ641" s="4"/>
      <c r="AR641" s="4"/>
      <c r="AS641" s="4"/>
      <c r="AT641" s="4"/>
      <c r="AU641" s="4"/>
      <c r="AW641" s="6"/>
      <c r="AX641" s="6"/>
      <c r="BA641" s="4"/>
      <c r="BE641" s="7"/>
      <c r="BF641" s="5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>
      <c r="A642" s="7"/>
      <c r="H642" s="7"/>
      <c r="AO642" s="4"/>
      <c r="AP642" s="4"/>
      <c r="AQ642" s="4"/>
      <c r="AR642" s="4"/>
      <c r="AS642" s="4"/>
      <c r="AT642" s="4"/>
      <c r="AU642" s="4"/>
      <c r="AW642" s="6"/>
      <c r="AX642" s="6"/>
      <c r="BA642" s="4"/>
      <c r="BE642" s="7"/>
      <c r="BF642" s="5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>
      <c r="A643" s="7"/>
      <c r="H643" s="7"/>
      <c r="AO643" s="4"/>
      <c r="AP643" s="4"/>
      <c r="AQ643" s="4"/>
      <c r="AR643" s="4"/>
      <c r="AS643" s="4"/>
      <c r="AT643" s="4"/>
      <c r="AU643" s="4"/>
      <c r="AW643" s="6"/>
      <c r="AX643" s="6"/>
      <c r="BA643" s="4"/>
      <c r="BE643" s="7"/>
      <c r="BF643" s="5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>
      <c r="A644" s="7"/>
      <c r="H644" s="7"/>
      <c r="AO644" s="4"/>
      <c r="AP644" s="4"/>
      <c r="AQ644" s="4"/>
      <c r="AR644" s="4"/>
      <c r="AS644" s="4"/>
      <c r="AT644" s="4"/>
      <c r="AU644" s="4"/>
      <c r="AW644" s="6"/>
      <c r="AX644" s="6"/>
      <c r="BA644" s="4"/>
      <c r="BE644" s="7"/>
      <c r="BF644" s="5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>
      <c r="A645" s="7"/>
      <c r="H645" s="7"/>
      <c r="AO645" s="4"/>
      <c r="AP645" s="4"/>
      <c r="AQ645" s="4"/>
      <c r="AR645" s="4"/>
      <c r="AS645" s="4"/>
      <c r="AT645" s="4"/>
      <c r="AU645" s="4"/>
      <c r="AW645" s="6"/>
      <c r="AX645" s="6"/>
      <c r="BA645" s="4"/>
      <c r="BE645" s="7"/>
      <c r="BF645" s="5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>
      <c r="A646" s="7"/>
      <c r="H646" s="7"/>
      <c r="AO646" s="4"/>
      <c r="AP646" s="4"/>
      <c r="AQ646" s="4"/>
      <c r="AR646" s="4"/>
      <c r="AS646" s="4"/>
      <c r="AT646" s="4"/>
      <c r="AU646" s="4"/>
      <c r="AW646" s="6"/>
      <c r="AX646" s="6"/>
      <c r="BA646" s="4"/>
      <c r="BE646" s="7"/>
      <c r="BF646" s="5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>
      <c r="A647" s="7"/>
      <c r="H647" s="7"/>
      <c r="AO647" s="4"/>
      <c r="AP647" s="4"/>
      <c r="AQ647" s="4"/>
      <c r="AR647" s="4"/>
      <c r="AS647" s="4"/>
      <c r="AT647" s="4"/>
      <c r="AU647" s="4"/>
      <c r="AW647" s="6"/>
      <c r="AX647" s="6"/>
      <c r="BA647" s="4"/>
      <c r="BE647" s="7"/>
      <c r="BF647" s="5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>
      <c r="A648" s="7"/>
      <c r="H648" s="7"/>
      <c r="AO648" s="4"/>
      <c r="AP648" s="4"/>
      <c r="AQ648" s="4"/>
      <c r="AR648" s="4"/>
      <c r="AS648" s="4"/>
      <c r="AT648" s="4"/>
      <c r="AU648" s="4"/>
      <c r="AW648" s="6"/>
      <c r="AX648" s="6"/>
      <c r="BA648" s="4"/>
      <c r="BE648" s="7"/>
      <c r="BF648" s="5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>
      <c r="A649" s="7"/>
      <c r="H649" s="7"/>
      <c r="AO649" s="4"/>
      <c r="AP649" s="4"/>
      <c r="AQ649" s="4"/>
      <c r="AR649" s="4"/>
      <c r="AS649" s="4"/>
      <c r="AT649" s="4"/>
      <c r="AU649" s="4"/>
      <c r="AW649" s="6"/>
      <c r="AX649" s="6"/>
      <c r="BA649" s="4"/>
      <c r="BE649" s="7"/>
      <c r="BF649" s="5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>
      <c r="A650" s="7"/>
      <c r="H650" s="7"/>
      <c r="AO650" s="4"/>
      <c r="AP650" s="4"/>
      <c r="AQ650" s="4"/>
      <c r="AR650" s="4"/>
      <c r="AS650" s="4"/>
      <c r="AT650" s="4"/>
      <c r="AU650" s="4"/>
      <c r="AW650" s="6"/>
      <c r="AX650" s="6"/>
      <c r="BA650" s="4"/>
      <c r="BE650" s="7"/>
      <c r="BF650" s="5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>
      <c r="A651" s="7"/>
      <c r="H651" s="7"/>
      <c r="AO651" s="4"/>
      <c r="AP651" s="4"/>
      <c r="AQ651" s="4"/>
      <c r="AR651" s="4"/>
      <c r="AS651" s="4"/>
      <c r="AT651" s="4"/>
      <c r="AU651" s="4"/>
      <c r="AW651" s="6"/>
      <c r="AX651" s="6"/>
      <c r="BA651" s="4"/>
      <c r="BE651" s="7"/>
      <c r="BF651" s="5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>
      <c r="A652" s="7"/>
      <c r="H652" s="7"/>
      <c r="AO652" s="4"/>
      <c r="AP652" s="4"/>
      <c r="AQ652" s="4"/>
      <c r="AR652" s="4"/>
      <c r="AS652" s="4"/>
      <c r="AT652" s="4"/>
      <c r="AU652" s="4"/>
      <c r="AW652" s="6"/>
      <c r="AX652" s="6"/>
      <c r="BA652" s="4"/>
      <c r="BE652" s="7"/>
      <c r="BF652" s="5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>
      <c r="A653" s="7"/>
      <c r="H653" s="7"/>
      <c r="AO653" s="4"/>
      <c r="AP653" s="4"/>
      <c r="AQ653" s="4"/>
      <c r="AR653" s="4"/>
      <c r="AS653" s="4"/>
      <c r="AT653" s="4"/>
      <c r="AU653" s="4"/>
      <c r="AW653" s="6"/>
      <c r="AX653" s="6"/>
      <c r="BA653" s="4"/>
      <c r="BE653" s="7"/>
      <c r="BF653" s="5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>
      <c r="A654" s="7"/>
      <c r="H654" s="7"/>
      <c r="AO654" s="4"/>
      <c r="AP654" s="4"/>
      <c r="AQ654" s="4"/>
      <c r="AR654" s="4"/>
      <c r="AS654" s="4"/>
      <c r="AT654" s="4"/>
      <c r="AU654" s="4"/>
      <c r="AW654" s="6"/>
      <c r="AX654" s="6"/>
      <c r="BA654" s="4"/>
      <c r="BE654" s="7"/>
      <c r="BF654" s="5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>
      <c r="A655" s="7"/>
      <c r="H655" s="7"/>
      <c r="AO655" s="4"/>
      <c r="AP655" s="4"/>
      <c r="AQ655" s="4"/>
      <c r="AR655" s="4"/>
      <c r="AS655" s="4"/>
      <c r="AT655" s="4"/>
      <c r="AU655" s="4"/>
      <c r="AW655" s="6"/>
      <c r="AX655" s="6"/>
      <c r="BA655" s="4"/>
      <c r="BE655" s="7"/>
      <c r="BF655" s="5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>
      <c r="A656" s="7"/>
      <c r="H656" s="7"/>
      <c r="AO656" s="4"/>
      <c r="AP656" s="4"/>
      <c r="AQ656" s="4"/>
      <c r="AR656" s="4"/>
      <c r="AS656" s="4"/>
      <c r="AT656" s="4"/>
      <c r="AU656" s="4"/>
      <c r="AW656" s="6"/>
      <c r="AX656" s="6"/>
      <c r="BA656" s="4"/>
      <c r="BE656" s="7"/>
      <c r="BF656" s="5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>
      <c r="A657" s="7"/>
      <c r="H657" s="7"/>
      <c r="AO657" s="4"/>
      <c r="AP657" s="4"/>
      <c r="AQ657" s="4"/>
      <c r="AR657" s="4"/>
      <c r="AS657" s="4"/>
      <c r="AT657" s="4"/>
      <c r="AU657" s="4"/>
      <c r="AW657" s="6"/>
      <c r="AX657" s="6"/>
      <c r="BA657" s="4"/>
      <c r="BE657" s="7"/>
      <c r="BF657" s="5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>
      <c r="A658" s="7"/>
      <c r="H658" s="7"/>
      <c r="AO658" s="4"/>
      <c r="AP658" s="4"/>
      <c r="AQ658" s="4"/>
      <c r="AR658" s="4"/>
      <c r="AS658" s="4"/>
      <c r="AT658" s="4"/>
      <c r="AU658" s="4"/>
      <c r="AW658" s="6"/>
      <c r="AX658" s="6"/>
      <c r="BA658" s="4"/>
      <c r="BE658" s="7"/>
      <c r="BF658" s="5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>
      <c r="A659" s="7"/>
      <c r="H659" s="7"/>
      <c r="AO659" s="4"/>
      <c r="AP659" s="4"/>
      <c r="AQ659" s="4"/>
      <c r="AR659" s="4"/>
      <c r="AS659" s="4"/>
      <c r="AT659" s="4"/>
      <c r="AU659" s="4"/>
      <c r="AW659" s="6"/>
      <c r="AX659" s="6"/>
      <c r="BA659" s="4"/>
      <c r="BE659" s="7"/>
      <c r="BF659" s="5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>
      <c r="A660" s="7"/>
      <c r="H660" s="7"/>
      <c r="AO660" s="4"/>
      <c r="AP660" s="4"/>
      <c r="AQ660" s="4"/>
      <c r="AR660" s="4"/>
      <c r="AS660" s="4"/>
      <c r="AT660" s="4"/>
      <c r="AU660" s="4"/>
      <c r="AW660" s="6"/>
      <c r="AX660" s="6"/>
      <c r="BA660" s="4"/>
      <c r="BE660" s="7"/>
      <c r="BF660" s="5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>
      <c r="A661" s="7"/>
      <c r="H661" s="7"/>
      <c r="AO661" s="4"/>
      <c r="AP661" s="4"/>
      <c r="AQ661" s="4"/>
      <c r="AR661" s="4"/>
      <c r="AS661" s="4"/>
      <c r="AT661" s="4"/>
      <c r="AU661" s="4"/>
      <c r="AW661" s="6"/>
      <c r="AX661" s="6"/>
      <c r="BA661" s="4"/>
      <c r="BE661" s="7"/>
      <c r="BF661" s="5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>
      <c r="A662" s="7"/>
      <c r="H662" s="7"/>
      <c r="AO662" s="4"/>
      <c r="AP662" s="4"/>
      <c r="AQ662" s="4"/>
      <c r="AR662" s="4"/>
      <c r="AS662" s="4"/>
      <c r="AT662" s="4"/>
      <c r="AU662" s="4"/>
      <c r="AW662" s="6"/>
      <c r="AX662" s="6"/>
      <c r="BA662" s="4"/>
      <c r="BE662" s="7"/>
      <c r="BF662" s="5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>
      <c r="A663" s="7"/>
      <c r="H663" s="7"/>
      <c r="AO663" s="4"/>
      <c r="AP663" s="4"/>
      <c r="AQ663" s="4"/>
      <c r="AR663" s="4"/>
      <c r="AS663" s="4"/>
      <c r="AT663" s="4"/>
      <c r="AU663" s="4"/>
      <c r="AW663" s="6"/>
      <c r="AX663" s="6"/>
      <c r="BA663" s="4"/>
      <c r="BE663" s="7"/>
      <c r="BF663" s="5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>
      <c r="A664" s="7"/>
      <c r="H664" s="7"/>
      <c r="AO664" s="4"/>
      <c r="AP664" s="4"/>
      <c r="AQ664" s="4"/>
      <c r="AR664" s="4"/>
      <c r="AS664" s="4"/>
      <c r="AT664" s="4"/>
      <c r="AU664" s="4"/>
      <c r="AW664" s="6"/>
      <c r="AX664" s="6"/>
      <c r="BA664" s="4"/>
      <c r="BE664" s="7"/>
      <c r="BF664" s="5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>
      <c r="A665" s="7"/>
      <c r="H665" s="7"/>
      <c r="AO665" s="4"/>
      <c r="AP665" s="4"/>
      <c r="AQ665" s="4"/>
      <c r="AR665" s="4"/>
      <c r="AS665" s="4"/>
      <c r="AT665" s="4"/>
      <c r="AU665" s="4"/>
      <c r="AW665" s="6"/>
      <c r="AX665" s="6"/>
      <c r="BA665" s="4"/>
      <c r="BE665" s="7"/>
      <c r="BF665" s="5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>
      <c r="A666" s="7"/>
      <c r="H666" s="7"/>
      <c r="AO666" s="4"/>
      <c r="AP666" s="4"/>
      <c r="AQ666" s="4"/>
      <c r="AR666" s="4"/>
      <c r="AS666" s="4"/>
      <c r="AT666" s="4"/>
      <c r="AU666" s="4"/>
      <c r="AW666" s="6"/>
      <c r="AX666" s="6"/>
      <c r="BA666" s="4"/>
      <c r="BE666" s="7"/>
      <c r="BF666" s="5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>
      <c r="A667" s="7"/>
      <c r="H667" s="7"/>
      <c r="AO667" s="4"/>
      <c r="AP667" s="4"/>
      <c r="AQ667" s="4"/>
      <c r="AR667" s="4"/>
      <c r="AS667" s="4"/>
      <c r="AT667" s="4"/>
      <c r="AU667" s="4"/>
      <c r="AW667" s="6"/>
      <c r="AX667" s="6"/>
      <c r="BA667" s="4"/>
      <c r="BE667" s="7"/>
      <c r="BF667" s="5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>
      <c r="A668" s="7"/>
      <c r="H668" s="7"/>
      <c r="AO668" s="4"/>
      <c r="AP668" s="4"/>
      <c r="AQ668" s="4"/>
      <c r="AR668" s="4"/>
      <c r="AS668" s="4"/>
      <c r="AT668" s="4"/>
      <c r="AU668" s="4"/>
      <c r="AW668" s="6"/>
      <c r="AX668" s="6"/>
      <c r="BA668" s="4"/>
      <c r="BE668" s="7"/>
      <c r="BF668" s="5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>
      <c r="A669" s="7"/>
      <c r="H669" s="7"/>
      <c r="AO669" s="4"/>
      <c r="AP669" s="4"/>
      <c r="AQ669" s="4"/>
      <c r="AR669" s="4"/>
      <c r="AS669" s="4"/>
      <c r="AT669" s="4"/>
      <c r="AU669" s="4"/>
      <c r="AW669" s="6"/>
      <c r="AX669" s="6"/>
      <c r="BA669" s="4"/>
      <c r="BE669" s="7"/>
      <c r="BF669" s="5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>
      <c r="A670" s="7"/>
      <c r="H670" s="7"/>
      <c r="AO670" s="4"/>
      <c r="AP670" s="4"/>
      <c r="AQ670" s="4"/>
      <c r="AR670" s="4"/>
      <c r="AS670" s="4"/>
      <c r="AT670" s="4"/>
      <c r="AU670" s="4"/>
      <c r="AW670" s="6"/>
      <c r="AX670" s="6"/>
      <c r="BA670" s="4"/>
      <c r="BE670" s="7"/>
      <c r="BF670" s="5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>
      <c r="A671" s="7"/>
      <c r="H671" s="7"/>
      <c r="AO671" s="4"/>
      <c r="AP671" s="4"/>
      <c r="AQ671" s="4"/>
      <c r="AR671" s="4"/>
      <c r="AS671" s="4"/>
      <c r="AT671" s="4"/>
      <c r="AU671" s="4"/>
      <c r="AW671" s="6"/>
      <c r="AX671" s="6"/>
      <c r="BA671" s="4"/>
      <c r="BE671" s="7"/>
      <c r="BF671" s="5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>
      <c r="A672" s="7"/>
      <c r="H672" s="7"/>
      <c r="AO672" s="4"/>
      <c r="AP672" s="4"/>
      <c r="AQ672" s="4"/>
      <c r="AR672" s="4"/>
      <c r="AS672" s="4"/>
      <c r="AT672" s="4"/>
      <c r="AU672" s="4"/>
      <c r="AW672" s="6"/>
      <c r="AX672" s="6"/>
      <c r="BA672" s="4"/>
      <c r="BE672" s="7"/>
      <c r="BF672" s="5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>
      <c r="A673" s="7"/>
      <c r="H673" s="7"/>
      <c r="AO673" s="4"/>
      <c r="AP673" s="4"/>
      <c r="AQ673" s="4"/>
      <c r="AR673" s="4"/>
      <c r="AS673" s="4"/>
      <c r="AT673" s="4"/>
      <c r="AU673" s="4"/>
      <c r="AW673" s="6"/>
      <c r="AX673" s="6"/>
      <c r="BA673" s="4"/>
      <c r="BE673" s="7"/>
      <c r="BF673" s="5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>
      <c r="A674" s="7"/>
      <c r="H674" s="7"/>
      <c r="AO674" s="4"/>
      <c r="AP674" s="4"/>
      <c r="AQ674" s="4"/>
      <c r="AR674" s="4"/>
      <c r="AS674" s="4"/>
      <c r="AT674" s="4"/>
      <c r="AU674" s="4"/>
      <c r="AW674" s="6"/>
      <c r="AX674" s="6"/>
      <c r="BA674" s="4"/>
      <c r="BE674" s="7"/>
      <c r="BF674" s="5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>
      <c r="A675" s="7"/>
      <c r="H675" s="7"/>
      <c r="AO675" s="4"/>
      <c r="AP675" s="4"/>
      <c r="AQ675" s="4"/>
      <c r="AR675" s="4"/>
      <c r="AS675" s="4"/>
      <c r="AT675" s="4"/>
      <c r="AU675" s="4"/>
      <c r="AW675" s="6"/>
      <c r="AX675" s="6"/>
      <c r="BA675" s="4"/>
      <c r="BE675" s="7"/>
      <c r="BF675" s="5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>
      <c r="A676" s="7"/>
      <c r="H676" s="7"/>
      <c r="AO676" s="4"/>
      <c r="AP676" s="4"/>
      <c r="AQ676" s="4"/>
      <c r="AR676" s="4"/>
      <c r="AS676" s="4"/>
      <c r="AT676" s="4"/>
      <c r="AU676" s="4"/>
      <c r="AW676" s="6"/>
      <c r="AX676" s="6"/>
      <c r="BA676" s="4"/>
      <c r="BE676" s="7"/>
      <c r="BF676" s="5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>
      <c r="A677" s="7"/>
      <c r="H677" s="7"/>
      <c r="AO677" s="4"/>
      <c r="AP677" s="4"/>
      <c r="AQ677" s="4"/>
      <c r="AR677" s="4"/>
      <c r="AS677" s="4"/>
      <c r="AT677" s="4"/>
      <c r="AU677" s="4"/>
      <c r="AW677" s="6"/>
      <c r="AX677" s="6"/>
      <c r="BA677" s="4"/>
      <c r="BE677" s="7"/>
      <c r="BF677" s="5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>
      <c r="A678" s="7"/>
      <c r="H678" s="7"/>
      <c r="AO678" s="4"/>
      <c r="AP678" s="4"/>
      <c r="AQ678" s="4"/>
      <c r="AR678" s="4"/>
      <c r="AS678" s="4"/>
      <c r="AT678" s="4"/>
      <c r="AU678" s="4"/>
      <c r="AW678" s="6"/>
      <c r="AX678" s="6"/>
      <c r="BA678" s="4"/>
      <c r="BE678" s="7"/>
      <c r="BF678" s="5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>
      <c r="A679" s="7"/>
      <c r="H679" s="7"/>
      <c r="AO679" s="4"/>
      <c r="AP679" s="4"/>
      <c r="AQ679" s="4"/>
      <c r="AR679" s="4"/>
      <c r="AS679" s="4"/>
      <c r="AT679" s="4"/>
      <c r="AU679" s="4"/>
      <c r="AW679" s="6"/>
      <c r="AX679" s="6"/>
      <c r="BA679" s="4"/>
      <c r="BE679" s="7"/>
      <c r="BF679" s="5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>
      <c r="A680" s="7"/>
      <c r="H680" s="7"/>
      <c r="AO680" s="4"/>
      <c r="AP680" s="4"/>
      <c r="AQ680" s="4"/>
      <c r="AR680" s="4"/>
      <c r="AS680" s="4"/>
      <c r="AT680" s="4"/>
      <c r="AU680" s="4"/>
      <c r="AW680" s="6"/>
      <c r="AX680" s="6"/>
      <c r="BA680" s="4"/>
      <c r="BE680" s="7"/>
      <c r="BF680" s="5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>
      <c r="A681" s="7"/>
      <c r="H681" s="7"/>
      <c r="AO681" s="4"/>
      <c r="AP681" s="4"/>
      <c r="AQ681" s="4"/>
      <c r="AR681" s="4"/>
      <c r="AS681" s="4"/>
      <c r="AT681" s="4"/>
      <c r="AU681" s="4"/>
      <c r="AW681" s="6"/>
      <c r="AX681" s="6"/>
      <c r="BA681" s="4"/>
      <c r="BE681" s="7"/>
      <c r="BF681" s="5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>
      <c r="A682" s="7"/>
      <c r="H682" s="7"/>
      <c r="AO682" s="4"/>
      <c r="AP682" s="4"/>
      <c r="AQ682" s="4"/>
      <c r="AR682" s="4"/>
      <c r="AS682" s="4"/>
      <c r="AT682" s="4"/>
      <c r="AU682" s="4"/>
      <c r="AW682" s="6"/>
      <c r="AX682" s="6"/>
      <c r="BA682" s="4"/>
      <c r="BE682" s="7"/>
      <c r="BF682" s="5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>
      <c r="A683" s="7"/>
      <c r="H683" s="7"/>
      <c r="AO683" s="4"/>
      <c r="AP683" s="4"/>
      <c r="AQ683" s="4"/>
      <c r="AR683" s="4"/>
      <c r="AS683" s="4"/>
      <c r="AT683" s="4"/>
      <c r="AU683" s="4"/>
      <c r="AW683" s="6"/>
      <c r="AX683" s="6"/>
      <c r="BA683" s="4"/>
      <c r="BE683" s="7"/>
      <c r="BF683" s="5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>
      <c r="A684" s="7"/>
      <c r="H684" s="7"/>
      <c r="AO684" s="4"/>
      <c r="AP684" s="4"/>
      <c r="AQ684" s="4"/>
      <c r="AR684" s="4"/>
      <c r="AS684" s="4"/>
      <c r="AT684" s="4"/>
      <c r="AU684" s="4"/>
      <c r="AW684" s="6"/>
      <c r="AX684" s="6"/>
      <c r="BA684" s="4"/>
      <c r="BE684" s="7"/>
      <c r="BF684" s="5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>
      <c r="A685" s="7"/>
      <c r="H685" s="7"/>
      <c r="AO685" s="4"/>
      <c r="AP685" s="4"/>
      <c r="AQ685" s="4"/>
      <c r="AR685" s="4"/>
      <c r="AS685" s="4"/>
      <c r="AT685" s="4"/>
      <c r="AU685" s="4"/>
      <c r="AW685" s="6"/>
      <c r="AX685" s="6"/>
      <c r="BA685" s="4"/>
      <c r="BE685" s="7"/>
      <c r="BF685" s="5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>
      <c r="A686" s="7"/>
      <c r="H686" s="7"/>
      <c r="AO686" s="4"/>
      <c r="AP686" s="4"/>
      <c r="AQ686" s="4"/>
      <c r="AR686" s="4"/>
      <c r="AS686" s="4"/>
      <c r="AT686" s="4"/>
      <c r="AU686" s="4"/>
      <c r="AW686" s="6"/>
      <c r="AX686" s="6"/>
      <c r="BA686" s="4"/>
      <c r="BE686" s="7"/>
      <c r="BF686" s="5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>
      <c r="A687" s="7"/>
      <c r="H687" s="7"/>
      <c r="AO687" s="4"/>
      <c r="AP687" s="4"/>
      <c r="AQ687" s="4"/>
      <c r="AR687" s="4"/>
      <c r="AS687" s="4"/>
      <c r="AT687" s="4"/>
      <c r="AU687" s="4"/>
      <c r="AW687" s="6"/>
      <c r="AX687" s="6"/>
      <c r="BA687" s="4"/>
      <c r="BE687" s="7"/>
      <c r="BF687" s="5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>
      <c r="A688" s="7"/>
      <c r="H688" s="7"/>
      <c r="AO688" s="4"/>
      <c r="AP688" s="4"/>
      <c r="AQ688" s="4"/>
      <c r="AR688" s="4"/>
      <c r="AS688" s="4"/>
      <c r="AT688" s="4"/>
      <c r="AU688" s="4"/>
      <c r="AW688" s="6"/>
      <c r="AX688" s="6"/>
      <c r="BA688" s="4"/>
      <c r="BE688" s="7"/>
      <c r="BF688" s="5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>
      <c r="A689" s="7"/>
      <c r="H689" s="7"/>
      <c r="AO689" s="4"/>
      <c r="AP689" s="4"/>
      <c r="AQ689" s="4"/>
      <c r="AR689" s="4"/>
      <c r="AS689" s="4"/>
      <c r="AT689" s="4"/>
      <c r="AU689" s="4"/>
      <c r="AW689" s="6"/>
      <c r="AX689" s="6"/>
      <c r="BA689" s="4"/>
      <c r="BE689" s="7"/>
      <c r="BF689" s="5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>
      <c r="A690" s="7"/>
      <c r="H690" s="7"/>
      <c r="AO690" s="4"/>
      <c r="AP690" s="4"/>
      <c r="AQ690" s="4"/>
      <c r="AR690" s="4"/>
      <c r="AS690" s="4"/>
      <c r="AT690" s="4"/>
      <c r="AU690" s="4"/>
      <c r="AW690" s="6"/>
      <c r="AX690" s="6"/>
      <c r="BA690" s="4"/>
      <c r="BE690" s="7"/>
      <c r="BF690" s="5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>
      <c r="A691" s="7"/>
      <c r="H691" s="7"/>
      <c r="AO691" s="4"/>
      <c r="AP691" s="4"/>
      <c r="AQ691" s="4"/>
      <c r="AR691" s="4"/>
      <c r="AS691" s="4"/>
      <c r="AT691" s="4"/>
      <c r="AU691" s="4"/>
      <c r="AW691" s="6"/>
      <c r="AX691" s="6"/>
      <c r="BA691" s="4"/>
      <c r="BE691" s="7"/>
      <c r="BF691" s="5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>
      <c r="A692" s="7"/>
      <c r="H692" s="7"/>
      <c r="AO692" s="4"/>
      <c r="AP692" s="4"/>
      <c r="AQ692" s="4"/>
      <c r="AR692" s="4"/>
      <c r="AS692" s="4"/>
      <c r="AT692" s="4"/>
      <c r="AU692" s="4"/>
      <c r="AW692" s="6"/>
      <c r="AX692" s="6"/>
      <c r="BA692" s="4"/>
      <c r="BE692" s="7"/>
      <c r="BF692" s="5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>
      <c r="A693" s="7"/>
      <c r="H693" s="7"/>
      <c r="AO693" s="4"/>
      <c r="AP693" s="4"/>
      <c r="AQ693" s="4"/>
      <c r="AR693" s="4"/>
      <c r="AS693" s="4"/>
      <c r="AT693" s="4"/>
      <c r="AU693" s="4"/>
      <c r="AW693" s="6"/>
      <c r="AX693" s="6"/>
      <c r="BA693" s="4"/>
      <c r="BE693" s="7"/>
      <c r="BF693" s="5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>
      <c r="A694" s="7"/>
      <c r="H694" s="7"/>
      <c r="AO694" s="4"/>
      <c r="AP694" s="4"/>
      <c r="AQ694" s="4"/>
      <c r="AR694" s="4"/>
      <c r="AS694" s="4"/>
      <c r="AT694" s="4"/>
      <c r="AU694" s="4"/>
      <c r="AW694" s="6"/>
      <c r="AX694" s="6"/>
      <c r="BA694" s="4"/>
      <c r="BE694" s="7"/>
      <c r="BF694" s="5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>
      <c r="A695" s="7"/>
      <c r="H695" s="7"/>
      <c r="AO695" s="4"/>
      <c r="AP695" s="4"/>
      <c r="AQ695" s="4"/>
      <c r="AR695" s="4"/>
      <c r="AS695" s="4"/>
      <c r="AT695" s="4"/>
      <c r="AU695" s="4"/>
      <c r="AW695" s="6"/>
      <c r="AX695" s="6"/>
      <c r="BA695" s="4"/>
      <c r="BE695" s="7"/>
      <c r="BF695" s="5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>
      <c r="A696" s="7"/>
      <c r="H696" s="7"/>
      <c r="AO696" s="4"/>
      <c r="AP696" s="4"/>
      <c r="AQ696" s="4"/>
      <c r="AR696" s="4"/>
      <c r="AS696" s="4"/>
      <c r="AT696" s="4"/>
      <c r="AU696" s="4"/>
      <c r="AW696" s="6"/>
      <c r="AX696" s="6"/>
      <c r="BA696" s="4"/>
      <c r="BE696" s="7"/>
      <c r="BF696" s="5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>
      <c r="A697" s="7"/>
      <c r="H697" s="7"/>
      <c r="AO697" s="4"/>
      <c r="AP697" s="4"/>
      <c r="AQ697" s="4"/>
      <c r="AR697" s="4"/>
      <c r="AS697" s="4"/>
      <c r="AT697" s="4"/>
      <c r="AU697" s="4"/>
      <c r="AW697" s="6"/>
      <c r="AX697" s="6"/>
      <c r="BA697" s="4"/>
      <c r="BE697" s="7"/>
      <c r="BF697" s="5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>
      <c r="A698" s="7"/>
      <c r="H698" s="7"/>
      <c r="AO698" s="4"/>
      <c r="AP698" s="4"/>
      <c r="AQ698" s="4"/>
      <c r="AR698" s="4"/>
      <c r="AS698" s="4"/>
      <c r="AT698" s="4"/>
      <c r="AU698" s="4"/>
      <c r="AW698" s="6"/>
      <c r="AX698" s="6"/>
      <c r="BA698" s="4"/>
      <c r="BE698" s="7"/>
      <c r="BF698" s="5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>
      <c r="A699" s="7"/>
      <c r="H699" s="7"/>
      <c r="AO699" s="4"/>
      <c r="AP699" s="4"/>
      <c r="AQ699" s="4"/>
      <c r="AR699" s="4"/>
      <c r="AS699" s="4"/>
      <c r="AT699" s="4"/>
      <c r="AU699" s="4"/>
      <c r="AW699" s="6"/>
      <c r="AX699" s="6"/>
      <c r="BA699" s="4"/>
      <c r="BE699" s="7"/>
      <c r="BF699" s="5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>
      <c r="A700" s="7"/>
      <c r="H700" s="7"/>
      <c r="AO700" s="4"/>
      <c r="AP700" s="4"/>
      <c r="AQ700" s="4"/>
      <c r="AR700" s="4"/>
      <c r="AS700" s="4"/>
      <c r="AT700" s="4"/>
      <c r="AU700" s="4"/>
      <c r="AW700" s="6"/>
      <c r="AX700" s="6"/>
      <c r="BA700" s="4"/>
      <c r="BE700" s="7"/>
      <c r="BF700" s="5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>
      <c r="A701" s="7"/>
      <c r="H701" s="7"/>
      <c r="AO701" s="4"/>
      <c r="AP701" s="4"/>
      <c r="AQ701" s="4"/>
      <c r="AR701" s="4"/>
      <c r="AS701" s="4"/>
      <c r="AT701" s="4"/>
      <c r="AU701" s="4"/>
      <c r="AW701" s="6"/>
      <c r="AX701" s="6"/>
      <c r="BA701" s="4"/>
      <c r="BE701" s="7"/>
      <c r="BF701" s="5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>
      <c r="A702" s="7"/>
      <c r="H702" s="7"/>
      <c r="AO702" s="4"/>
      <c r="AP702" s="4"/>
      <c r="AQ702" s="4"/>
      <c r="AR702" s="4"/>
      <c r="AS702" s="4"/>
      <c r="AT702" s="4"/>
      <c r="AU702" s="4"/>
      <c r="AW702" s="6"/>
      <c r="AX702" s="6"/>
      <c r="BA702" s="4"/>
      <c r="BE702" s="7"/>
      <c r="BF702" s="5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>
      <c r="A703" s="7"/>
      <c r="H703" s="7"/>
      <c r="AO703" s="4"/>
      <c r="AP703" s="4"/>
      <c r="AQ703" s="4"/>
      <c r="AR703" s="4"/>
      <c r="AS703" s="4"/>
      <c r="AT703" s="4"/>
      <c r="AU703" s="4"/>
      <c r="AW703" s="6"/>
      <c r="AX703" s="6"/>
      <c r="BA703" s="4"/>
      <c r="BE703" s="7"/>
      <c r="BF703" s="5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>
      <c r="A704" s="7"/>
      <c r="H704" s="7"/>
      <c r="AO704" s="4"/>
      <c r="AP704" s="4"/>
      <c r="AQ704" s="4"/>
      <c r="AR704" s="4"/>
      <c r="AS704" s="4"/>
      <c r="AT704" s="4"/>
      <c r="AU704" s="4"/>
      <c r="AW704" s="6"/>
      <c r="AX704" s="6"/>
      <c r="BA704" s="4"/>
      <c r="BE704" s="7"/>
      <c r="BF704" s="5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>
      <c r="A705" s="7"/>
      <c r="H705" s="7"/>
      <c r="AO705" s="4"/>
      <c r="AP705" s="4"/>
      <c r="AQ705" s="4"/>
      <c r="AR705" s="4"/>
      <c r="AS705" s="4"/>
      <c r="AT705" s="4"/>
      <c r="AU705" s="4"/>
      <c r="AW705" s="6"/>
      <c r="AX705" s="6"/>
      <c r="BA705" s="4"/>
      <c r="BE705" s="7"/>
      <c r="BF705" s="5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>
      <c r="A706" s="7"/>
      <c r="H706" s="7"/>
      <c r="AO706" s="4"/>
      <c r="AP706" s="4"/>
      <c r="AQ706" s="4"/>
      <c r="AR706" s="4"/>
      <c r="AS706" s="4"/>
      <c r="AT706" s="4"/>
      <c r="AU706" s="4"/>
      <c r="AW706" s="6"/>
      <c r="AX706" s="6"/>
      <c r="BA706" s="4"/>
      <c r="BE706" s="7"/>
      <c r="BF706" s="5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>
      <c r="A707" s="7"/>
      <c r="H707" s="7"/>
      <c r="AO707" s="4"/>
      <c r="AP707" s="4"/>
      <c r="AQ707" s="4"/>
      <c r="AR707" s="4"/>
      <c r="AS707" s="4"/>
      <c r="AT707" s="4"/>
      <c r="AU707" s="4"/>
      <c r="AW707" s="6"/>
      <c r="AX707" s="6"/>
      <c r="BA707" s="4"/>
      <c r="BE707" s="7"/>
      <c r="BF707" s="5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>
      <c r="A708" s="7"/>
      <c r="H708" s="7"/>
      <c r="AO708" s="4"/>
      <c r="AP708" s="4"/>
      <c r="AQ708" s="4"/>
      <c r="AR708" s="4"/>
      <c r="AS708" s="4"/>
      <c r="AT708" s="4"/>
      <c r="AU708" s="4"/>
      <c r="AW708" s="6"/>
      <c r="AX708" s="6"/>
      <c r="BA708" s="4"/>
      <c r="BE708" s="7"/>
      <c r="BF708" s="5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>
      <c r="A709" s="7"/>
      <c r="H709" s="7"/>
      <c r="AO709" s="4"/>
      <c r="AP709" s="4"/>
      <c r="AQ709" s="4"/>
      <c r="AR709" s="4"/>
      <c r="AS709" s="4"/>
      <c r="AT709" s="4"/>
      <c r="AU709" s="4"/>
      <c r="AW709" s="6"/>
      <c r="AX709" s="6"/>
      <c r="BA709" s="4"/>
      <c r="BE709" s="7"/>
      <c r="BF709" s="5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>
      <c r="A710" s="7"/>
      <c r="H710" s="7"/>
      <c r="AO710" s="4"/>
      <c r="AP710" s="4"/>
      <c r="AQ710" s="4"/>
      <c r="AR710" s="4"/>
      <c r="AS710" s="4"/>
      <c r="AT710" s="4"/>
      <c r="AU710" s="4"/>
      <c r="AW710" s="6"/>
      <c r="AX710" s="6"/>
      <c r="BA710" s="4"/>
      <c r="BE710" s="7"/>
      <c r="BF710" s="5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>
      <c r="A711" s="7"/>
      <c r="H711" s="7"/>
      <c r="AO711" s="4"/>
      <c r="AP711" s="4"/>
      <c r="AQ711" s="4"/>
      <c r="AR711" s="4"/>
      <c r="AS711" s="4"/>
      <c r="AT711" s="4"/>
      <c r="AU711" s="4"/>
      <c r="AW711" s="6"/>
      <c r="AX711" s="6"/>
      <c r="BA711" s="4"/>
      <c r="BE711" s="7"/>
      <c r="BF711" s="5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>
      <c r="A712" s="7"/>
      <c r="H712" s="7"/>
      <c r="AO712" s="4"/>
      <c r="AP712" s="4"/>
      <c r="AQ712" s="4"/>
      <c r="AR712" s="4"/>
      <c r="AS712" s="4"/>
      <c r="AT712" s="4"/>
      <c r="AU712" s="4"/>
      <c r="AW712" s="6"/>
      <c r="AX712" s="6"/>
      <c r="BA712" s="4"/>
      <c r="BE712" s="7"/>
      <c r="BF712" s="5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>
      <c r="A713" s="7"/>
      <c r="H713" s="7"/>
      <c r="AO713" s="4"/>
      <c r="AP713" s="4"/>
      <c r="AQ713" s="4"/>
      <c r="AR713" s="4"/>
      <c r="AS713" s="4"/>
      <c r="AT713" s="4"/>
      <c r="AU713" s="4"/>
      <c r="AW713" s="6"/>
      <c r="AX713" s="6"/>
      <c r="BA713" s="4"/>
      <c r="BE713" s="7"/>
      <c r="BF713" s="5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>
      <c r="A714" s="7"/>
      <c r="H714" s="7"/>
      <c r="AO714" s="4"/>
      <c r="AP714" s="4"/>
      <c r="AQ714" s="4"/>
      <c r="AR714" s="4"/>
      <c r="AS714" s="4"/>
      <c r="AT714" s="4"/>
      <c r="AU714" s="4"/>
      <c r="AW714" s="6"/>
      <c r="AX714" s="6"/>
      <c r="BA714" s="4"/>
      <c r="BE714" s="7"/>
      <c r="BF714" s="5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>
      <c r="A715" s="7"/>
      <c r="H715" s="7"/>
      <c r="AO715" s="4"/>
      <c r="AP715" s="4"/>
      <c r="AQ715" s="4"/>
      <c r="AR715" s="4"/>
      <c r="AS715" s="4"/>
      <c r="AT715" s="4"/>
      <c r="AU715" s="4"/>
      <c r="AW715" s="6"/>
      <c r="AX715" s="6"/>
      <c r="BA715" s="4"/>
      <c r="BE715" s="7"/>
      <c r="BF715" s="5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>
      <c r="A716" s="7"/>
      <c r="H716" s="7"/>
      <c r="AO716" s="4"/>
      <c r="AP716" s="4"/>
      <c r="AQ716" s="4"/>
      <c r="AR716" s="4"/>
      <c r="AS716" s="4"/>
      <c r="AT716" s="4"/>
      <c r="AU716" s="4"/>
      <c r="AW716" s="6"/>
      <c r="AX716" s="6"/>
      <c r="BA716" s="4"/>
      <c r="BE716" s="7"/>
      <c r="BF716" s="5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>
      <c r="A717" s="7"/>
      <c r="H717" s="7"/>
      <c r="AO717" s="4"/>
      <c r="AP717" s="4"/>
      <c r="AQ717" s="4"/>
      <c r="AR717" s="4"/>
      <c r="AS717" s="4"/>
      <c r="AT717" s="4"/>
      <c r="AU717" s="4"/>
      <c r="AW717" s="6"/>
      <c r="AX717" s="6"/>
      <c r="BA717" s="4"/>
      <c r="BE717" s="7"/>
      <c r="BF717" s="5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>
      <c r="A718" s="7"/>
      <c r="H718" s="7"/>
      <c r="AO718" s="4"/>
      <c r="AP718" s="4"/>
      <c r="AQ718" s="4"/>
      <c r="AR718" s="4"/>
      <c r="AS718" s="4"/>
      <c r="AT718" s="4"/>
      <c r="AU718" s="4"/>
      <c r="AW718" s="6"/>
      <c r="AX718" s="6"/>
      <c r="BA718" s="4"/>
      <c r="BE718" s="7"/>
      <c r="BF718" s="5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>
      <c r="A719" s="7"/>
      <c r="H719" s="7"/>
      <c r="AO719" s="4"/>
      <c r="AP719" s="4"/>
      <c r="AQ719" s="4"/>
      <c r="AR719" s="4"/>
      <c r="AS719" s="4"/>
      <c r="AT719" s="4"/>
      <c r="AU719" s="4"/>
      <c r="AW719" s="6"/>
      <c r="AX719" s="6"/>
      <c r="BA719" s="4"/>
      <c r="BE719" s="7"/>
      <c r="BF719" s="5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>
      <c r="A720" s="7"/>
      <c r="H720" s="7"/>
      <c r="AO720" s="4"/>
      <c r="AP720" s="4"/>
      <c r="AQ720" s="4"/>
      <c r="AR720" s="4"/>
      <c r="AS720" s="4"/>
      <c r="AT720" s="4"/>
      <c r="AU720" s="4"/>
      <c r="AW720" s="6"/>
      <c r="AX720" s="6"/>
      <c r="BA720" s="4"/>
      <c r="BE720" s="7"/>
      <c r="BF720" s="5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>
      <c r="A721" s="7"/>
      <c r="H721" s="7"/>
      <c r="AO721" s="4"/>
      <c r="AP721" s="4"/>
      <c r="AQ721" s="4"/>
      <c r="AR721" s="4"/>
      <c r="AS721" s="4"/>
      <c r="AT721" s="4"/>
      <c r="AU721" s="4"/>
      <c r="AW721" s="6"/>
      <c r="AX721" s="6"/>
      <c r="BA721" s="4"/>
      <c r="BE721" s="7"/>
      <c r="BF721" s="5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>
      <c r="A722" s="7"/>
      <c r="H722" s="7"/>
      <c r="AO722" s="4"/>
      <c r="AP722" s="4"/>
      <c r="AQ722" s="4"/>
      <c r="AR722" s="4"/>
      <c r="AS722" s="4"/>
      <c r="AT722" s="4"/>
      <c r="AU722" s="4"/>
      <c r="AW722" s="6"/>
      <c r="AX722" s="6"/>
      <c r="BA722" s="4"/>
      <c r="BE722" s="7"/>
      <c r="BF722" s="5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>
      <c r="A723" s="7"/>
      <c r="H723" s="7"/>
      <c r="AO723" s="4"/>
      <c r="AP723" s="4"/>
      <c r="AQ723" s="4"/>
      <c r="AR723" s="4"/>
      <c r="AS723" s="4"/>
      <c r="AT723" s="4"/>
      <c r="AU723" s="4"/>
      <c r="AW723" s="6"/>
      <c r="AX723" s="6"/>
      <c r="BA723" s="4"/>
      <c r="BE723" s="7"/>
      <c r="BF723" s="5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>
      <c r="A724" s="7"/>
      <c r="H724" s="7"/>
      <c r="AO724" s="4"/>
      <c r="AP724" s="4"/>
      <c r="AQ724" s="4"/>
      <c r="AR724" s="4"/>
      <c r="AS724" s="4"/>
      <c r="AT724" s="4"/>
      <c r="AU724" s="4"/>
      <c r="AW724" s="6"/>
      <c r="AX724" s="6"/>
      <c r="BA724" s="4"/>
      <c r="BE724" s="7"/>
      <c r="BF724" s="5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>
      <c r="A725" s="7"/>
      <c r="H725" s="7"/>
      <c r="AO725" s="4"/>
      <c r="AP725" s="4"/>
      <c r="AQ725" s="4"/>
      <c r="AR725" s="4"/>
      <c r="AS725" s="4"/>
      <c r="AT725" s="4"/>
      <c r="AU725" s="4"/>
      <c r="AW725" s="6"/>
      <c r="AX725" s="6"/>
      <c r="BA725" s="4"/>
      <c r="BE725" s="7"/>
      <c r="BF725" s="5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>
      <c r="A726" s="7"/>
      <c r="H726" s="7"/>
      <c r="AO726" s="4"/>
      <c r="AP726" s="4"/>
      <c r="AQ726" s="4"/>
      <c r="AR726" s="4"/>
      <c r="AS726" s="4"/>
      <c r="AT726" s="4"/>
      <c r="AU726" s="4"/>
      <c r="AW726" s="6"/>
      <c r="AX726" s="6"/>
      <c r="BA726" s="4"/>
      <c r="BE726" s="7"/>
      <c r="BF726" s="5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>
      <c r="A727" s="7"/>
      <c r="H727" s="7"/>
      <c r="AO727" s="4"/>
      <c r="AP727" s="4"/>
      <c r="AQ727" s="4"/>
      <c r="AR727" s="4"/>
      <c r="AS727" s="4"/>
      <c r="AT727" s="4"/>
      <c r="AU727" s="4"/>
      <c r="AW727" s="6"/>
      <c r="AX727" s="6"/>
      <c r="BA727" s="4"/>
      <c r="BE727" s="7"/>
      <c r="BF727" s="5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>
      <c r="A728" s="7"/>
      <c r="H728" s="7"/>
      <c r="AO728" s="4"/>
      <c r="AP728" s="4"/>
      <c r="AQ728" s="4"/>
      <c r="AR728" s="4"/>
      <c r="AS728" s="4"/>
      <c r="AT728" s="4"/>
      <c r="AU728" s="4"/>
      <c r="AW728" s="6"/>
      <c r="AX728" s="6"/>
      <c r="BA728" s="4"/>
      <c r="BE728" s="7"/>
      <c r="BF728" s="5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>
      <c r="A729" s="7"/>
      <c r="H729" s="7"/>
      <c r="AO729" s="4"/>
      <c r="AP729" s="4"/>
      <c r="AQ729" s="4"/>
      <c r="AR729" s="4"/>
      <c r="AS729" s="4"/>
      <c r="AT729" s="4"/>
      <c r="AU729" s="4"/>
      <c r="AW729" s="6"/>
      <c r="AX729" s="6"/>
      <c r="BA729" s="4"/>
      <c r="BE729" s="7"/>
      <c r="BF729" s="5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>
      <c r="A730" s="7"/>
      <c r="H730" s="7"/>
      <c r="AO730" s="4"/>
      <c r="AP730" s="4"/>
      <c r="AQ730" s="4"/>
      <c r="AR730" s="4"/>
      <c r="AS730" s="4"/>
      <c r="AT730" s="4"/>
      <c r="AU730" s="4"/>
      <c r="AW730" s="6"/>
      <c r="AX730" s="6"/>
      <c r="BA730" s="4"/>
      <c r="BE730" s="7"/>
      <c r="BF730" s="5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>
      <c r="A731" s="7"/>
      <c r="H731" s="7"/>
      <c r="AO731" s="4"/>
      <c r="AP731" s="4"/>
      <c r="AQ731" s="4"/>
      <c r="AR731" s="4"/>
      <c r="AS731" s="4"/>
      <c r="AT731" s="4"/>
      <c r="AU731" s="4"/>
      <c r="AW731" s="6"/>
      <c r="AX731" s="6"/>
      <c r="BA731" s="4"/>
      <c r="BE731" s="7"/>
      <c r="BF731" s="5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>
      <c r="A732" s="7"/>
      <c r="H732" s="7"/>
      <c r="AO732" s="4"/>
      <c r="AP732" s="4"/>
      <c r="AQ732" s="4"/>
      <c r="AR732" s="4"/>
      <c r="AS732" s="4"/>
      <c r="AT732" s="4"/>
      <c r="AU732" s="4"/>
      <c r="AW732" s="6"/>
      <c r="AX732" s="6"/>
      <c r="BA732" s="4"/>
      <c r="BE732" s="7"/>
      <c r="BF732" s="5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>
      <c r="A733" s="7"/>
      <c r="H733" s="7"/>
      <c r="AO733" s="4"/>
      <c r="AP733" s="4"/>
      <c r="AQ733" s="4"/>
      <c r="AR733" s="4"/>
      <c r="AS733" s="4"/>
      <c r="AT733" s="4"/>
      <c r="AU733" s="4"/>
      <c r="AW733" s="6"/>
      <c r="AX733" s="6"/>
      <c r="BA733" s="4"/>
      <c r="BE733" s="7"/>
      <c r="BF733" s="5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>
      <c r="A734" s="7"/>
      <c r="H734" s="7"/>
      <c r="AO734" s="4"/>
      <c r="AP734" s="4"/>
      <c r="AQ734" s="4"/>
      <c r="AR734" s="4"/>
      <c r="AS734" s="4"/>
      <c r="AT734" s="4"/>
      <c r="AU734" s="4"/>
      <c r="AW734" s="6"/>
      <c r="AX734" s="6"/>
      <c r="BA734" s="4"/>
      <c r="BE734" s="7"/>
      <c r="BF734" s="5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>
      <c r="A735" s="7"/>
      <c r="H735" s="7"/>
      <c r="AO735" s="4"/>
      <c r="AP735" s="4"/>
      <c r="AQ735" s="4"/>
      <c r="AR735" s="4"/>
      <c r="AS735" s="4"/>
      <c r="AT735" s="4"/>
      <c r="AU735" s="4"/>
      <c r="AW735" s="6"/>
      <c r="AX735" s="6"/>
      <c r="BA735" s="4"/>
      <c r="BE735" s="7"/>
      <c r="BF735" s="5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>
      <c r="A736" s="7"/>
      <c r="H736" s="7"/>
      <c r="AO736" s="4"/>
      <c r="AP736" s="4"/>
      <c r="AQ736" s="4"/>
      <c r="AR736" s="4"/>
      <c r="AS736" s="4"/>
      <c r="AT736" s="4"/>
      <c r="AU736" s="4"/>
      <c r="AW736" s="6"/>
      <c r="AX736" s="6"/>
      <c r="BA736" s="4"/>
      <c r="BE736" s="7"/>
      <c r="BF736" s="5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>
      <c r="A737" s="7"/>
      <c r="H737" s="7"/>
      <c r="AO737" s="4"/>
      <c r="AP737" s="4"/>
      <c r="AQ737" s="4"/>
      <c r="AR737" s="4"/>
      <c r="AS737" s="4"/>
      <c r="AT737" s="4"/>
      <c r="AU737" s="4"/>
      <c r="AW737" s="6"/>
      <c r="AX737" s="6"/>
      <c r="BA737" s="4"/>
      <c r="BE737" s="7"/>
      <c r="BF737" s="5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>
      <c r="A738" s="7"/>
      <c r="H738" s="7"/>
      <c r="AO738" s="4"/>
      <c r="AP738" s="4"/>
      <c r="AQ738" s="4"/>
      <c r="AR738" s="4"/>
      <c r="AS738" s="4"/>
      <c r="AT738" s="4"/>
      <c r="AU738" s="4"/>
      <c r="AW738" s="6"/>
      <c r="AX738" s="6"/>
      <c r="BA738" s="4"/>
      <c r="BE738" s="7"/>
      <c r="BF738" s="5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>
      <c r="A739" s="7"/>
      <c r="H739" s="7"/>
      <c r="AO739" s="4"/>
      <c r="AP739" s="4"/>
      <c r="AQ739" s="4"/>
      <c r="AR739" s="4"/>
      <c r="AS739" s="4"/>
      <c r="AT739" s="4"/>
      <c r="AU739" s="4"/>
      <c r="AW739" s="6"/>
      <c r="AX739" s="6"/>
      <c r="BA739" s="4"/>
      <c r="BE739" s="7"/>
      <c r="BF739" s="5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>
      <c r="A740" s="7"/>
      <c r="H740" s="7"/>
      <c r="AO740" s="4"/>
      <c r="AP740" s="4"/>
      <c r="AQ740" s="4"/>
      <c r="AR740" s="4"/>
      <c r="AS740" s="4"/>
      <c r="AT740" s="4"/>
      <c r="AU740" s="4"/>
      <c r="AW740" s="6"/>
      <c r="AX740" s="6"/>
      <c r="BA740" s="4"/>
      <c r="BE740" s="7"/>
      <c r="BF740" s="5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>
      <c r="A741" s="7"/>
      <c r="H741" s="7"/>
      <c r="AO741" s="4"/>
      <c r="AP741" s="4"/>
      <c r="AQ741" s="4"/>
      <c r="AR741" s="4"/>
      <c r="AS741" s="4"/>
      <c r="AT741" s="4"/>
      <c r="AU741" s="4"/>
      <c r="AW741" s="6"/>
      <c r="AX741" s="6"/>
      <c r="BA741" s="4"/>
      <c r="BE741" s="7"/>
      <c r="BF741" s="5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>
      <c r="A742" s="7"/>
      <c r="H742" s="7"/>
      <c r="AO742" s="4"/>
      <c r="AP742" s="4"/>
      <c r="AQ742" s="4"/>
      <c r="AR742" s="4"/>
      <c r="AS742" s="4"/>
      <c r="AT742" s="4"/>
      <c r="AU742" s="4"/>
      <c r="AW742" s="6"/>
      <c r="AX742" s="6"/>
      <c r="BA742" s="4"/>
      <c r="BE742" s="7"/>
      <c r="BF742" s="5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>
      <c r="A743" s="7"/>
      <c r="H743" s="7"/>
      <c r="AO743" s="4"/>
      <c r="AP743" s="4"/>
      <c r="AQ743" s="4"/>
      <c r="AR743" s="4"/>
      <c r="AS743" s="4"/>
      <c r="AT743" s="4"/>
      <c r="AU743" s="4"/>
      <c r="AW743" s="6"/>
      <c r="AX743" s="6"/>
      <c r="BA743" s="4"/>
      <c r="BE743" s="7"/>
      <c r="BF743" s="5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>
      <c r="A744" s="7"/>
      <c r="H744" s="7"/>
      <c r="AO744" s="4"/>
      <c r="AP744" s="4"/>
      <c r="AQ744" s="4"/>
      <c r="AR744" s="4"/>
      <c r="AS744" s="4"/>
      <c r="AT744" s="4"/>
      <c r="AU744" s="4"/>
      <c r="AW744" s="6"/>
      <c r="AX744" s="6"/>
      <c r="BA744" s="4"/>
      <c r="BE744" s="7"/>
      <c r="BF744" s="5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>
      <c r="A745" s="7"/>
      <c r="H745" s="7"/>
      <c r="AO745" s="4"/>
      <c r="AP745" s="4"/>
      <c r="AQ745" s="4"/>
      <c r="AR745" s="4"/>
      <c r="AS745" s="4"/>
      <c r="AT745" s="4"/>
      <c r="AU745" s="4"/>
      <c r="AW745" s="6"/>
      <c r="AX745" s="6"/>
      <c r="BA745" s="4"/>
      <c r="BE745" s="7"/>
      <c r="BF745" s="5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>
      <c r="A746" s="7"/>
      <c r="H746" s="7"/>
      <c r="AO746" s="4"/>
      <c r="AP746" s="4"/>
      <c r="AQ746" s="4"/>
      <c r="AR746" s="4"/>
      <c r="AS746" s="4"/>
      <c r="AT746" s="4"/>
      <c r="AU746" s="4"/>
      <c r="AW746" s="6"/>
      <c r="AX746" s="6"/>
      <c r="BA746" s="4"/>
      <c r="BE746" s="7"/>
      <c r="BF746" s="5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>
      <c r="A747" s="7"/>
      <c r="H747" s="7"/>
      <c r="AO747" s="4"/>
      <c r="AP747" s="4"/>
      <c r="AQ747" s="4"/>
      <c r="AR747" s="4"/>
      <c r="AS747" s="4"/>
      <c r="AT747" s="4"/>
      <c r="AU747" s="4"/>
      <c r="AW747" s="6"/>
      <c r="AX747" s="6"/>
      <c r="BA747" s="4"/>
      <c r="BE747" s="7"/>
      <c r="BF747" s="5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>
      <c r="A748" s="7"/>
      <c r="H748" s="7"/>
      <c r="AO748" s="4"/>
      <c r="AP748" s="4"/>
      <c r="AQ748" s="4"/>
      <c r="AR748" s="4"/>
      <c r="AS748" s="4"/>
      <c r="AT748" s="4"/>
      <c r="AU748" s="4"/>
      <c r="AW748" s="6"/>
      <c r="AX748" s="6"/>
      <c r="BA748" s="4"/>
      <c r="BE748" s="7"/>
      <c r="BF748" s="5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>
      <c r="A749" s="7"/>
      <c r="H749" s="7"/>
      <c r="AO749" s="4"/>
      <c r="AP749" s="4"/>
      <c r="AQ749" s="4"/>
      <c r="AR749" s="4"/>
      <c r="AS749" s="4"/>
      <c r="AT749" s="4"/>
      <c r="AU749" s="4"/>
      <c r="AW749" s="6"/>
      <c r="AX749" s="6"/>
      <c r="BA749" s="4"/>
      <c r="BE749" s="7"/>
      <c r="BF749" s="5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>
      <c r="A750" s="7"/>
      <c r="H750" s="7"/>
      <c r="AO750" s="4"/>
      <c r="AP750" s="4"/>
      <c r="AQ750" s="4"/>
      <c r="AR750" s="4"/>
      <c r="AS750" s="4"/>
      <c r="AT750" s="4"/>
      <c r="AU750" s="4"/>
      <c r="AW750" s="6"/>
      <c r="AX750" s="6"/>
      <c r="BA750" s="4"/>
      <c r="BE750" s="7"/>
      <c r="BF750" s="5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>
      <c r="A751" s="7"/>
      <c r="H751" s="7"/>
      <c r="AO751" s="4"/>
      <c r="AP751" s="4"/>
      <c r="AQ751" s="4"/>
      <c r="AR751" s="4"/>
      <c r="AS751" s="4"/>
      <c r="AT751" s="4"/>
      <c r="AU751" s="4"/>
      <c r="AW751" s="6"/>
      <c r="AX751" s="6"/>
      <c r="BA751" s="4"/>
      <c r="BE751" s="7"/>
      <c r="BF751" s="5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>
      <c r="A752" s="7"/>
      <c r="H752" s="7"/>
      <c r="AO752" s="4"/>
      <c r="AP752" s="4"/>
      <c r="AQ752" s="4"/>
      <c r="AR752" s="4"/>
      <c r="AS752" s="4"/>
      <c r="AT752" s="4"/>
      <c r="AU752" s="4"/>
      <c r="AW752" s="6"/>
      <c r="AX752" s="6"/>
      <c r="BA752" s="4"/>
      <c r="BE752" s="7"/>
      <c r="BF752" s="5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>
      <c r="A753" s="7"/>
      <c r="H753" s="7"/>
      <c r="AO753" s="4"/>
      <c r="AP753" s="4"/>
      <c r="AQ753" s="4"/>
      <c r="AR753" s="4"/>
      <c r="AS753" s="4"/>
      <c r="AT753" s="4"/>
      <c r="AU753" s="4"/>
      <c r="AW753" s="6"/>
      <c r="AX753" s="6"/>
      <c r="BA753" s="4"/>
      <c r="BE753" s="7"/>
      <c r="BF753" s="5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>
      <c r="A754" s="7"/>
      <c r="H754" s="7"/>
      <c r="AO754" s="4"/>
      <c r="AP754" s="4"/>
      <c r="AQ754" s="4"/>
      <c r="AR754" s="4"/>
      <c r="AS754" s="4"/>
      <c r="AT754" s="4"/>
      <c r="AU754" s="4"/>
      <c r="AW754" s="6"/>
      <c r="AX754" s="6"/>
      <c r="BA754" s="4"/>
      <c r="BE754" s="7"/>
      <c r="BF754" s="5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>
      <c r="A755" s="7"/>
      <c r="H755" s="7"/>
      <c r="AO755" s="4"/>
      <c r="AP755" s="4"/>
      <c r="AQ755" s="4"/>
      <c r="AR755" s="4"/>
      <c r="AS755" s="4"/>
      <c r="AT755" s="4"/>
      <c r="AU755" s="4"/>
      <c r="AW755" s="6"/>
      <c r="AX755" s="6"/>
      <c r="BA755" s="4"/>
      <c r="BE755" s="7"/>
      <c r="BF755" s="5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>
      <c r="A756" s="7"/>
      <c r="H756" s="7"/>
      <c r="AO756" s="4"/>
      <c r="AP756" s="4"/>
      <c r="AQ756" s="4"/>
      <c r="AR756" s="4"/>
      <c r="AS756" s="4"/>
      <c r="AT756" s="4"/>
      <c r="AU756" s="4"/>
      <c r="AW756" s="6"/>
      <c r="AX756" s="6"/>
      <c r="BA756" s="4"/>
      <c r="BE756" s="7"/>
      <c r="BF756" s="5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>
      <c r="A757" s="7"/>
      <c r="H757" s="7"/>
      <c r="AO757" s="4"/>
      <c r="AP757" s="4"/>
      <c r="AQ757" s="4"/>
      <c r="AR757" s="4"/>
      <c r="AS757" s="4"/>
      <c r="AT757" s="4"/>
      <c r="AU757" s="4"/>
      <c r="AW757" s="6"/>
      <c r="AX757" s="6"/>
      <c r="BA757" s="4"/>
      <c r="BE757" s="7"/>
      <c r="BF757" s="5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>
      <c r="A758" s="7"/>
      <c r="H758" s="7"/>
      <c r="AO758" s="4"/>
      <c r="AP758" s="4"/>
      <c r="AQ758" s="4"/>
      <c r="AR758" s="4"/>
      <c r="AS758" s="4"/>
      <c r="AT758" s="4"/>
      <c r="AU758" s="4"/>
      <c r="AW758" s="6"/>
      <c r="AX758" s="6"/>
      <c r="BA758" s="4"/>
      <c r="BE758" s="7"/>
      <c r="BF758" s="5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>
      <c r="A759" s="7"/>
      <c r="H759" s="7"/>
      <c r="AO759" s="4"/>
      <c r="AP759" s="4"/>
      <c r="AQ759" s="4"/>
      <c r="AR759" s="4"/>
      <c r="AS759" s="4"/>
      <c r="AT759" s="4"/>
      <c r="AU759" s="4"/>
      <c r="AW759" s="6"/>
      <c r="AX759" s="6"/>
      <c r="BA759" s="4"/>
      <c r="BE759" s="7"/>
      <c r="BF759" s="5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>
      <c r="A760" s="7"/>
      <c r="H760" s="7"/>
      <c r="AO760" s="4"/>
      <c r="AP760" s="4"/>
      <c r="AQ760" s="4"/>
      <c r="AR760" s="4"/>
      <c r="AS760" s="4"/>
      <c r="AT760" s="4"/>
      <c r="AU760" s="4"/>
      <c r="AW760" s="6"/>
      <c r="AX760" s="6"/>
      <c r="BA760" s="4"/>
      <c r="BE760" s="7"/>
      <c r="BF760" s="5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>
      <c r="A761" s="7"/>
      <c r="H761" s="7"/>
      <c r="AO761" s="4"/>
      <c r="AP761" s="4"/>
      <c r="AQ761" s="4"/>
      <c r="AR761" s="4"/>
      <c r="AS761" s="4"/>
      <c r="AT761" s="4"/>
      <c r="AU761" s="4"/>
      <c r="AW761" s="6"/>
      <c r="AX761" s="6"/>
      <c r="BA761" s="4"/>
      <c r="BE761" s="7"/>
      <c r="BF761" s="5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>
      <c r="A762" s="7"/>
      <c r="H762" s="7"/>
      <c r="AO762" s="4"/>
      <c r="AP762" s="4"/>
      <c r="AQ762" s="4"/>
      <c r="AR762" s="4"/>
      <c r="AS762" s="4"/>
      <c r="AT762" s="4"/>
      <c r="AU762" s="4"/>
      <c r="AW762" s="6"/>
      <c r="AX762" s="6"/>
      <c r="BA762" s="4"/>
      <c r="BE762" s="7"/>
      <c r="BF762" s="5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>
      <c r="A763" s="7"/>
      <c r="H763" s="7"/>
      <c r="AO763" s="4"/>
      <c r="AP763" s="4"/>
      <c r="AQ763" s="4"/>
      <c r="AR763" s="4"/>
      <c r="AS763" s="4"/>
      <c r="AT763" s="4"/>
      <c r="AU763" s="4"/>
      <c r="AW763" s="6"/>
      <c r="AX763" s="6"/>
      <c r="BA763" s="4"/>
      <c r="BE763" s="7"/>
      <c r="BF763" s="5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>
      <c r="A764" s="7"/>
      <c r="H764" s="7"/>
      <c r="AO764" s="4"/>
      <c r="AP764" s="4"/>
      <c r="AQ764" s="4"/>
      <c r="AR764" s="4"/>
      <c r="AS764" s="4"/>
      <c r="AT764" s="4"/>
      <c r="AU764" s="4"/>
      <c r="AW764" s="6"/>
      <c r="AX764" s="6"/>
      <c r="BA764" s="4"/>
      <c r="BE764" s="7"/>
      <c r="BF764" s="5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>
      <c r="A765" s="7"/>
      <c r="H765" s="7"/>
      <c r="AO765" s="4"/>
      <c r="AP765" s="4"/>
      <c r="AQ765" s="4"/>
      <c r="AR765" s="4"/>
      <c r="AS765" s="4"/>
      <c r="AT765" s="4"/>
      <c r="AU765" s="4"/>
      <c r="AW765" s="6"/>
      <c r="AX765" s="6"/>
      <c r="BA765" s="4"/>
      <c r="BE765" s="7"/>
      <c r="BF765" s="5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>
      <c r="A766" s="7"/>
      <c r="H766" s="7"/>
      <c r="AO766" s="4"/>
      <c r="AP766" s="4"/>
      <c r="AQ766" s="4"/>
      <c r="AR766" s="4"/>
      <c r="AS766" s="4"/>
      <c r="AT766" s="4"/>
      <c r="AU766" s="4"/>
      <c r="AW766" s="6"/>
      <c r="AX766" s="6"/>
      <c r="BA766" s="4"/>
      <c r="BE766" s="7"/>
      <c r="BF766" s="5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>
      <c r="A767" s="7"/>
      <c r="H767" s="7"/>
      <c r="AO767" s="4"/>
      <c r="AP767" s="4"/>
      <c r="AQ767" s="4"/>
      <c r="AR767" s="4"/>
      <c r="AS767" s="4"/>
      <c r="AT767" s="4"/>
      <c r="AU767" s="4"/>
      <c r="AW767" s="6"/>
      <c r="AX767" s="6"/>
      <c r="BA767" s="4"/>
      <c r="BE767" s="7"/>
      <c r="BF767" s="5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>
      <c r="A768" s="7"/>
      <c r="H768" s="7"/>
      <c r="AO768" s="4"/>
      <c r="AP768" s="4"/>
      <c r="AQ768" s="4"/>
      <c r="AR768" s="4"/>
      <c r="AS768" s="4"/>
      <c r="AT768" s="4"/>
      <c r="AU768" s="4"/>
      <c r="AW768" s="6"/>
      <c r="AX768" s="6"/>
      <c r="BA768" s="4"/>
      <c r="BE768" s="7"/>
      <c r="BF768" s="5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>
      <c r="A769" s="7"/>
      <c r="H769" s="7"/>
      <c r="AO769" s="4"/>
      <c r="AP769" s="4"/>
      <c r="AQ769" s="4"/>
      <c r="AR769" s="4"/>
      <c r="AS769" s="4"/>
      <c r="AT769" s="4"/>
      <c r="AU769" s="4"/>
      <c r="AW769" s="6"/>
      <c r="AX769" s="6"/>
      <c r="BA769" s="4"/>
      <c r="BE769" s="7"/>
      <c r="BF769" s="5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>
      <c r="A770" s="7"/>
      <c r="H770" s="7"/>
      <c r="AO770" s="4"/>
      <c r="AP770" s="4"/>
      <c r="AQ770" s="4"/>
      <c r="AR770" s="4"/>
      <c r="AS770" s="4"/>
      <c r="AT770" s="4"/>
      <c r="AU770" s="4"/>
      <c r="AW770" s="6"/>
      <c r="AX770" s="6"/>
      <c r="BA770" s="4"/>
      <c r="BE770" s="7"/>
      <c r="BF770" s="5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>
      <c r="A771" s="7"/>
      <c r="H771" s="7"/>
      <c r="AO771" s="4"/>
      <c r="AP771" s="4"/>
      <c r="AQ771" s="4"/>
      <c r="AR771" s="4"/>
      <c r="AS771" s="4"/>
      <c r="AT771" s="4"/>
      <c r="AU771" s="4"/>
      <c r="AW771" s="6"/>
      <c r="AX771" s="6"/>
      <c r="BA771" s="4"/>
      <c r="BE771" s="7"/>
      <c r="BF771" s="5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>
      <c r="A772" s="7"/>
      <c r="H772" s="7"/>
      <c r="AO772" s="4"/>
      <c r="AP772" s="4"/>
      <c r="AQ772" s="4"/>
      <c r="AR772" s="4"/>
      <c r="AS772" s="4"/>
      <c r="AT772" s="4"/>
      <c r="AU772" s="4"/>
      <c r="AW772" s="6"/>
      <c r="AX772" s="6"/>
      <c r="BA772" s="4"/>
      <c r="BE772" s="7"/>
      <c r="BF772" s="5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>
      <c r="A773" s="7"/>
      <c r="H773" s="7"/>
      <c r="AO773" s="4"/>
      <c r="AP773" s="4"/>
      <c r="AQ773" s="4"/>
      <c r="AR773" s="4"/>
      <c r="AS773" s="4"/>
      <c r="AT773" s="4"/>
      <c r="AU773" s="4"/>
      <c r="AW773" s="6"/>
      <c r="AX773" s="6"/>
      <c r="BA773" s="4"/>
      <c r="BE773" s="7"/>
      <c r="BF773" s="5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>
      <c r="A774" s="7"/>
      <c r="H774" s="7"/>
      <c r="AO774" s="4"/>
      <c r="AP774" s="4"/>
      <c r="AQ774" s="4"/>
      <c r="AR774" s="4"/>
      <c r="AS774" s="4"/>
      <c r="AT774" s="4"/>
      <c r="AU774" s="4"/>
      <c r="AW774" s="6"/>
      <c r="AX774" s="6"/>
      <c r="BA774" s="4"/>
      <c r="BE774" s="7"/>
      <c r="BF774" s="5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>
      <c r="A775" s="7"/>
      <c r="H775" s="7"/>
      <c r="AO775" s="4"/>
      <c r="AP775" s="4"/>
      <c r="AQ775" s="4"/>
      <c r="AR775" s="4"/>
      <c r="AS775" s="4"/>
      <c r="AT775" s="4"/>
      <c r="AU775" s="4"/>
      <c r="AW775" s="6"/>
      <c r="AX775" s="6"/>
      <c r="BA775" s="4"/>
      <c r="BE775" s="7"/>
      <c r="BF775" s="5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>
      <c r="A776" s="7"/>
      <c r="H776" s="7"/>
      <c r="AO776" s="4"/>
      <c r="AP776" s="4"/>
      <c r="AQ776" s="4"/>
      <c r="AR776" s="4"/>
      <c r="AS776" s="4"/>
      <c r="AT776" s="4"/>
      <c r="AU776" s="4"/>
      <c r="AW776" s="6"/>
      <c r="AX776" s="6"/>
      <c r="BA776" s="4"/>
      <c r="BE776" s="7"/>
      <c r="BF776" s="5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>
      <c r="A777" s="7"/>
      <c r="H777" s="7"/>
      <c r="AO777" s="4"/>
      <c r="AP777" s="4"/>
      <c r="AQ777" s="4"/>
      <c r="AR777" s="4"/>
      <c r="AS777" s="4"/>
      <c r="AT777" s="4"/>
      <c r="AU777" s="4"/>
      <c r="AW777" s="6"/>
      <c r="AX777" s="6"/>
      <c r="BA777" s="4"/>
      <c r="BE777" s="7"/>
      <c r="BF777" s="5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>
      <c r="A778" s="7"/>
      <c r="H778" s="7"/>
      <c r="AO778" s="4"/>
      <c r="AP778" s="4"/>
      <c r="AQ778" s="4"/>
      <c r="AR778" s="4"/>
      <c r="AS778" s="4"/>
      <c r="AT778" s="4"/>
      <c r="AU778" s="4"/>
      <c r="AW778" s="6"/>
      <c r="AX778" s="6"/>
      <c r="BA778" s="4"/>
      <c r="BE778" s="7"/>
      <c r="BF778" s="5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>
      <c r="A779" s="7"/>
      <c r="H779" s="7"/>
      <c r="AO779" s="4"/>
      <c r="AP779" s="4"/>
      <c r="AQ779" s="4"/>
      <c r="AR779" s="4"/>
      <c r="AS779" s="4"/>
      <c r="AT779" s="4"/>
      <c r="AU779" s="4"/>
      <c r="AW779" s="6"/>
      <c r="AX779" s="6"/>
      <c r="BA779" s="4"/>
      <c r="BE779" s="7"/>
      <c r="BF779" s="5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>
      <c r="A780" s="7"/>
      <c r="H780" s="7"/>
      <c r="AO780" s="4"/>
      <c r="AP780" s="4"/>
      <c r="AQ780" s="4"/>
      <c r="AR780" s="4"/>
      <c r="AS780" s="4"/>
      <c r="AT780" s="4"/>
      <c r="AU780" s="4"/>
      <c r="AW780" s="6"/>
      <c r="AX780" s="6"/>
      <c r="BA780" s="4"/>
      <c r="BE780" s="7"/>
      <c r="BF780" s="5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>
      <c r="A781" s="7"/>
      <c r="H781" s="7"/>
      <c r="AO781" s="4"/>
      <c r="AP781" s="4"/>
      <c r="AQ781" s="4"/>
      <c r="AR781" s="4"/>
      <c r="AS781" s="4"/>
      <c r="AT781" s="4"/>
      <c r="AU781" s="4"/>
      <c r="AW781" s="6"/>
      <c r="AX781" s="6"/>
      <c r="BA781" s="4"/>
      <c r="BE781" s="7"/>
      <c r="BF781" s="5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>
      <c r="A782" s="7"/>
      <c r="H782" s="7"/>
      <c r="AO782" s="4"/>
      <c r="AP782" s="4"/>
      <c r="AQ782" s="4"/>
      <c r="AR782" s="4"/>
      <c r="AS782" s="4"/>
      <c r="AT782" s="4"/>
      <c r="AU782" s="4"/>
      <c r="AW782" s="6"/>
      <c r="AX782" s="6"/>
      <c r="BA782" s="4"/>
      <c r="BE782" s="7"/>
      <c r="BF782" s="5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>
      <c r="A783" s="7"/>
      <c r="H783" s="7"/>
      <c r="AO783" s="4"/>
      <c r="AP783" s="4"/>
      <c r="AQ783" s="4"/>
      <c r="AR783" s="4"/>
      <c r="AS783" s="4"/>
      <c r="AT783" s="4"/>
      <c r="AU783" s="4"/>
      <c r="AW783" s="6"/>
      <c r="AX783" s="6"/>
      <c r="BA783" s="4"/>
      <c r="BE783" s="7"/>
      <c r="BF783" s="5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>
      <c r="A784" s="7"/>
      <c r="H784" s="7"/>
      <c r="AO784" s="4"/>
      <c r="AP784" s="4"/>
      <c r="AQ784" s="4"/>
      <c r="AR784" s="4"/>
      <c r="AS784" s="4"/>
      <c r="AT784" s="4"/>
      <c r="AU784" s="4"/>
      <c r="AW784" s="6"/>
      <c r="AX784" s="6"/>
      <c r="BA784" s="4"/>
      <c r="BE784" s="7"/>
      <c r="BF784" s="5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>
      <c r="A785" s="7"/>
      <c r="H785" s="7"/>
      <c r="AO785" s="4"/>
      <c r="AP785" s="4"/>
      <c r="AQ785" s="4"/>
      <c r="AR785" s="4"/>
      <c r="AS785" s="4"/>
      <c r="AT785" s="4"/>
      <c r="AU785" s="4"/>
      <c r="AW785" s="6"/>
      <c r="AX785" s="6"/>
      <c r="BA785" s="4"/>
      <c r="BE785" s="7"/>
      <c r="BF785" s="5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>
      <c r="A786" s="7"/>
      <c r="H786" s="7"/>
      <c r="AO786" s="4"/>
      <c r="AP786" s="4"/>
      <c r="AQ786" s="4"/>
      <c r="AR786" s="4"/>
      <c r="AS786" s="4"/>
      <c r="AT786" s="4"/>
      <c r="AU786" s="4"/>
      <c r="AW786" s="6"/>
      <c r="AX786" s="6"/>
      <c r="BA786" s="4"/>
      <c r="BE786" s="7"/>
      <c r="BF786" s="5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>
      <c r="A787" s="7"/>
      <c r="H787" s="7"/>
      <c r="AO787" s="4"/>
      <c r="AP787" s="4"/>
      <c r="AQ787" s="4"/>
      <c r="AR787" s="4"/>
      <c r="AS787" s="4"/>
      <c r="AT787" s="4"/>
      <c r="AU787" s="4"/>
      <c r="AW787" s="6"/>
      <c r="AX787" s="6"/>
      <c r="BA787" s="4"/>
      <c r="BE787" s="7"/>
      <c r="BF787" s="5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>
      <c r="A788" s="7"/>
      <c r="H788" s="7"/>
      <c r="AO788" s="4"/>
      <c r="AP788" s="4"/>
      <c r="AQ788" s="4"/>
      <c r="AR788" s="4"/>
      <c r="AS788" s="4"/>
      <c r="AT788" s="4"/>
      <c r="AU788" s="4"/>
      <c r="AW788" s="6"/>
      <c r="AX788" s="6"/>
      <c r="BA788" s="4"/>
      <c r="BE788" s="7"/>
      <c r="BF788" s="5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>
      <c r="A789" s="7"/>
      <c r="H789" s="7"/>
      <c r="AO789" s="4"/>
      <c r="AP789" s="4"/>
      <c r="AQ789" s="4"/>
      <c r="AR789" s="4"/>
      <c r="AS789" s="4"/>
      <c r="AT789" s="4"/>
      <c r="AU789" s="4"/>
      <c r="AW789" s="6"/>
      <c r="AX789" s="6"/>
      <c r="BA789" s="4"/>
      <c r="BE789" s="7"/>
      <c r="BF789" s="5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>
      <c r="A790" s="7"/>
      <c r="H790" s="7"/>
      <c r="AO790" s="4"/>
      <c r="AP790" s="4"/>
      <c r="AQ790" s="4"/>
      <c r="AR790" s="4"/>
      <c r="AS790" s="4"/>
      <c r="AT790" s="4"/>
      <c r="AU790" s="4"/>
      <c r="AW790" s="6"/>
      <c r="AX790" s="6"/>
      <c r="BA790" s="4"/>
      <c r="BE790" s="7"/>
      <c r="BF790" s="5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>
      <c r="A791" s="7"/>
      <c r="H791" s="7"/>
      <c r="AO791" s="4"/>
      <c r="AP791" s="4"/>
      <c r="AQ791" s="4"/>
      <c r="AR791" s="4"/>
      <c r="AS791" s="4"/>
      <c r="AT791" s="4"/>
      <c r="AU791" s="4"/>
      <c r="AW791" s="6"/>
      <c r="AX791" s="6"/>
      <c r="BA791" s="4"/>
      <c r="BE791" s="7"/>
      <c r="BF791" s="5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>
      <c r="A792" s="7"/>
      <c r="H792" s="7"/>
      <c r="AO792" s="4"/>
      <c r="AP792" s="4"/>
      <c r="AQ792" s="4"/>
      <c r="AR792" s="4"/>
      <c r="AS792" s="4"/>
      <c r="AT792" s="4"/>
      <c r="AU792" s="4"/>
      <c r="AW792" s="6"/>
      <c r="AX792" s="6"/>
      <c r="BA792" s="4"/>
      <c r="BE792" s="7"/>
      <c r="BF792" s="5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>
      <c r="A793" s="7"/>
      <c r="H793" s="7"/>
      <c r="AO793" s="4"/>
      <c r="AP793" s="4"/>
      <c r="AQ793" s="4"/>
      <c r="AR793" s="4"/>
      <c r="AS793" s="4"/>
      <c r="AT793" s="4"/>
      <c r="AU793" s="4"/>
      <c r="AW793" s="6"/>
      <c r="AX793" s="6"/>
      <c r="BA793" s="4"/>
      <c r="BE793" s="7"/>
      <c r="BF793" s="5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>
      <c r="A794" s="7"/>
      <c r="H794" s="7"/>
      <c r="AO794" s="4"/>
      <c r="AP794" s="4"/>
      <c r="AQ794" s="4"/>
      <c r="AR794" s="4"/>
      <c r="AS794" s="4"/>
      <c r="AT794" s="4"/>
      <c r="AU794" s="4"/>
      <c r="AW794" s="6"/>
      <c r="AX794" s="6"/>
      <c r="BA794" s="4"/>
      <c r="BE794" s="7"/>
      <c r="BF794" s="5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>
      <c r="A795" s="7"/>
      <c r="H795" s="7"/>
      <c r="AO795" s="4"/>
      <c r="AP795" s="4"/>
      <c r="AQ795" s="4"/>
      <c r="AR795" s="4"/>
      <c r="AS795" s="4"/>
      <c r="AT795" s="4"/>
      <c r="AU795" s="4"/>
      <c r="AW795" s="6"/>
      <c r="AX795" s="6"/>
      <c r="BA795" s="4"/>
      <c r="BE795" s="7"/>
      <c r="BF795" s="5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>
      <c r="A796" s="7"/>
      <c r="H796" s="7"/>
      <c r="AO796" s="4"/>
      <c r="AP796" s="4"/>
      <c r="AQ796" s="4"/>
      <c r="AR796" s="4"/>
      <c r="AS796" s="4"/>
      <c r="AT796" s="4"/>
      <c r="AU796" s="4"/>
      <c r="AW796" s="6"/>
      <c r="AX796" s="6"/>
      <c r="BA796" s="4"/>
      <c r="BE796" s="7"/>
      <c r="BF796" s="5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>
      <c r="A797" s="7"/>
      <c r="H797" s="7"/>
      <c r="AO797" s="4"/>
      <c r="AP797" s="4"/>
      <c r="AQ797" s="4"/>
      <c r="AR797" s="4"/>
      <c r="AS797" s="4"/>
      <c r="AT797" s="4"/>
      <c r="AU797" s="4"/>
      <c r="AW797" s="6"/>
      <c r="AX797" s="6"/>
      <c r="BA797" s="4"/>
      <c r="BE797" s="7"/>
      <c r="BF797" s="5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>
      <c r="A798" s="7"/>
      <c r="H798" s="7"/>
      <c r="AO798" s="4"/>
      <c r="AP798" s="4"/>
      <c r="AQ798" s="4"/>
      <c r="AR798" s="4"/>
      <c r="AS798" s="4"/>
      <c r="AT798" s="4"/>
      <c r="AU798" s="4"/>
      <c r="AW798" s="6"/>
      <c r="AX798" s="6"/>
      <c r="BA798" s="4"/>
      <c r="BE798" s="7"/>
      <c r="BF798" s="5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>
      <c r="A799" s="7"/>
      <c r="H799" s="7"/>
      <c r="AO799" s="4"/>
      <c r="AP799" s="4"/>
      <c r="AQ799" s="4"/>
      <c r="AR799" s="4"/>
      <c r="AS799" s="4"/>
      <c r="AT799" s="4"/>
      <c r="AU799" s="4"/>
      <c r="AW799" s="6"/>
      <c r="AX799" s="6"/>
      <c r="BA799" s="4"/>
      <c r="BE799" s="7"/>
      <c r="BF799" s="5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>
      <c r="A800" s="7"/>
      <c r="H800" s="7"/>
      <c r="AO800" s="4"/>
      <c r="AP800" s="4"/>
      <c r="AQ800" s="4"/>
      <c r="AR800" s="4"/>
      <c r="AS800" s="4"/>
      <c r="AT800" s="4"/>
      <c r="AU800" s="4"/>
      <c r="AW800" s="6"/>
      <c r="AX800" s="6"/>
      <c r="BA800" s="4"/>
      <c r="BE800" s="7"/>
      <c r="BF800" s="5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>
      <c r="A801" s="7"/>
      <c r="H801" s="7"/>
      <c r="AO801" s="4"/>
      <c r="AP801" s="4"/>
      <c r="AQ801" s="4"/>
      <c r="AR801" s="4"/>
      <c r="AS801" s="4"/>
      <c r="AT801" s="4"/>
      <c r="AU801" s="4"/>
      <c r="AW801" s="6"/>
      <c r="AX801" s="6"/>
      <c r="BA801" s="4"/>
      <c r="BE801" s="7"/>
      <c r="BF801" s="5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>
      <c r="A802" s="7"/>
      <c r="H802" s="7"/>
      <c r="AO802" s="4"/>
      <c r="AP802" s="4"/>
      <c r="AQ802" s="4"/>
      <c r="AR802" s="4"/>
      <c r="AS802" s="4"/>
      <c r="AT802" s="4"/>
      <c r="AU802" s="4"/>
      <c r="AW802" s="6"/>
      <c r="AX802" s="6"/>
      <c r="BA802" s="4"/>
      <c r="BE802" s="7"/>
      <c r="BF802" s="5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>
      <c r="A803" s="7"/>
      <c r="H803" s="7"/>
      <c r="AO803" s="4"/>
      <c r="AP803" s="4"/>
      <c r="AQ803" s="4"/>
      <c r="AR803" s="4"/>
      <c r="AS803" s="4"/>
      <c r="AT803" s="4"/>
      <c r="AU803" s="4"/>
      <c r="AW803" s="6"/>
      <c r="AX803" s="6"/>
      <c r="BA803" s="4"/>
      <c r="BE803" s="7"/>
      <c r="BF803" s="5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>
      <c r="A804" s="7"/>
      <c r="H804" s="7"/>
      <c r="AO804" s="4"/>
      <c r="AP804" s="4"/>
      <c r="AQ804" s="4"/>
      <c r="AR804" s="4"/>
      <c r="AS804" s="4"/>
      <c r="AT804" s="4"/>
      <c r="AU804" s="4"/>
      <c r="AW804" s="6"/>
      <c r="AX804" s="6"/>
      <c r="BA804" s="4"/>
      <c r="BE804" s="7"/>
      <c r="BF804" s="5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>
      <c r="A805" s="7"/>
      <c r="H805" s="7"/>
      <c r="AO805" s="4"/>
      <c r="AP805" s="4"/>
      <c r="AQ805" s="4"/>
      <c r="AR805" s="4"/>
      <c r="AS805" s="4"/>
      <c r="AT805" s="4"/>
      <c r="AU805" s="4"/>
      <c r="AW805" s="6"/>
      <c r="AX805" s="6"/>
      <c r="BA805" s="4"/>
      <c r="BE805" s="7"/>
      <c r="BF805" s="5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>
      <c r="A806" s="7"/>
      <c r="H806" s="7"/>
      <c r="AO806" s="4"/>
      <c r="AP806" s="4"/>
      <c r="AQ806" s="4"/>
      <c r="AR806" s="4"/>
      <c r="AS806" s="4"/>
      <c r="AT806" s="4"/>
      <c r="AU806" s="4"/>
      <c r="AW806" s="6"/>
      <c r="AX806" s="6"/>
      <c r="BA806" s="4"/>
      <c r="BE806" s="7"/>
      <c r="BF806" s="5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>
      <c r="A807" s="7"/>
      <c r="H807" s="7"/>
      <c r="AO807" s="4"/>
      <c r="AP807" s="4"/>
      <c r="AQ807" s="4"/>
      <c r="AR807" s="4"/>
      <c r="AS807" s="4"/>
      <c r="AT807" s="4"/>
      <c r="AU807" s="4"/>
      <c r="AW807" s="6"/>
      <c r="AX807" s="6"/>
      <c r="BA807" s="4"/>
      <c r="BE807" s="7"/>
      <c r="BF807" s="5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>
      <c r="A808" s="7"/>
      <c r="H808" s="7"/>
      <c r="AO808" s="4"/>
      <c r="AP808" s="4"/>
      <c r="AQ808" s="4"/>
      <c r="AR808" s="4"/>
      <c r="AS808" s="4"/>
      <c r="AT808" s="4"/>
      <c r="AU808" s="4"/>
      <c r="AW808" s="6"/>
      <c r="AX808" s="6"/>
      <c r="BA808" s="4"/>
      <c r="BE808" s="7"/>
      <c r="BF808" s="5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>
      <c r="A809" s="7"/>
      <c r="H809" s="7"/>
      <c r="AO809" s="4"/>
      <c r="AP809" s="4"/>
      <c r="AQ809" s="4"/>
      <c r="AR809" s="4"/>
      <c r="AS809" s="4"/>
      <c r="AT809" s="4"/>
      <c r="AU809" s="4"/>
      <c r="AW809" s="6"/>
      <c r="AX809" s="6"/>
      <c r="BA809" s="4"/>
      <c r="BE809" s="7"/>
      <c r="BF809" s="5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>
      <c r="A810" s="7"/>
      <c r="H810" s="7"/>
      <c r="AO810" s="4"/>
      <c r="AP810" s="4"/>
      <c r="AQ810" s="4"/>
      <c r="AR810" s="4"/>
      <c r="AS810" s="4"/>
      <c r="AT810" s="4"/>
      <c r="AU810" s="4"/>
      <c r="AW810" s="6"/>
      <c r="AX810" s="6"/>
      <c r="BA810" s="4"/>
      <c r="BE810" s="7"/>
      <c r="BF810" s="5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>
      <c r="A811" s="7"/>
      <c r="H811" s="7"/>
      <c r="AO811" s="4"/>
      <c r="AP811" s="4"/>
      <c r="AQ811" s="4"/>
      <c r="AR811" s="4"/>
      <c r="AS811" s="4"/>
      <c r="AT811" s="4"/>
      <c r="AU811" s="4"/>
      <c r="AW811" s="6"/>
      <c r="AX811" s="6"/>
      <c r="BA811" s="4"/>
      <c r="BE811" s="7"/>
      <c r="BF811" s="5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>
      <c r="A812" s="7"/>
      <c r="H812" s="7"/>
      <c r="AO812" s="4"/>
      <c r="AP812" s="4"/>
      <c r="AQ812" s="4"/>
      <c r="AR812" s="4"/>
      <c r="AS812" s="4"/>
      <c r="AT812" s="4"/>
      <c r="AU812" s="4"/>
      <c r="AW812" s="6"/>
      <c r="AX812" s="6"/>
      <c r="BA812" s="4"/>
      <c r="BE812" s="7"/>
      <c r="BF812" s="5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>
      <c r="A813" s="7"/>
      <c r="H813" s="7"/>
      <c r="AO813" s="4"/>
      <c r="AP813" s="4"/>
      <c r="AQ813" s="4"/>
      <c r="AR813" s="4"/>
      <c r="AS813" s="4"/>
      <c r="AT813" s="4"/>
      <c r="AU813" s="4"/>
      <c r="AW813" s="6"/>
      <c r="AX813" s="6"/>
      <c r="BA813" s="4"/>
      <c r="BE813" s="7"/>
      <c r="BF813" s="5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>
      <c r="A814" s="7"/>
      <c r="H814" s="7"/>
      <c r="AO814" s="4"/>
      <c r="AP814" s="4"/>
      <c r="AQ814" s="4"/>
      <c r="AR814" s="4"/>
      <c r="AS814" s="4"/>
      <c r="AT814" s="4"/>
      <c r="AU814" s="4"/>
      <c r="AW814" s="6"/>
      <c r="AX814" s="6"/>
      <c r="BA814" s="4"/>
      <c r="BE814" s="7"/>
      <c r="BF814" s="5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>
      <c r="A815" s="7"/>
      <c r="H815" s="7"/>
      <c r="AO815" s="4"/>
      <c r="AP815" s="4"/>
      <c r="AQ815" s="4"/>
      <c r="AR815" s="4"/>
      <c r="AS815" s="4"/>
      <c r="AT815" s="4"/>
      <c r="AU815" s="4"/>
      <c r="AW815" s="6"/>
      <c r="AX815" s="6"/>
      <c r="BA815" s="4"/>
      <c r="BE815" s="7"/>
      <c r="BF815" s="5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>
      <c r="A816" s="7"/>
      <c r="H816" s="7"/>
      <c r="AO816" s="4"/>
      <c r="AP816" s="4"/>
      <c r="AQ816" s="4"/>
      <c r="AR816" s="4"/>
      <c r="AS816" s="4"/>
      <c r="AT816" s="4"/>
      <c r="AU816" s="4"/>
      <c r="AW816" s="6"/>
      <c r="AX816" s="6"/>
      <c r="BA816" s="4"/>
      <c r="BE816" s="7"/>
      <c r="BF816" s="5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>
      <c r="A817" s="7"/>
      <c r="H817" s="7"/>
      <c r="AO817" s="4"/>
      <c r="AP817" s="4"/>
      <c r="AQ817" s="4"/>
      <c r="AR817" s="4"/>
      <c r="AS817" s="4"/>
      <c r="AT817" s="4"/>
      <c r="AU817" s="4"/>
      <c r="AW817" s="6"/>
      <c r="AX817" s="6"/>
      <c r="BA817" s="4"/>
      <c r="BE817" s="7"/>
      <c r="BF817" s="5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>
      <c r="A818" s="7"/>
      <c r="H818" s="7"/>
      <c r="AO818" s="4"/>
      <c r="AP818" s="4"/>
      <c r="AQ818" s="4"/>
      <c r="AR818" s="4"/>
      <c r="AS818" s="4"/>
      <c r="AT818" s="4"/>
      <c r="AU818" s="4"/>
      <c r="AW818" s="6"/>
      <c r="AX818" s="6"/>
      <c r="BA818" s="4"/>
      <c r="BE818" s="7"/>
      <c r="BF818" s="5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>
      <c r="A819" s="7"/>
      <c r="H819" s="7"/>
      <c r="AO819" s="4"/>
      <c r="AP819" s="4"/>
      <c r="AQ819" s="4"/>
      <c r="AR819" s="4"/>
      <c r="AS819" s="4"/>
      <c r="AT819" s="4"/>
      <c r="AU819" s="4"/>
      <c r="AW819" s="6"/>
      <c r="AX819" s="6"/>
      <c r="BA819" s="4"/>
      <c r="BE819" s="7"/>
      <c r="BF819" s="5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>
      <c r="A820" s="7"/>
      <c r="H820" s="7"/>
      <c r="AO820" s="4"/>
      <c r="AP820" s="4"/>
      <c r="AQ820" s="4"/>
      <c r="AR820" s="4"/>
      <c r="AS820" s="4"/>
      <c r="AT820" s="4"/>
      <c r="AU820" s="4"/>
      <c r="AW820" s="6"/>
      <c r="AX820" s="6"/>
      <c r="BA820" s="4"/>
      <c r="BE820" s="7"/>
      <c r="BF820" s="5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>
      <c r="A821" s="7"/>
      <c r="H821" s="7"/>
      <c r="AO821" s="4"/>
      <c r="AP821" s="4"/>
      <c r="AQ821" s="4"/>
      <c r="AR821" s="4"/>
      <c r="AS821" s="4"/>
      <c r="AT821" s="4"/>
      <c r="AU821" s="4"/>
      <c r="AW821" s="6"/>
      <c r="AX821" s="6"/>
      <c r="BA821" s="4"/>
      <c r="BE821" s="7"/>
      <c r="BF821" s="5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>
      <c r="A822" s="7"/>
      <c r="H822" s="7"/>
      <c r="AO822" s="4"/>
      <c r="AP822" s="4"/>
      <c r="AQ822" s="4"/>
      <c r="AR822" s="4"/>
      <c r="AS822" s="4"/>
      <c r="AT822" s="4"/>
      <c r="AU822" s="4"/>
      <c r="AW822" s="6"/>
      <c r="AX822" s="6"/>
      <c r="BA822" s="4"/>
      <c r="BE822" s="7"/>
      <c r="BF822" s="5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>
      <c r="A823" s="7"/>
      <c r="H823" s="7"/>
      <c r="AO823" s="4"/>
      <c r="AP823" s="4"/>
      <c r="AQ823" s="4"/>
      <c r="AR823" s="4"/>
      <c r="AS823" s="4"/>
      <c r="AT823" s="4"/>
      <c r="AU823" s="4"/>
      <c r="AW823" s="6"/>
      <c r="AX823" s="6"/>
      <c r="BA823" s="4"/>
      <c r="BE823" s="7"/>
      <c r="BF823" s="5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>
      <c r="A824" s="7"/>
      <c r="H824" s="7"/>
      <c r="AO824" s="4"/>
      <c r="AP824" s="4"/>
      <c r="AQ824" s="4"/>
      <c r="AR824" s="4"/>
      <c r="AS824" s="4"/>
      <c r="AT824" s="4"/>
      <c r="AU824" s="4"/>
      <c r="AW824" s="6"/>
      <c r="AX824" s="6"/>
      <c r="BA824" s="4"/>
      <c r="BE824" s="7"/>
      <c r="BF824" s="5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>
      <c r="A825" s="7"/>
      <c r="H825" s="7"/>
      <c r="AO825" s="4"/>
      <c r="AP825" s="4"/>
      <c r="AQ825" s="4"/>
      <c r="AR825" s="4"/>
      <c r="AS825" s="4"/>
      <c r="AT825" s="4"/>
      <c r="AU825" s="4"/>
      <c r="AW825" s="6"/>
      <c r="AX825" s="6"/>
      <c r="BA825" s="4"/>
      <c r="BE825" s="7"/>
      <c r="BF825" s="5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>
      <c r="A826" s="7"/>
      <c r="H826" s="7"/>
      <c r="AO826" s="4"/>
      <c r="AP826" s="4"/>
      <c r="AQ826" s="4"/>
      <c r="AR826" s="4"/>
      <c r="AS826" s="4"/>
      <c r="AT826" s="4"/>
      <c r="AU826" s="4"/>
      <c r="AW826" s="6"/>
      <c r="AX826" s="6"/>
      <c r="BA826" s="4"/>
      <c r="BE826" s="7"/>
      <c r="BF826" s="5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>
      <c r="A827" s="7"/>
      <c r="H827" s="7"/>
      <c r="AO827" s="4"/>
      <c r="AP827" s="4"/>
      <c r="AQ827" s="4"/>
      <c r="AR827" s="4"/>
      <c r="AS827" s="4"/>
      <c r="AT827" s="4"/>
      <c r="AU827" s="4"/>
      <c r="AW827" s="6"/>
      <c r="AX827" s="6"/>
      <c r="BA827" s="4"/>
      <c r="BE827" s="7"/>
      <c r="BF827" s="5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>
      <c r="A828" s="7"/>
      <c r="H828" s="7"/>
      <c r="AO828" s="4"/>
      <c r="AP828" s="4"/>
      <c r="AQ828" s="4"/>
      <c r="AR828" s="4"/>
      <c r="AS828" s="4"/>
      <c r="AT828" s="4"/>
      <c r="AU828" s="4"/>
      <c r="AW828" s="6"/>
      <c r="AX828" s="6"/>
      <c r="BA828" s="4"/>
      <c r="BE828" s="7"/>
      <c r="BF828" s="5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>
      <c r="A829" s="7"/>
      <c r="H829" s="7"/>
      <c r="AO829" s="4"/>
      <c r="AP829" s="4"/>
      <c r="AQ829" s="4"/>
      <c r="AR829" s="4"/>
      <c r="AS829" s="4"/>
      <c r="AT829" s="4"/>
      <c r="AU829" s="4"/>
      <c r="AW829" s="6"/>
      <c r="AX829" s="6"/>
      <c r="BA829" s="4"/>
      <c r="BE829" s="7"/>
      <c r="BF829" s="5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>
      <c r="A830" s="7"/>
      <c r="H830" s="7"/>
      <c r="AO830" s="4"/>
      <c r="AP830" s="4"/>
      <c r="AQ830" s="4"/>
      <c r="AR830" s="4"/>
      <c r="AS830" s="4"/>
      <c r="AT830" s="4"/>
      <c r="AU830" s="4"/>
      <c r="AW830" s="6"/>
      <c r="AX830" s="6"/>
      <c r="BA830" s="4"/>
      <c r="BE830" s="7"/>
      <c r="BF830" s="5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>
      <c r="A831" s="7"/>
      <c r="H831" s="7"/>
      <c r="AO831" s="4"/>
      <c r="AP831" s="4"/>
      <c r="AQ831" s="4"/>
      <c r="AR831" s="4"/>
      <c r="AS831" s="4"/>
      <c r="AT831" s="4"/>
      <c r="AU831" s="4"/>
      <c r="AW831" s="6"/>
      <c r="AX831" s="6"/>
      <c r="BA831" s="4"/>
      <c r="BE831" s="7"/>
      <c r="BF831" s="5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>
      <c r="A832" s="7"/>
      <c r="H832" s="7"/>
      <c r="AO832" s="4"/>
      <c r="AP832" s="4"/>
      <c r="AQ832" s="4"/>
      <c r="AR832" s="4"/>
      <c r="AS832" s="4"/>
      <c r="AT832" s="4"/>
      <c r="AU832" s="4"/>
      <c r="AW832" s="6"/>
      <c r="AX832" s="6"/>
      <c r="BA832" s="4"/>
      <c r="BE832" s="7"/>
      <c r="BF832" s="5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>
      <c r="A833" s="7"/>
      <c r="H833" s="7"/>
      <c r="AO833" s="4"/>
      <c r="AP833" s="4"/>
      <c r="AQ833" s="4"/>
      <c r="AR833" s="4"/>
      <c r="AS833" s="4"/>
      <c r="AT833" s="4"/>
      <c r="AU833" s="4"/>
      <c r="AW833" s="6"/>
      <c r="AX833" s="6"/>
      <c r="BA833" s="4"/>
      <c r="BE833" s="7"/>
      <c r="BF833" s="5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 spans="1:77">
      <c r="A834" s="7"/>
      <c r="H834" s="7"/>
      <c r="AO834" s="4"/>
      <c r="AP834" s="4"/>
      <c r="AQ834" s="4"/>
      <c r="AR834" s="4"/>
      <c r="AS834" s="4"/>
      <c r="AT834" s="4"/>
      <c r="AU834" s="4"/>
      <c r="AW834" s="6"/>
      <c r="AX834" s="6"/>
      <c r="BA834" s="4"/>
      <c r="BE834" s="7"/>
      <c r="BF834" s="5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 spans="1:77">
      <c r="A835" s="7"/>
      <c r="H835" s="7"/>
      <c r="AO835" s="4"/>
      <c r="AP835" s="4"/>
      <c r="AQ835" s="4"/>
      <c r="AR835" s="4"/>
      <c r="AS835" s="4"/>
      <c r="AT835" s="4"/>
      <c r="AU835" s="4"/>
      <c r="AW835" s="6"/>
      <c r="AX835" s="6"/>
      <c r="BA835" s="4"/>
      <c r="BE835" s="7"/>
      <c r="BF835" s="5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 spans="1:77">
      <c r="A836" s="7"/>
      <c r="H836" s="7"/>
      <c r="AO836" s="4"/>
      <c r="AP836" s="4"/>
      <c r="AQ836" s="4"/>
      <c r="AR836" s="4"/>
      <c r="AS836" s="4"/>
      <c r="AT836" s="4"/>
      <c r="AU836" s="4"/>
      <c r="AW836" s="6"/>
      <c r="AX836" s="6"/>
      <c r="BA836" s="4"/>
      <c r="BE836" s="7"/>
      <c r="BF836" s="5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 spans="1:77">
      <c r="A837" s="7"/>
      <c r="H837" s="7"/>
      <c r="AO837" s="4"/>
      <c r="AP837" s="4"/>
      <c r="AQ837" s="4"/>
      <c r="AR837" s="4"/>
      <c r="AS837" s="4"/>
      <c r="AT837" s="4"/>
      <c r="AU837" s="4"/>
      <c r="AW837" s="6"/>
      <c r="AX837" s="6"/>
      <c r="BA837" s="4"/>
      <c r="BE837" s="7"/>
      <c r="BF837" s="5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 spans="1:77">
      <c r="A838" s="7"/>
      <c r="H838" s="7"/>
      <c r="AO838" s="4"/>
      <c r="AP838" s="4"/>
      <c r="AQ838" s="4"/>
      <c r="AR838" s="4"/>
      <c r="AS838" s="4"/>
      <c r="AT838" s="4"/>
      <c r="AU838" s="4"/>
      <c r="AW838" s="6"/>
      <c r="AX838" s="6"/>
      <c r="BA838" s="4"/>
      <c r="BE838" s="7"/>
      <c r="BF838" s="5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 spans="1:77">
      <c r="A839" s="7"/>
      <c r="H839" s="7"/>
      <c r="AO839" s="4"/>
      <c r="AP839" s="4"/>
      <c r="AQ839" s="4"/>
      <c r="AR839" s="4"/>
      <c r="AS839" s="4"/>
      <c r="AT839" s="4"/>
      <c r="AU839" s="4"/>
      <c r="AW839" s="6"/>
      <c r="AX839" s="6"/>
      <c r="BA839" s="4"/>
      <c r="BE839" s="7"/>
      <c r="BF839" s="5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 spans="1:77">
      <c r="A840" s="7"/>
      <c r="H840" s="7"/>
      <c r="AO840" s="4"/>
      <c r="AP840" s="4"/>
      <c r="AQ840" s="4"/>
      <c r="AR840" s="4"/>
      <c r="AS840" s="4"/>
      <c r="AT840" s="4"/>
      <c r="AU840" s="4"/>
      <c r="AW840" s="6"/>
      <c r="AX840" s="6"/>
      <c r="BA840" s="4"/>
      <c r="BE840" s="7"/>
      <c r="BF840" s="5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 spans="1:77">
      <c r="A841" s="7"/>
      <c r="H841" s="7"/>
      <c r="AO841" s="4"/>
      <c r="AP841" s="4"/>
      <c r="AQ841" s="4"/>
      <c r="AR841" s="4"/>
      <c r="AS841" s="4"/>
      <c r="AT841" s="4"/>
      <c r="AU841" s="4"/>
      <c r="AW841" s="6"/>
      <c r="AX841" s="6"/>
      <c r="BA841" s="4"/>
      <c r="BE841" s="7"/>
      <c r="BF841" s="5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 spans="1:77">
      <c r="A842" s="7"/>
      <c r="H842" s="7"/>
      <c r="AO842" s="4"/>
      <c r="AP842" s="4"/>
      <c r="AQ842" s="4"/>
      <c r="AR842" s="4"/>
      <c r="AS842" s="4"/>
      <c r="AT842" s="4"/>
      <c r="AU842" s="4"/>
      <c r="AW842" s="6"/>
      <c r="AX842" s="6"/>
      <c r="BA842" s="4"/>
      <c r="BE842" s="7"/>
      <c r="BF842" s="5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 spans="1:77">
      <c r="A843" s="7"/>
      <c r="H843" s="7"/>
      <c r="AO843" s="4"/>
      <c r="AP843" s="4"/>
      <c r="AQ843" s="4"/>
      <c r="AR843" s="4"/>
      <c r="AS843" s="4"/>
      <c r="AT843" s="4"/>
      <c r="AU843" s="4"/>
      <c r="AW843" s="6"/>
      <c r="AX843" s="6"/>
      <c r="BA843" s="4"/>
      <c r="BE843" s="7"/>
      <c r="BF843" s="5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 spans="1:77">
      <c r="A844" s="7"/>
      <c r="H844" s="7"/>
      <c r="AO844" s="4"/>
      <c r="AP844" s="4"/>
      <c r="AQ844" s="4"/>
      <c r="AR844" s="4"/>
      <c r="AS844" s="4"/>
      <c r="AT844" s="4"/>
      <c r="AU844" s="4"/>
      <c r="AW844" s="6"/>
      <c r="AX844" s="6"/>
      <c r="BA844" s="4"/>
      <c r="BE844" s="7"/>
      <c r="BF844" s="5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 spans="1:77">
      <c r="A845" s="7"/>
      <c r="H845" s="7"/>
      <c r="AO845" s="4"/>
      <c r="AP845" s="4"/>
      <c r="AQ845" s="4"/>
      <c r="AR845" s="4"/>
      <c r="AS845" s="4"/>
      <c r="AT845" s="4"/>
      <c r="AU845" s="4"/>
      <c r="AW845" s="6"/>
      <c r="AX845" s="6"/>
      <c r="BA845" s="4"/>
      <c r="BE845" s="7"/>
      <c r="BF845" s="5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 spans="1:77">
      <c r="A846" s="7"/>
      <c r="H846" s="7"/>
      <c r="AO846" s="4"/>
      <c r="AP846" s="4"/>
      <c r="AQ846" s="4"/>
      <c r="AR846" s="4"/>
      <c r="AS846" s="4"/>
      <c r="AT846" s="4"/>
      <c r="AU846" s="4"/>
      <c r="AW846" s="6"/>
      <c r="AX846" s="6"/>
      <c r="BA846" s="4"/>
      <c r="BE846" s="7"/>
      <c r="BF846" s="5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 spans="1:77">
      <c r="A847" s="7"/>
      <c r="H847" s="7"/>
      <c r="AO847" s="4"/>
      <c r="AP847" s="4"/>
      <c r="AQ847" s="4"/>
      <c r="AR847" s="4"/>
      <c r="AS847" s="4"/>
      <c r="AT847" s="4"/>
      <c r="AU847" s="4"/>
      <c r="AW847" s="6"/>
      <c r="AX847" s="6"/>
      <c r="BA847" s="4"/>
      <c r="BE847" s="7"/>
      <c r="BF847" s="5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 spans="1:77">
      <c r="A848" s="7"/>
      <c r="H848" s="7"/>
      <c r="AO848" s="4"/>
      <c r="AP848" s="4"/>
      <c r="AQ848" s="4"/>
      <c r="AR848" s="4"/>
      <c r="AS848" s="4"/>
      <c r="AT848" s="4"/>
      <c r="AU848" s="4"/>
      <c r="AW848" s="6"/>
      <c r="AX848" s="6"/>
      <c r="BA848" s="4"/>
      <c r="BE848" s="7"/>
      <c r="BF848" s="5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 spans="1:77">
      <c r="A849" s="7"/>
      <c r="H849" s="7"/>
      <c r="AO849" s="4"/>
      <c r="AP849" s="4"/>
      <c r="AQ849" s="4"/>
      <c r="AR849" s="4"/>
      <c r="AS849" s="4"/>
      <c r="AT849" s="4"/>
      <c r="AU849" s="4"/>
      <c r="AW849" s="6"/>
      <c r="AX849" s="6"/>
      <c r="BA849" s="4"/>
      <c r="BE849" s="7"/>
      <c r="BF849" s="5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 spans="1:77">
      <c r="A850" s="7"/>
      <c r="H850" s="7"/>
      <c r="AO850" s="4"/>
      <c r="AP850" s="4"/>
      <c r="AQ850" s="4"/>
      <c r="AR850" s="4"/>
      <c r="AS850" s="4"/>
      <c r="AT850" s="4"/>
      <c r="AU850" s="4"/>
      <c r="AW850" s="6"/>
      <c r="AX850" s="6"/>
      <c r="BA850" s="4"/>
      <c r="BE850" s="7"/>
      <c r="BF850" s="5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 spans="1:77">
      <c r="A851" s="7"/>
      <c r="H851" s="7"/>
      <c r="AO851" s="4"/>
      <c r="AP851" s="4"/>
      <c r="AQ851" s="4"/>
      <c r="AR851" s="4"/>
      <c r="AS851" s="4"/>
      <c r="AT851" s="4"/>
      <c r="AU851" s="4"/>
      <c r="AW851" s="6"/>
      <c r="AX851" s="6"/>
      <c r="BA851" s="4"/>
      <c r="BE851" s="7"/>
      <c r="BF851" s="5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 spans="1:77">
      <c r="A852" s="7"/>
      <c r="H852" s="7"/>
      <c r="AO852" s="4"/>
      <c r="AP852" s="4"/>
      <c r="AQ852" s="4"/>
      <c r="AR852" s="4"/>
      <c r="AS852" s="4"/>
      <c r="AT852" s="4"/>
      <c r="AU852" s="4"/>
      <c r="AW852" s="6"/>
      <c r="AX852" s="6"/>
      <c r="BA852" s="4"/>
      <c r="BE852" s="7"/>
      <c r="BF852" s="5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 spans="1:77">
      <c r="A853" s="7"/>
      <c r="H853" s="7"/>
      <c r="AO853" s="4"/>
      <c r="AP853" s="4"/>
      <c r="AQ853" s="4"/>
      <c r="AR853" s="4"/>
      <c r="AS853" s="4"/>
      <c r="AT853" s="4"/>
      <c r="AU853" s="4"/>
      <c r="AW853" s="6"/>
      <c r="AX853" s="6"/>
      <c r="BA853" s="4"/>
      <c r="BE853" s="7"/>
      <c r="BF853" s="5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 spans="1:77">
      <c r="A854" s="7"/>
      <c r="H854" s="7"/>
      <c r="AO854" s="4"/>
      <c r="AP854" s="4"/>
      <c r="AQ854" s="4"/>
      <c r="AR854" s="4"/>
      <c r="AS854" s="4"/>
      <c r="AT854" s="4"/>
      <c r="AU854" s="4"/>
      <c r="AW854" s="6"/>
      <c r="AX854" s="6"/>
      <c r="BA854" s="4"/>
      <c r="BE854" s="7"/>
      <c r="BF854" s="5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 spans="1:77">
      <c r="A855" s="7"/>
      <c r="H855" s="7"/>
      <c r="AO855" s="4"/>
      <c r="AP855" s="4"/>
      <c r="AQ855" s="4"/>
      <c r="AR855" s="4"/>
      <c r="AS855" s="4"/>
      <c r="AT855" s="4"/>
      <c r="AU855" s="4"/>
      <c r="AW855" s="6"/>
      <c r="AX855" s="6"/>
      <c r="BA855" s="4"/>
      <c r="BE855" s="7"/>
      <c r="BF855" s="5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 spans="1:77">
      <c r="A856" s="7"/>
      <c r="H856" s="7"/>
      <c r="AO856" s="4"/>
      <c r="AP856" s="4"/>
      <c r="AQ856" s="4"/>
      <c r="AR856" s="4"/>
      <c r="AS856" s="4"/>
      <c r="AT856" s="4"/>
      <c r="AU856" s="4"/>
      <c r="AW856" s="6"/>
      <c r="AX856" s="6"/>
      <c r="BA856" s="4"/>
      <c r="BE856" s="7"/>
      <c r="BF856" s="5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 spans="1:77">
      <c r="A857" s="7"/>
      <c r="H857" s="7"/>
      <c r="AO857" s="4"/>
      <c r="AP857" s="4"/>
      <c r="AQ857" s="4"/>
      <c r="AR857" s="4"/>
      <c r="AS857" s="4"/>
      <c r="AT857" s="4"/>
      <c r="AU857" s="4"/>
      <c r="AW857" s="6"/>
      <c r="AX857" s="6"/>
      <c r="BA857" s="4"/>
      <c r="BE857" s="7"/>
      <c r="BF857" s="5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 spans="1:77">
      <c r="A858" s="7"/>
      <c r="H858" s="7"/>
      <c r="AO858" s="4"/>
      <c r="AP858" s="4"/>
      <c r="AQ858" s="4"/>
      <c r="AR858" s="4"/>
      <c r="AS858" s="4"/>
      <c r="AT858" s="4"/>
      <c r="AU858" s="4"/>
      <c r="AW858" s="6"/>
      <c r="AX858" s="6"/>
      <c r="BA858" s="4"/>
      <c r="BE858" s="7"/>
      <c r="BF858" s="5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 spans="1:77">
      <c r="A859" s="7"/>
      <c r="H859" s="7"/>
      <c r="AO859" s="4"/>
      <c r="AP859" s="4"/>
      <c r="AQ859" s="4"/>
      <c r="AR859" s="4"/>
      <c r="AS859" s="4"/>
      <c r="AT859" s="4"/>
      <c r="AU859" s="4"/>
      <c r="AW859" s="6"/>
      <c r="AX859" s="6"/>
      <c r="BA859" s="4"/>
      <c r="BE859" s="7"/>
      <c r="BF859" s="5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 spans="1:77">
      <c r="A860" s="7"/>
      <c r="H860" s="7"/>
      <c r="AO860" s="4"/>
      <c r="AP860" s="4"/>
      <c r="AQ860" s="4"/>
      <c r="AR860" s="4"/>
      <c r="AS860" s="4"/>
      <c r="AT860" s="4"/>
      <c r="AU860" s="4"/>
      <c r="AW860" s="6"/>
      <c r="AX860" s="6"/>
      <c r="BA860" s="4"/>
      <c r="BE860" s="7"/>
      <c r="BF860" s="5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 spans="1:77">
      <c r="A861" s="7"/>
      <c r="H861" s="7"/>
      <c r="AO861" s="4"/>
      <c r="AP861" s="4"/>
      <c r="AQ861" s="4"/>
      <c r="AR861" s="4"/>
      <c r="AS861" s="4"/>
      <c r="AT861" s="4"/>
      <c r="AU861" s="4"/>
      <c r="AW861" s="6"/>
      <c r="AX861" s="6"/>
      <c r="BA861" s="4"/>
      <c r="BE861" s="7"/>
      <c r="BF861" s="5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 spans="1:77">
      <c r="A862" s="7"/>
      <c r="H862" s="7"/>
      <c r="AO862" s="4"/>
      <c r="AP862" s="4"/>
      <c r="AQ862" s="4"/>
      <c r="AR862" s="4"/>
      <c r="AS862" s="4"/>
      <c r="AT862" s="4"/>
      <c r="AU862" s="4"/>
      <c r="AW862" s="6"/>
      <c r="AX862" s="6"/>
      <c r="BA862" s="4"/>
      <c r="BE862" s="7"/>
      <c r="BF862" s="5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 spans="1:77">
      <c r="A863" s="7"/>
      <c r="H863" s="7"/>
      <c r="AO863" s="4"/>
      <c r="AP863" s="4"/>
      <c r="AQ863" s="4"/>
      <c r="AR863" s="4"/>
      <c r="AS863" s="4"/>
      <c r="AT863" s="4"/>
      <c r="AU863" s="4"/>
      <c r="AW863" s="6"/>
      <c r="AX863" s="6"/>
      <c r="BA863" s="4"/>
      <c r="BE863" s="7"/>
      <c r="BF863" s="5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 spans="1:77">
      <c r="A864" s="7"/>
      <c r="H864" s="7"/>
      <c r="AO864" s="4"/>
      <c r="AP864" s="4"/>
      <c r="AQ864" s="4"/>
      <c r="AR864" s="4"/>
      <c r="AS864" s="4"/>
      <c r="AT864" s="4"/>
      <c r="AU864" s="4"/>
      <c r="AW864" s="6"/>
      <c r="AX864" s="6"/>
      <c r="BA864" s="4"/>
      <c r="BE864" s="7"/>
      <c r="BF864" s="5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 spans="1:77">
      <c r="A865" s="7"/>
      <c r="H865" s="7"/>
      <c r="AO865" s="4"/>
      <c r="AP865" s="4"/>
      <c r="AQ865" s="4"/>
      <c r="AR865" s="4"/>
      <c r="AS865" s="4"/>
      <c r="AT865" s="4"/>
      <c r="AU865" s="4"/>
      <c r="AW865" s="6"/>
      <c r="AX865" s="6"/>
      <c r="BA865" s="4"/>
      <c r="BE865" s="7"/>
      <c r="BF865" s="5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 spans="1:77">
      <c r="A866" s="7"/>
      <c r="H866" s="7"/>
      <c r="AO866" s="4"/>
      <c r="AP866" s="4"/>
      <c r="AQ866" s="4"/>
      <c r="AR866" s="4"/>
      <c r="AS866" s="4"/>
      <c r="AT866" s="4"/>
      <c r="AU866" s="4"/>
      <c r="AW866" s="6"/>
      <c r="AX866" s="6"/>
      <c r="BA866" s="4"/>
      <c r="BE866" s="7"/>
      <c r="BF866" s="5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 spans="1:77">
      <c r="A867" s="7"/>
      <c r="H867" s="7"/>
      <c r="AO867" s="4"/>
      <c r="AP867" s="4"/>
      <c r="AQ867" s="4"/>
      <c r="AR867" s="4"/>
      <c r="AS867" s="4"/>
      <c r="AT867" s="4"/>
      <c r="AU867" s="4"/>
      <c r="AW867" s="6"/>
      <c r="AX867" s="6"/>
      <c r="BA867" s="4"/>
      <c r="BE867" s="7"/>
      <c r="BF867" s="5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 spans="1:77">
      <c r="A868" s="7"/>
      <c r="H868" s="7"/>
      <c r="AO868" s="4"/>
      <c r="AP868" s="4"/>
      <c r="AQ868" s="4"/>
      <c r="AR868" s="4"/>
      <c r="AS868" s="4"/>
      <c r="AT868" s="4"/>
      <c r="AU868" s="4"/>
      <c r="AW868" s="6"/>
      <c r="AX868" s="6"/>
      <c r="BA868" s="4"/>
      <c r="BE868" s="7"/>
      <c r="BF868" s="5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 spans="1:77">
      <c r="A869" s="7"/>
      <c r="H869" s="7"/>
      <c r="AO869" s="4"/>
      <c r="AP869" s="4"/>
      <c r="AQ869" s="4"/>
      <c r="AR869" s="4"/>
      <c r="AS869" s="4"/>
      <c r="AT869" s="4"/>
      <c r="AU869" s="4"/>
      <c r="AW869" s="6"/>
      <c r="AX869" s="6"/>
      <c r="BA869" s="4"/>
      <c r="BE869" s="7"/>
      <c r="BF869" s="5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 spans="1:77">
      <c r="A870" s="7"/>
      <c r="H870" s="7"/>
      <c r="AO870" s="4"/>
      <c r="AP870" s="4"/>
      <c r="AQ870" s="4"/>
      <c r="AR870" s="4"/>
      <c r="AS870" s="4"/>
      <c r="AT870" s="4"/>
      <c r="AU870" s="4"/>
      <c r="AW870" s="6"/>
      <c r="AX870" s="6"/>
      <c r="BA870" s="4"/>
      <c r="BE870" s="7"/>
      <c r="BF870" s="5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 spans="1:77">
      <c r="A871" s="7"/>
      <c r="H871" s="7"/>
      <c r="AO871" s="4"/>
      <c r="AP871" s="4"/>
      <c r="AQ871" s="4"/>
      <c r="AR871" s="4"/>
      <c r="AS871" s="4"/>
      <c r="AT871" s="4"/>
      <c r="AU871" s="4"/>
      <c r="AW871" s="6"/>
      <c r="AX871" s="6"/>
      <c r="BA871" s="4"/>
      <c r="BE871" s="7"/>
      <c r="BF871" s="5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 spans="1:77">
      <c r="A872" s="7"/>
      <c r="H872" s="7"/>
      <c r="AO872" s="4"/>
      <c r="AP872" s="4"/>
      <c r="AQ872" s="4"/>
      <c r="AR872" s="4"/>
      <c r="AS872" s="4"/>
      <c r="AT872" s="4"/>
      <c r="AU872" s="4"/>
      <c r="AW872" s="6"/>
      <c r="AX872" s="6"/>
      <c r="BA872" s="4"/>
      <c r="BE872" s="7"/>
      <c r="BF872" s="5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 spans="1:77">
      <c r="A873" s="7"/>
      <c r="H873" s="7"/>
      <c r="AO873" s="4"/>
      <c r="AP873" s="4"/>
      <c r="AQ873" s="4"/>
      <c r="AR873" s="4"/>
      <c r="AS873" s="4"/>
      <c r="AT873" s="4"/>
      <c r="AU873" s="4"/>
      <c r="AW873" s="6"/>
      <c r="AX873" s="6"/>
      <c r="BA873" s="4"/>
      <c r="BE873" s="7"/>
      <c r="BF873" s="5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 spans="1:77">
      <c r="A874" s="7"/>
      <c r="H874" s="7"/>
      <c r="AO874" s="4"/>
      <c r="AP874" s="4"/>
      <c r="AQ874" s="4"/>
      <c r="AR874" s="4"/>
      <c r="AS874" s="4"/>
      <c r="AT874" s="4"/>
      <c r="AU874" s="4"/>
      <c r="AW874" s="6"/>
      <c r="AX874" s="6"/>
      <c r="BA874" s="4"/>
      <c r="BE874" s="7"/>
      <c r="BF874" s="5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 spans="1:77">
      <c r="A875" s="7"/>
      <c r="H875" s="7"/>
      <c r="AO875" s="4"/>
      <c r="AP875" s="4"/>
      <c r="AQ875" s="4"/>
      <c r="AR875" s="4"/>
      <c r="AS875" s="4"/>
      <c r="AT875" s="4"/>
      <c r="AU875" s="4"/>
      <c r="AW875" s="6"/>
      <c r="AX875" s="6"/>
      <c r="BA875" s="4"/>
      <c r="BE875" s="7"/>
      <c r="BF875" s="5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 spans="1:77">
      <c r="A876" s="7"/>
      <c r="H876" s="7"/>
      <c r="AO876" s="4"/>
      <c r="AP876" s="4"/>
      <c r="AQ876" s="4"/>
      <c r="AR876" s="4"/>
      <c r="AS876" s="4"/>
      <c r="AT876" s="4"/>
      <c r="AU876" s="4"/>
      <c r="AW876" s="6"/>
      <c r="AX876" s="6"/>
      <c r="BA876" s="4"/>
      <c r="BE876" s="7"/>
      <c r="BF876" s="5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 spans="1:77">
      <c r="A877" s="7"/>
      <c r="H877" s="7"/>
      <c r="AO877" s="4"/>
      <c r="AP877" s="4"/>
      <c r="AQ877" s="4"/>
      <c r="AR877" s="4"/>
      <c r="AS877" s="4"/>
      <c r="AT877" s="4"/>
      <c r="AU877" s="4"/>
      <c r="AW877" s="6"/>
      <c r="AX877" s="6"/>
      <c r="BA877" s="4"/>
      <c r="BE877" s="7"/>
      <c r="BF877" s="5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 spans="1:77">
      <c r="A878" s="7"/>
      <c r="H878" s="7"/>
      <c r="AO878" s="4"/>
      <c r="AP878" s="4"/>
      <c r="AQ878" s="4"/>
      <c r="AR878" s="4"/>
      <c r="AS878" s="4"/>
      <c r="AT878" s="4"/>
      <c r="AU878" s="4"/>
      <c r="AW878" s="6"/>
      <c r="AX878" s="6"/>
      <c r="BA878" s="4"/>
      <c r="BE878" s="7"/>
      <c r="BF878" s="5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 spans="1:77">
      <c r="A879" s="7"/>
      <c r="H879" s="7"/>
      <c r="AO879" s="4"/>
      <c r="AP879" s="4"/>
      <c r="AQ879" s="4"/>
      <c r="AR879" s="4"/>
      <c r="AS879" s="4"/>
      <c r="AT879" s="4"/>
      <c r="AU879" s="4"/>
      <c r="AW879" s="6"/>
      <c r="AX879" s="6"/>
      <c r="BA879" s="4"/>
      <c r="BE879" s="7"/>
      <c r="BF879" s="5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 spans="1:77">
      <c r="A880" s="7"/>
      <c r="H880" s="7"/>
      <c r="AO880" s="4"/>
      <c r="AP880" s="4"/>
      <c r="AQ880" s="4"/>
      <c r="AR880" s="4"/>
      <c r="AS880" s="4"/>
      <c r="AT880" s="4"/>
      <c r="AU880" s="4"/>
      <c r="AW880" s="6"/>
      <c r="AX880" s="6"/>
      <c r="BA880" s="4"/>
      <c r="BE880" s="7"/>
      <c r="BF880" s="5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 spans="1:77">
      <c r="A881" s="7"/>
      <c r="H881" s="7"/>
      <c r="AO881" s="4"/>
      <c r="AP881" s="4"/>
      <c r="AQ881" s="4"/>
      <c r="AR881" s="4"/>
      <c r="AS881" s="4"/>
      <c r="AT881" s="4"/>
      <c r="AU881" s="4"/>
      <c r="AW881" s="6"/>
      <c r="AX881" s="6"/>
      <c r="BA881" s="4"/>
      <c r="BE881" s="7"/>
      <c r="BF881" s="5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 spans="1:77">
      <c r="A882" s="7"/>
      <c r="H882" s="7"/>
      <c r="AO882" s="4"/>
      <c r="AP882" s="4"/>
      <c r="AQ882" s="4"/>
      <c r="AR882" s="4"/>
      <c r="AS882" s="4"/>
      <c r="AT882" s="4"/>
      <c r="AU882" s="4"/>
      <c r="AW882" s="6"/>
      <c r="AX882" s="6"/>
      <c r="BA882" s="4"/>
      <c r="BE882" s="7"/>
      <c r="BF882" s="5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 spans="1:77">
      <c r="A883" s="7"/>
      <c r="H883" s="7"/>
      <c r="AO883" s="4"/>
      <c r="AP883" s="4"/>
      <c r="AQ883" s="4"/>
      <c r="AR883" s="4"/>
      <c r="AS883" s="4"/>
      <c r="AT883" s="4"/>
      <c r="AU883" s="4"/>
      <c r="AW883" s="6"/>
      <c r="AX883" s="6"/>
      <c r="BA883" s="4"/>
      <c r="BE883" s="7"/>
      <c r="BF883" s="5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 spans="1:77">
      <c r="A884" s="7"/>
      <c r="H884" s="7"/>
      <c r="AO884" s="4"/>
      <c r="AP884" s="4"/>
      <c r="AQ884" s="4"/>
      <c r="AR884" s="4"/>
      <c r="AS884" s="4"/>
      <c r="AT884" s="4"/>
      <c r="AU884" s="4"/>
      <c r="AW884" s="6"/>
      <c r="AX884" s="6"/>
      <c r="BA884" s="4"/>
      <c r="BE884" s="7"/>
      <c r="BF884" s="5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 spans="1:77">
      <c r="A885" s="7"/>
      <c r="H885" s="7"/>
      <c r="AO885" s="4"/>
      <c r="AP885" s="4"/>
      <c r="AQ885" s="4"/>
      <c r="AR885" s="4"/>
      <c r="AS885" s="4"/>
      <c r="AT885" s="4"/>
      <c r="AU885" s="4"/>
      <c r="AW885" s="6"/>
      <c r="AX885" s="6"/>
      <c r="BA885" s="4"/>
      <c r="BE885" s="7"/>
      <c r="BF885" s="5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 spans="1:77">
      <c r="A886" s="7"/>
      <c r="H886" s="7"/>
      <c r="AO886" s="4"/>
      <c r="AP886" s="4"/>
      <c r="AQ886" s="4"/>
      <c r="AR886" s="4"/>
      <c r="AS886" s="4"/>
      <c r="AT886" s="4"/>
      <c r="AU886" s="4"/>
      <c r="AW886" s="6"/>
      <c r="AX886" s="6"/>
      <c r="BA886" s="4"/>
      <c r="BE886" s="7"/>
      <c r="BF886" s="5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 spans="1:77">
      <c r="A887" s="7"/>
      <c r="H887" s="7"/>
      <c r="AO887" s="4"/>
      <c r="AP887" s="4"/>
      <c r="AQ887" s="4"/>
      <c r="AR887" s="4"/>
      <c r="AS887" s="4"/>
      <c r="AT887" s="4"/>
      <c r="AU887" s="4"/>
      <c r="AW887" s="6"/>
      <c r="AX887" s="6"/>
      <c r="BA887" s="4"/>
      <c r="BE887" s="7"/>
      <c r="BF887" s="5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 spans="1:77">
      <c r="A888" s="7"/>
      <c r="H888" s="7"/>
      <c r="AO888" s="4"/>
      <c r="AP888" s="4"/>
      <c r="AQ888" s="4"/>
      <c r="AR888" s="4"/>
      <c r="AS888" s="4"/>
      <c r="AT888" s="4"/>
      <c r="AU888" s="4"/>
      <c r="AW888" s="6"/>
      <c r="AX888" s="6"/>
      <c r="BA888" s="4"/>
      <c r="BE888" s="7"/>
      <c r="BF888" s="5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 spans="1:77">
      <c r="A889" s="7"/>
      <c r="H889" s="7"/>
      <c r="AO889" s="4"/>
      <c r="AP889" s="4"/>
      <c r="AQ889" s="4"/>
      <c r="AR889" s="4"/>
      <c r="AS889" s="4"/>
      <c r="AT889" s="4"/>
      <c r="AU889" s="4"/>
      <c r="AW889" s="6"/>
      <c r="AX889" s="6"/>
      <c r="BA889" s="4"/>
      <c r="BE889" s="7"/>
      <c r="BF889" s="5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 spans="1:77">
      <c r="A890" s="7"/>
      <c r="H890" s="7"/>
      <c r="AO890" s="4"/>
      <c r="AP890" s="4"/>
      <c r="AQ890" s="4"/>
      <c r="AR890" s="4"/>
      <c r="AS890" s="4"/>
      <c r="AT890" s="4"/>
      <c r="AU890" s="4"/>
      <c r="AW890" s="6"/>
      <c r="AX890" s="6"/>
      <c r="BA890" s="4"/>
      <c r="BE890" s="7"/>
      <c r="BF890" s="5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 spans="1:77">
      <c r="A891" s="7"/>
      <c r="H891" s="7"/>
      <c r="AO891" s="4"/>
      <c r="AP891" s="4"/>
      <c r="AQ891" s="4"/>
      <c r="AR891" s="4"/>
      <c r="AS891" s="4"/>
      <c r="AT891" s="4"/>
      <c r="AU891" s="4"/>
      <c r="AW891" s="6"/>
      <c r="AX891" s="6"/>
      <c r="BA891" s="4"/>
      <c r="BE891" s="7"/>
      <c r="BF891" s="5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 spans="1:77">
      <c r="A892" s="7"/>
      <c r="H892" s="7"/>
      <c r="AO892" s="4"/>
      <c r="AP892" s="4"/>
      <c r="AQ892" s="4"/>
      <c r="AR892" s="4"/>
      <c r="AS892" s="4"/>
      <c r="AT892" s="4"/>
      <c r="AU892" s="4"/>
      <c r="AW892" s="6"/>
      <c r="AX892" s="6"/>
      <c r="BA892" s="4"/>
      <c r="BE892" s="7"/>
      <c r="BF892" s="5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 spans="1:77">
      <c r="A893" s="7"/>
      <c r="H893" s="7"/>
      <c r="AO893" s="4"/>
      <c r="AP893" s="4"/>
      <c r="AQ893" s="4"/>
      <c r="AR893" s="4"/>
      <c r="AS893" s="4"/>
      <c r="AT893" s="4"/>
      <c r="AU893" s="4"/>
      <c r="AW893" s="6"/>
      <c r="AX893" s="6"/>
      <c r="BA893" s="4"/>
      <c r="BE893" s="7"/>
      <c r="BF893" s="5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 spans="1:77">
      <c r="A894" s="7"/>
      <c r="H894" s="7"/>
      <c r="AO894" s="4"/>
      <c r="AP894" s="4"/>
      <c r="AQ894" s="4"/>
      <c r="AR894" s="4"/>
      <c r="AS894" s="4"/>
      <c r="AT894" s="4"/>
      <c r="AU894" s="4"/>
      <c r="AW894" s="6"/>
      <c r="AX894" s="6"/>
      <c r="BA894" s="4"/>
      <c r="BE894" s="7"/>
      <c r="BF894" s="5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 spans="1:77">
      <c r="A895" s="7"/>
      <c r="H895" s="7"/>
      <c r="AO895" s="4"/>
      <c r="AP895" s="4"/>
      <c r="AQ895" s="4"/>
      <c r="AR895" s="4"/>
      <c r="AS895" s="4"/>
      <c r="AT895" s="4"/>
      <c r="AU895" s="4"/>
      <c r="AW895" s="6"/>
      <c r="AX895" s="6"/>
      <c r="BA895" s="4"/>
      <c r="BE895" s="7"/>
      <c r="BF895" s="5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 spans="1:77">
      <c r="A896" s="7"/>
      <c r="H896" s="7"/>
      <c r="AO896" s="4"/>
      <c r="AP896" s="4"/>
      <c r="AQ896" s="4"/>
      <c r="AR896" s="4"/>
      <c r="AS896" s="4"/>
      <c r="AT896" s="4"/>
      <c r="AU896" s="4"/>
      <c r="AW896" s="6"/>
      <c r="AX896" s="6"/>
      <c r="BA896" s="4"/>
      <c r="BE896" s="7"/>
      <c r="BF896" s="5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 spans="1:77">
      <c r="A897" s="7"/>
      <c r="H897" s="7"/>
      <c r="AO897" s="4"/>
      <c r="AP897" s="4"/>
      <c r="AQ897" s="4"/>
      <c r="AR897" s="4"/>
      <c r="AS897" s="4"/>
      <c r="AT897" s="4"/>
      <c r="AU897" s="4"/>
      <c r="AW897" s="6"/>
      <c r="AX897" s="6"/>
      <c r="BA897" s="4"/>
      <c r="BE897" s="7"/>
      <c r="BF897" s="5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 spans="1:77">
      <c r="A898" s="7"/>
      <c r="H898" s="7"/>
      <c r="AO898" s="4"/>
      <c r="AP898" s="4"/>
      <c r="AQ898" s="4"/>
      <c r="AR898" s="4"/>
      <c r="AS898" s="4"/>
      <c r="AT898" s="4"/>
      <c r="AU898" s="4"/>
      <c r="AW898" s="6"/>
      <c r="AX898" s="6"/>
      <c r="BA898" s="4"/>
      <c r="BE898" s="7"/>
      <c r="BF898" s="5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 spans="1:77">
      <c r="A899" s="7"/>
      <c r="H899" s="7"/>
      <c r="AO899" s="4"/>
      <c r="AP899" s="4"/>
      <c r="AQ899" s="4"/>
      <c r="AR899" s="4"/>
      <c r="AS899" s="4"/>
      <c r="AT899" s="4"/>
      <c r="AU899" s="4"/>
      <c r="AW899" s="6"/>
      <c r="AX899" s="6"/>
      <c r="BA899" s="4"/>
      <c r="BE899" s="7"/>
      <c r="BF899" s="5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 spans="1:77">
      <c r="A900" s="7"/>
      <c r="H900" s="7"/>
      <c r="AO900" s="4"/>
      <c r="AP900" s="4"/>
      <c r="AQ900" s="4"/>
      <c r="AR900" s="4"/>
      <c r="AS900" s="4"/>
      <c r="AT900" s="4"/>
      <c r="AU900" s="4"/>
      <c r="AW900" s="6"/>
      <c r="AX900" s="6"/>
      <c r="BA900" s="4"/>
      <c r="BE900" s="7"/>
      <c r="BF900" s="5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 spans="1:77">
      <c r="A901" s="7"/>
      <c r="H901" s="7"/>
      <c r="AO901" s="4"/>
      <c r="AP901" s="4"/>
      <c r="AQ901" s="4"/>
      <c r="AR901" s="4"/>
      <c r="AS901" s="4"/>
      <c r="AT901" s="4"/>
      <c r="AU901" s="4"/>
      <c r="AW901" s="6"/>
      <c r="AX901" s="6"/>
      <c r="BA901" s="4"/>
      <c r="BE901" s="7"/>
      <c r="BF901" s="5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 spans="1:77">
      <c r="A902" s="7"/>
      <c r="H902" s="7"/>
      <c r="AO902" s="4"/>
      <c r="AP902" s="4"/>
      <c r="AQ902" s="4"/>
      <c r="AR902" s="4"/>
      <c r="AS902" s="4"/>
      <c r="AT902" s="4"/>
      <c r="AU902" s="4"/>
      <c r="AW902" s="6"/>
      <c r="AX902" s="6"/>
      <c r="BA902" s="4"/>
      <c r="BE902" s="7"/>
      <c r="BF902" s="5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 spans="1:77">
      <c r="A903" s="7"/>
      <c r="H903" s="7"/>
      <c r="AO903" s="4"/>
      <c r="AP903" s="4"/>
      <c r="AQ903" s="4"/>
      <c r="AR903" s="4"/>
      <c r="AS903" s="4"/>
      <c r="AT903" s="4"/>
      <c r="AU903" s="4"/>
      <c r="AW903" s="6"/>
      <c r="AX903" s="6"/>
      <c r="BA903" s="4"/>
      <c r="BE903" s="7"/>
      <c r="BF903" s="5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 spans="1:77">
      <c r="A904" s="7"/>
      <c r="H904" s="7"/>
      <c r="AO904" s="4"/>
      <c r="AP904" s="4"/>
      <c r="AQ904" s="4"/>
      <c r="AR904" s="4"/>
      <c r="AS904" s="4"/>
      <c r="AT904" s="4"/>
      <c r="AU904" s="4"/>
      <c r="AW904" s="6"/>
      <c r="AX904" s="6"/>
      <c r="BA904" s="4"/>
      <c r="BE904" s="7"/>
      <c r="BF904" s="5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 spans="1:77">
      <c r="A905" s="7"/>
      <c r="H905" s="7"/>
      <c r="AO905" s="4"/>
      <c r="AP905" s="4"/>
      <c r="AQ905" s="4"/>
      <c r="AR905" s="4"/>
      <c r="AS905" s="4"/>
      <c r="AT905" s="4"/>
      <c r="AU905" s="4"/>
      <c r="AW905" s="6"/>
      <c r="AX905" s="6"/>
      <c r="BA905" s="4"/>
      <c r="BE905" s="7"/>
      <c r="BF905" s="5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 spans="1:77">
      <c r="A906" s="7"/>
      <c r="H906" s="7"/>
      <c r="AO906" s="4"/>
      <c r="AP906" s="4"/>
      <c r="AQ906" s="4"/>
      <c r="AR906" s="4"/>
      <c r="AS906" s="4"/>
      <c r="AT906" s="4"/>
      <c r="AU906" s="4"/>
      <c r="AW906" s="6"/>
      <c r="AX906" s="6"/>
      <c r="BA906" s="4"/>
      <c r="BE906" s="7"/>
      <c r="BF906" s="5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 spans="1:77">
      <c r="A907" s="7"/>
      <c r="H907" s="7"/>
      <c r="AO907" s="4"/>
      <c r="AP907" s="4"/>
      <c r="AQ907" s="4"/>
      <c r="AR907" s="4"/>
      <c r="AS907" s="4"/>
      <c r="AT907" s="4"/>
      <c r="AU907" s="4"/>
      <c r="AW907" s="6"/>
      <c r="AX907" s="6"/>
      <c r="BA907" s="4"/>
      <c r="BE907" s="7"/>
      <c r="BF907" s="5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 spans="1:77">
      <c r="A908" s="7"/>
      <c r="H908" s="7"/>
      <c r="AO908" s="4"/>
      <c r="AP908" s="4"/>
      <c r="AQ908" s="4"/>
      <c r="AR908" s="4"/>
      <c r="AS908" s="4"/>
      <c r="AT908" s="4"/>
      <c r="AU908" s="4"/>
      <c r="AW908" s="6"/>
      <c r="AX908" s="6"/>
      <c r="BA908" s="4"/>
      <c r="BE908" s="7"/>
      <c r="BF908" s="5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 spans="1:77">
      <c r="A909" s="7"/>
      <c r="H909" s="7"/>
      <c r="AO909" s="4"/>
      <c r="AP909" s="4"/>
      <c r="AQ909" s="4"/>
      <c r="AR909" s="4"/>
      <c r="AS909" s="4"/>
      <c r="AT909" s="4"/>
      <c r="AU909" s="4"/>
      <c r="AW909" s="6"/>
      <c r="AX909" s="6"/>
      <c r="BA909" s="4"/>
      <c r="BE909" s="7"/>
      <c r="BF909" s="5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 spans="1:77">
      <c r="A910" s="7"/>
      <c r="H910" s="7"/>
      <c r="AO910" s="4"/>
      <c r="AP910" s="4"/>
      <c r="AQ910" s="4"/>
      <c r="AR910" s="4"/>
      <c r="AS910" s="4"/>
      <c r="AT910" s="4"/>
      <c r="AU910" s="4"/>
      <c r="AW910" s="6"/>
      <c r="AX910" s="6"/>
      <c r="BA910" s="4"/>
      <c r="BE910" s="7"/>
      <c r="BF910" s="5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 spans="1:77">
      <c r="A911" s="7"/>
      <c r="H911" s="7"/>
      <c r="AO911" s="4"/>
      <c r="AP911" s="4"/>
      <c r="AQ911" s="4"/>
      <c r="AR911" s="4"/>
      <c r="AS911" s="4"/>
      <c r="AT911" s="4"/>
      <c r="AU911" s="4"/>
      <c r="AW911" s="6"/>
      <c r="AX911" s="6"/>
      <c r="BA911" s="4"/>
      <c r="BE911" s="7"/>
      <c r="BF911" s="5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 spans="1:77">
      <c r="A912" s="7"/>
      <c r="H912" s="7"/>
      <c r="AO912" s="4"/>
      <c r="AP912" s="4"/>
      <c r="AQ912" s="4"/>
      <c r="AR912" s="4"/>
      <c r="AS912" s="4"/>
      <c r="AT912" s="4"/>
      <c r="AU912" s="4"/>
      <c r="AW912" s="6"/>
      <c r="AX912" s="6"/>
      <c r="BA912" s="4"/>
      <c r="BE912" s="7"/>
      <c r="BF912" s="5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 spans="1:77">
      <c r="A913" s="7"/>
      <c r="H913" s="7"/>
      <c r="AO913" s="4"/>
      <c r="AP913" s="4"/>
      <c r="AQ913" s="4"/>
      <c r="AR913" s="4"/>
      <c r="AS913" s="4"/>
      <c r="AT913" s="4"/>
      <c r="AU913" s="4"/>
      <c r="AW913" s="6"/>
      <c r="AX913" s="6"/>
      <c r="BA913" s="4"/>
      <c r="BE913" s="7"/>
      <c r="BF913" s="5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 spans="1:77">
      <c r="A914" s="7"/>
      <c r="H914" s="7"/>
      <c r="AO914" s="4"/>
      <c r="AP914" s="4"/>
      <c r="AQ914" s="4"/>
      <c r="AR914" s="4"/>
      <c r="AS914" s="4"/>
      <c r="AT914" s="4"/>
      <c r="AU914" s="4"/>
      <c r="AW914" s="6"/>
      <c r="AX914" s="6"/>
      <c r="BA914" s="4"/>
      <c r="BE914" s="7"/>
      <c r="BF914" s="5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 spans="1:77">
      <c r="A915" s="7"/>
      <c r="H915" s="7"/>
      <c r="AO915" s="4"/>
      <c r="AP915" s="4"/>
      <c r="AQ915" s="4"/>
      <c r="AR915" s="4"/>
      <c r="AS915" s="4"/>
      <c r="AT915" s="4"/>
      <c r="AU915" s="4"/>
      <c r="AW915" s="6"/>
      <c r="AX915" s="6"/>
      <c r="BA915" s="4"/>
      <c r="BE915" s="7"/>
      <c r="BF915" s="5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 spans="1:77">
      <c r="A916" s="7"/>
      <c r="H916" s="7"/>
      <c r="AO916" s="4"/>
      <c r="AP916" s="4"/>
      <c r="AQ916" s="4"/>
      <c r="AR916" s="4"/>
      <c r="AS916" s="4"/>
      <c r="AT916" s="4"/>
      <c r="AU916" s="4"/>
      <c r="AW916" s="6"/>
      <c r="AX916" s="6"/>
      <c r="BA916" s="4"/>
      <c r="BE916" s="7"/>
      <c r="BF916" s="5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 spans="1:77">
      <c r="A917" s="7"/>
      <c r="H917" s="7"/>
      <c r="AO917" s="4"/>
      <c r="AP917" s="4"/>
      <c r="AQ917" s="4"/>
      <c r="AR917" s="4"/>
      <c r="AS917" s="4"/>
      <c r="AT917" s="4"/>
      <c r="AU917" s="4"/>
      <c r="AW917" s="6"/>
      <c r="AX917" s="6"/>
      <c r="BA917" s="4"/>
      <c r="BE917" s="7"/>
      <c r="BF917" s="5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 spans="1:77">
      <c r="A918" s="7"/>
      <c r="H918" s="7"/>
      <c r="AO918" s="4"/>
      <c r="AP918" s="4"/>
      <c r="AQ918" s="4"/>
      <c r="AR918" s="4"/>
      <c r="AS918" s="4"/>
      <c r="AT918" s="4"/>
      <c r="AU918" s="4"/>
      <c r="AW918" s="6"/>
      <c r="AX918" s="6"/>
      <c r="BA918" s="4"/>
      <c r="BE918" s="7"/>
      <c r="BF918" s="5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 spans="1:77">
      <c r="A919" s="7"/>
      <c r="H919" s="7"/>
      <c r="AO919" s="4"/>
      <c r="AP919" s="4"/>
      <c r="AQ919" s="4"/>
      <c r="AR919" s="4"/>
      <c r="AS919" s="4"/>
      <c r="AT919" s="4"/>
      <c r="AU919" s="4"/>
      <c r="AW919" s="6"/>
      <c r="AX919" s="6"/>
      <c r="BA919" s="4"/>
      <c r="BE919" s="7"/>
      <c r="BF919" s="5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 spans="1:77">
      <c r="A920" s="7"/>
      <c r="H920" s="7"/>
      <c r="AO920" s="4"/>
      <c r="AP920" s="4"/>
      <c r="AQ920" s="4"/>
      <c r="AR920" s="4"/>
      <c r="AS920" s="4"/>
      <c r="AT920" s="4"/>
      <c r="AU920" s="4"/>
      <c r="AW920" s="6"/>
      <c r="AX920" s="6"/>
      <c r="BA920" s="4"/>
      <c r="BE920" s="7"/>
      <c r="BF920" s="5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 spans="1:77">
      <c r="A921" s="7"/>
      <c r="H921" s="7"/>
      <c r="AO921" s="4"/>
      <c r="AP921" s="4"/>
      <c r="AQ921" s="4"/>
      <c r="AR921" s="4"/>
      <c r="AS921" s="4"/>
      <c r="AT921" s="4"/>
      <c r="AU921" s="4"/>
      <c r="AW921" s="6"/>
      <c r="AX921" s="6"/>
      <c r="BA921" s="4"/>
      <c r="BE921" s="7"/>
      <c r="BF921" s="5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 spans="1:77">
      <c r="A922" s="7"/>
      <c r="H922" s="7"/>
      <c r="AO922" s="4"/>
      <c r="AP922" s="4"/>
      <c r="AQ922" s="4"/>
      <c r="AR922" s="4"/>
      <c r="AS922" s="4"/>
      <c r="AT922" s="4"/>
      <c r="AU922" s="4"/>
      <c r="AW922" s="6"/>
      <c r="AX922" s="6"/>
      <c r="BA922" s="4"/>
      <c r="BE922" s="7"/>
      <c r="BF922" s="5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 spans="1:77">
      <c r="A923" s="7"/>
      <c r="H923" s="7"/>
      <c r="AO923" s="4"/>
      <c r="AP923" s="4"/>
      <c r="AQ923" s="4"/>
      <c r="AR923" s="4"/>
      <c r="AS923" s="4"/>
      <c r="AT923" s="4"/>
      <c r="AU923" s="4"/>
      <c r="AW923" s="6"/>
      <c r="AX923" s="6"/>
      <c r="BA923" s="4"/>
      <c r="BE923" s="7"/>
      <c r="BF923" s="5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 spans="1:77">
      <c r="A924" s="7"/>
      <c r="H924" s="7"/>
      <c r="AO924" s="4"/>
      <c r="AP924" s="4"/>
      <c r="AQ924" s="4"/>
      <c r="AR924" s="4"/>
      <c r="AS924" s="4"/>
      <c r="AT924" s="4"/>
      <c r="AU924" s="4"/>
      <c r="AW924" s="6"/>
      <c r="AX924" s="6"/>
      <c r="BA924" s="4"/>
      <c r="BE924" s="7"/>
      <c r="BF924" s="5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 spans="1:77">
      <c r="A925" s="7"/>
      <c r="H925" s="7"/>
      <c r="AO925" s="4"/>
      <c r="AP925" s="4"/>
      <c r="AQ925" s="4"/>
      <c r="AR925" s="4"/>
      <c r="AS925" s="4"/>
      <c r="AT925" s="4"/>
      <c r="AU925" s="4"/>
      <c r="AW925" s="6"/>
      <c r="AX925" s="6"/>
      <c r="BA925" s="4"/>
      <c r="BE925" s="7"/>
      <c r="BF925" s="5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 spans="1:77">
      <c r="A926" s="7"/>
      <c r="H926" s="7"/>
      <c r="AO926" s="4"/>
      <c r="AP926" s="4"/>
      <c r="AQ926" s="4"/>
      <c r="AR926" s="4"/>
      <c r="AS926" s="4"/>
      <c r="AT926" s="4"/>
      <c r="AU926" s="4"/>
      <c r="AW926" s="6"/>
      <c r="AX926" s="6"/>
      <c r="BA926" s="4"/>
      <c r="BE926" s="7"/>
      <c r="BF926" s="5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 spans="1:77">
      <c r="A927" s="7"/>
      <c r="H927" s="7"/>
      <c r="AO927" s="4"/>
      <c r="AP927" s="4"/>
      <c r="AQ927" s="4"/>
      <c r="AR927" s="4"/>
      <c r="AS927" s="4"/>
      <c r="AT927" s="4"/>
      <c r="AU927" s="4"/>
      <c r="AW927" s="6"/>
      <c r="AX927" s="6"/>
      <c r="BA927" s="4"/>
      <c r="BE927" s="7"/>
      <c r="BF927" s="5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 spans="1:77">
      <c r="A928" s="7"/>
      <c r="H928" s="7"/>
      <c r="AO928" s="4"/>
      <c r="AP928" s="4"/>
      <c r="AQ928" s="4"/>
      <c r="AR928" s="4"/>
      <c r="AS928" s="4"/>
      <c r="AT928" s="4"/>
      <c r="AU928" s="4"/>
      <c r="AW928" s="6"/>
      <c r="AX928" s="6"/>
      <c r="BA928" s="4"/>
      <c r="BE928" s="7"/>
      <c r="BF928" s="5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 spans="1:77">
      <c r="A929" s="7"/>
      <c r="H929" s="7"/>
      <c r="AO929" s="4"/>
      <c r="AP929" s="4"/>
      <c r="AQ929" s="4"/>
      <c r="AR929" s="4"/>
      <c r="AS929" s="4"/>
      <c r="AT929" s="4"/>
      <c r="AU929" s="4"/>
      <c r="AW929" s="6"/>
      <c r="AX929" s="6"/>
      <c r="BA929" s="4"/>
      <c r="BE929" s="7"/>
      <c r="BF929" s="5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 spans="1:77">
      <c r="A930" s="7"/>
      <c r="H930" s="7"/>
      <c r="AO930" s="4"/>
      <c r="AP930" s="4"/>
      <c r="AQ930" s="4"/>
      <c r="AR930" s="4"/>
      <c r="AS930" s="4"/>
      <c r="AT930" s="4"/>
      <c r="AU930" s="4"/>
      <c r="AW930" s="6"/>
      <c r="AX930" s="6"/>
      <c r="BA930" s="4"/>
      <c r="BE930" s="7"/>
      <c r="BF930" s="5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 spans="1:77">
      <c r="A931" s="7"/>
      <c r="H931" s="7"/>
      <c r="AO931" s="4"/>
      <c r="AP931" s="4"/>
      <c r="AQ931" s="4"/>
      <c r="AR931" s="4"/>
      <c r="AS931" s="4"/>
      <c r="AT931" s="4"/>
      <c r="AU931" s="4"/>
      <c r="AW931" s="6"/>
      <c r="AX931" s="6"/>
      <c r="BA931" s="4"/>
      <c r="BE931" s="7"/>
      <c r="BF931" s="5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 spans="1:77">
      <c r="A932" s="7"/>
      <c r="H932" s="7"/>
      <c r="AO932" s="4"/>
      <c r="AP932" s="4"/>
      <c r="AQ932" s="4"/>
      <c r="AR932" s="4"/>
      <c r="AS932" s="4"/>
      <c r="AT932" s="4"/>
      <c r="AU932" s="4"/>
      <c r="AW932" s="6"/>
      <c r="AX932" s="6"/>
      <c r="BA932" s="4"/>
      <c r="BE932" s="7"/>
      <c r="BF932" s="5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 spans="1:77">
      <c r="A933" s="7"/>
      <c r="H933" s="7"/>
      <c r="AO933" s="4"/>
      <c r="AP933" s="4"/>
      <c r="AQ933" s="4"/>
      <c r="AR933" s="4"/>
      <c r="AS933" s="4"/>
      <c r="AT933" s="4"/>
      <c r="AU933" s="4"/>
      <c r="AW933" s="6"/>
      <c r="AX933" s="6"/>
      <c r="BA933" s="4"/>
      <c r="BE933" s="7"/>
      <c r="BF933" s="5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 spans="1:77">
      <c r="A934" s="7"/>
      <c r="H934" s="7"/>
      <c r="AO934" s="4"/>
      <c r="AP934" s="4"/>
      <c r="AQ934" s="4"/>
      <c r="AR934" s="4"/>
      <c r="AS934" s="4"/>
      <c r="AT934" s="4"/>
      <c r="AU934" s="4"/>
      <c r="AW934" s="6"/>
      <c r="AX934" s="6"/>
      <c r="BA934" s="4"/>
      <c r="BE934" s="7"/>
      <c r="BF934" s="5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 spans="1:77">
      <c r="A935" s="7"/>
      <c r="H935" s="7"/>
      <c r="AO935" s="4"/>
      <c r="AP935" s="4"/>
      <c r="AQ935" s="4"/>
      <c r="AR935" s="4"/>
      <c r="AS935" s="4"/>
      <c r="AT935" s="4"/>
      <c r="AU935" s="4"/>
      <c r="AW935" s="6"/>
      <c r="AX935" s="6"/>
      <c r="BA935" s="4"/>
      <c r="BE935" s="7"/>
      <c r="BF935" s="5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 spans="1:77">
      <c r="A936" s="7"/>
      <c r="H936" s="7"/>
      <c r="AO936" s="4"/>
      <c r="AP936" s="4"/>
      <c r="AQ936" s="4"/>
      <c r="AR936" s="4"/>
      <c r="AS936" s="4"/>
      <c r="AT936" s="4"/>
      <c r="AU936" s="4"/>
      <c r="AW936" s="6"/>
      <c r="AX936" s="6"/>
      <c r="BA936" s="4"/>
      <c r="BE936" s="7"/>
      <c r="BF936" s="5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 spans="1:77">
      <c r="A937" s="7"/>
      <c r="H937" s="7"/>
      <c r="AO937" s="4"/>
      <c r="AP937" s="4"/>
      <c r="AQ937" s="4"/>
      <c r="AR937" s="4"/>
      <c r="AS937" s="4"/>
      <c r="AT937" s="4"/>
      <c r="AU937" s="4"/>
      <c r="AW937" s="6"/>
      <c r="AX937" s="6"/>
      <c r="BA937" s="4"/>
      <c r="BE937" s="7"/>
      <c r="BF937" s="5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 spans="1:77">
      <c r="A938" s="7"/>
      <c r="H938" s="7"/>
      <c r="AO938" s="4"/>
      <c r="AP938" s="4"/>
      <c r="AQ938" s="4"/>
      <c r="AR938" s="4"/>
      <c r="AS938" s="4"/>
      <c r="AT938" s="4"/>
      <c r="AU938" s="4"/>
      <c r="AW938" s="6"/>
      <c r="AX938" s="6"/>
      <c r="BA938" s="4"/>
      <c r="BE938" s="7"/>
      <c r="BF938" s="5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 spans="1:77">
      <c r="A939" s="7"/>
      <c r="H939" s="7"/>
      <c r="AO939" s="4"/>
      <c r="AP939" s="4"/>
      <c r="AQ939" s="4"/>
      <c r="AR939" s="4"/>
      <c r="AS939" s="4"/>
      <c r="AT939" s="4"/>
      <c r="AU939" s="4"/>
      <c r="AW939" s="6"/>
      <c r="AX939" s="6"/>
      <c r="BA939" s="4"/>
      <c r="BE939" s="7"/>
      <c r="BF939" s="5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 spans="1:77">
      <c r="A940" s="7"/>
      <c r="H940" s="7"/>
      <c r="AO940" s="4"/>
      <c r="AP940" s="4"/>
      <c r="AQ940" s="4"/>
      <c r="AR940" s="4"/>
      <c r="AS940" s="4"/>
      <c r="AT940" s="4"/>
      <c r="AU940" s="4"/>
      <c r="AW940" s="6"/>
      <c r="AX940" s="6"/>
      <c r="BA940" s="4"/>
      <c r="BE940" s="7"/>
      <c r="BF940" s="5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 spans="1:77">
      <c r="A941" s="7"/>
      <c r="H941" s="7"/>
      <c r="AO941" s="4"/>
      <c r="AP941" s="4"/>
      <c r="AQ941" s="4"/>
      <c r="AR941" s="4"/>
      <c r="AS941" s="4"/>
      <c r="AT941" s="4"/>
      <c r="AU941" s="4"/>
      <c r="AW941" s="6"/>
      <c r="AX941" s="6"/>
      <c r="BA941" s="4"/>
      <c r="BE941" s="7"/>
      <c r="BF941" s="5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 spans="1:77">
      <c r="A942" s="7"/>
      <c r="H942" s="7"/>
      <c r="AO942" s="4"/>
      <c r="AP942" s="4"/>
      <c r="AQ942" s="4"/>
      <c r="AR942" s="4"/>
      <c r="AS942" s="4"/>
      <c r="AT942" s="4"/>
      <c r="AU942" s="4"/>
      <c r="AW942" s="6"/>
      <c r="AX942" s="6"/>
      <c r="BA942" s="4"/>
      <c r="BE942" s="7"/>
      <c r="BF942" s="5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 spans="1:77">
      <c r="A943" s="7"/>
      <c r="H943" s="7"/>
      <c r="AO943" s="4"/>
      <c r="AP943" s="4"/>
      <c r="AQ943" s="4"/>
      <c r="AR943" s="4"/>
      <c r="AS943" s="4"/>
      <c r="AT943" s="4"/>
      <c r="AU943" s="4"/>
      <c r="AW943" s="6"/>
      <c r="AX943" s="6"/>
      <c r="BA943" s="4"/>
      <c r="BE943" s="7"/>
      <c r="BF943" s="5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 spans="1:77">
      <c r="A944" s="7"/>
      <c r="H944" s="7"/>
      <c r="AO944" s="4"/>
      <c r="AP944" s="4"/>
      <c r="AQ944" s="4"/>
      <c r="AR944" s="4"/>
      <c r="AS944" s="4"/>
      <c r="AT944" s="4"/>
      <c r="AU944" s="4"/>
      <c r="AW944" s="6"/>
      <c r="AX944" s="6"/>
      <c r="BA944" s="4"/>
      <c r="BE944" s="7"/>
      <c r="BF944" s="5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 spans="1:77">
      <c r="A945" s="7"/>
      <c r="H945" s="7"/>
      <c r="AO945" s="4"/>
      <c r="AP945" s="4"/>
      <c r="AQ945" s="4"/>
      <c r="AR945" s="4"/>
      <c r="AS945" s="4"/>
      <c r="AT945" s="4"/>
      <c r="AU945" s="4"/>
      <c r="AW945" s="6"/>
      <c r="AX945" s="6"/>
      <c r="BA945" s="4"/>
      <c r="BE945" s="7"/>
      <c r="BF945" s="5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 spans="1:77">
      <c r="A946" s="7"/>
      <c r="H946" s="7"/>
      <c r="AO946" s="4"/>
      <c r="AP946" s="4"/>
      <c r="AQ946" s="4"/>
      <c r="AR946" s="4"/>
      <c r="AS946" s="4"/>
      <c r="AT946" s="4"/>
      <c r="AU946" s="4"/>
      <c r="AW946" s="6"/>
      <c r="AX946" s="6"/>
      <c r="BA946" s="4"/>
      <c r="BE946" s="7"/>
      <c r="BF946" s="5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 spans="1:77">
      <c r="A947" s="7"/>
      <c r="H947" s="7"/>
      <c r="AO947" s="4"/>
      <c r="AP947" s="4"/>
      <c r="AQ947" s="4"/>
      <c r="AR947" s="4"/>
      <c r="AS947" s="4"/>
      <c r="AT947" s="4"/>
      <c r="AU947" s="4"/>
      <c r="AW947" s="6"/>
      <c r="AX947" s="6"/>
      <c r="BA947" s="4"/>
      <c r="BE947" s="7"/>
      <c r="BF947" s="5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 spans="1:77">
      <c r="A948" s="7"/>
      <c r="H948" s="7"/>
      <c r="AO948" s="4"/>
      <c r="AP948" s="4"/>
      <c r="AQ948" s="4"/>
      <c r="AR948" s="4"/>
      <c r="AS948" s="4"/>
      <c r="AT948" s="4"/>
      <c r="AU948" s="4"/>
      <c r="AW948" s="6"/>
      <c r="AX948" s="6"/>
      <c r="BA948" s="4"/>
      <c r="BE948" s="7"/>
      <c r="BF948" s="5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 spans="1:77">
      <c r="A949" s="7"/>
      <c r="H949" s="7"/>
      <c r="AO949" s="4"/>
      <c r="AP949" s="4"/>
      <c r="AQ949" s="4"/>
      <c r="AR949" s="4"/>
      <c r="AS949" s="4"/>
      <c r="AT949" s="4"/>
      <c r="AU949" s="4"/>
      <c r="AW949" s="6"/>
      <c r="AX949" s="6"/>
      <c r="BA949" s="4"/>
      <c r="BE949" s="7"/>
      <c r="BF949" s="5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 spans="1:77">
      <c r="A950" s="7"/>
      <c r="H950" s="7"/>
      <c r="AO950" s="4"/>
      <c r="AP950" s="4"/>
      <c r="AQ950" s="4"/>
      <c r="AR950" s="4"/>
      <c r="AS950" s="4"/>
      <c r="AT950" s="4"/>
      <c r="AU950" s="4"/>
      <c r="AW950" s="6"/>
      <c r="AX950" s="6"/>
      <c r="BA950" s="4"/>
      <c r="BE950" s="7"/>
      <c r="BF950" s="5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 spans="1:77">
      <c r="A951" s="7"/>
      <c r="H951" s="7"/>
      <c r="AO951" s="4"/>
      <c r="AP951" s="4"/>
      <c r="AQ951" s="4"/>
      <c r="AR951" s="4"/>
      <c r="AS951" s="4"/>
      <c r="AT951" s="4"/>
      <c r="AU951" s="4"/>
      <c r="AW951" s="6"/>
      <c r="AX951" s="6"/>
      <c r="BA951" s="4"/>
      <c r="BE951" s="7"/>
      <c r="BF951" s="5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 spans="1:77">
      <c r="A952" s="7"/>
      <c r="H952" s="7"/>
      <c r="AO952" s="4"/>
      <c r="AP952" s="4"/>
      <c r="AQ952" s="4"/>
      <c r="AR952" s="4"/>
      <c r="AS952" s="4"/>
      <c r="AT952" s="4"/>
      <c r="AU952" s="4"/>
      <c r="AW952" s="6"/>
      <c r="AX952" s="6"/>
      <c r="BA952" s="4"/>
      <c r="BE952" s="7"/>
      <c r="BF952" s="5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 spans="1:77">
      <c r="A953" s="7"/>
      <c r="H953" s="7"/>
      <c r="AO953" s="4"/>
      <c r="AP953" s="4"/>
      <c r="AQ953" s="4"/>
      <c r="AR953" s="4"/>
      <c r="AS953" s="4"/>
      <c r="AT953" s="4"/>
      <c r="AU953" s="4"/>
      <c r="AW953" s="6"/>
      <c r="AX953" s="6"/>
      <c r="BA953" s="4"/>
      <c r="BE953" s="7"/>
      <c r="BF953" s="5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 spans="1:77">
      <c r="A954" s="7"/>
      <c r="H954" s="7"/>
      <c r="AO954" s="4"/>
      <c r="AP954" s="4"/>
      <c r="AQ954" s="4"/>
      <c r="AR954" s="4"/>
      <c r="AS954" s="4"/>
      <c r="AT954" s="4"/>
      <c r="AU954" s="4"/>
      <c r="AW954" s="6"/>
      <c r="AX954" s="6"/>
      <c r="BA954" s="4"/>
      <c r="BE954" s="7"/>
      <c r="BF954" s="5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 spans="1:77">
      <c r="A955" s="7"/>
      <c r="H955" s="7"/>
      <c r="AO955" s="4"/>
      <c r="AP955" s="4"/>
      <c r="AQ955" s="4"/>
      <c r="AR955" s="4"/>
      <c r="AS955" s="4"/>
      <c r="AT955" s="4"/>
      <c r="AU955" s="4"/>
      <c r="AW955" s="6"/>
      <c r="AX955" s="6"/>
      <c r="BA955" s="4"/>
      <c r="BE955" s="7"/>
      <c r="BF955" s="5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 spans="1:77">
      <c r="A956" s="7"/>
      <c r="H956" s="7"/>
      <c r="AO956" s="4"/>
      <c r="AP956" s="4"/>
      <c r="AQ956" s="4"/>
      <c r="AR956" s="4"/>
      <c r="AS956" s="4"/>
      <c r="AT956" s="4"/>
      <c r="AU956" s="4"/>
      <c r="AW956" s="6"/>
      <c r="AX956" s="6"/>
      <c r="BA956" s="4"/>
      <c r="BE956" s="7"/>
      <c r="BF956" s="5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 spans="1:77">
      <c r="A957" s="7"/>
      <c r="H957" s="7"/>
      <c r="AO957" s="4"/>
      <c r="AP957" s="4"/>
      <c r="AQ957" s="4"/>
      <c r="AR957" s="4"/>
      <c r="AS957" s="4"/>
      <c r="AT957" s="4"/>
      <c r="AU957" s="4"/>
      <c r="AW957" s="6"/>
      <c r="AX957" s="6"/>
      <c r="BA957" s="4"/>
      <c r="BE957" s="7"/>
      <c r="BF957" s="5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 spans="1:77">
      <c r="A958" s="7"/>
      <c r="H958" s="7"/>
      <c r="AO958" s="4"/>
      <c r="AP958" s="4"/>
      <c r="AQ958" s="4"/>
      <c r="AR958" s="4"/>
      <c r="AS958" s="4"/>
      <c r="AT958" s="4"/>
      <c r="AU958" s="4"/>
      <c r="AW958" s="6"/>
      <c r="AX958" s="6"/>
      <c r="BA958" s="4"/>
      <c r="BE958" s="7"/>
      <c r="BF958" s="5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 spans="1:77">
      <c r="A959" s="7"/>
      <c r="H959" s="7"/>
      <c r="AO959" s="4"/>
      <c r="AP959" s="4"/>
      <c r="AQ959" s="4"/>
      <c r="AR959" s="4"/>
      <c r="AS959" s="4"/>
      <c r="AT959" s="4"/>
      <c r="AU959" s="4"/>
      <c r="AW959" s="6"/>
      <c r="AX959" s="6"/>
      <c r="BA959" s="4"/>
      <c r="BE959" s="7"/>
      <c r="BF959" s="5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 spans="1:77">
      <c r="A960" s="7"/>
      <c r="H960" s="7"/>
      <c r="AO960" s="4"/>
      <c r="AP960" s="4"/>
      <c r="AQ960" s="4"/>
      <c r="AR960" s="4"/>
      <c r="AS960" s="4"/>
      <c r="AT960" s="4"/>
      <c r="AU960" s="4"/>
      <c r="AW960" s="6"/>
      <c r="AX960" s="6"/>
      <c r="BA960" s="4"/>
      <c r="BE960" s="7"/>
      <c r="BF960" s="5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 spans="1:77">
      <c r="A961" s="7"/>
      <c r="H961" s="7"/>
      <c r="AO961" s="4"/>
      <c r="AP961" s="4"/>
      <c r="AQ961" s="4"/>
      <c r="AR961" s="4"/>
      <c r="AS961" s="4"/>
      <c r="AT961" s="4"/>
      <c r="AU961" s="4"/>
      <c r="AW961" s="6"/>
      <c r="AX961" s="6"/>
      <c r="BA961" s="4"/>
      <c r="BE961" s="7"/>
      <c r="BF961" s="5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 spans="1:77">
      <c r="A962" s="7"/>
      <c r="H962" s="7"/>
      <c r="AO962" s="4"/>
      <c r="AP962" s="4"/>
      <c r="AQ962" s="4"/>
      <c r="AR962" s="4"/>
      <c r="AS962" s="4"/>
      <c r="AT962" s="4"/>
      <c r="AU962" s="4"/>
      <c r="AW962" s="6"/>
      <c r="AX962" s="6"/>
      <c r="BA962" s="4"/>
      <c r="BE962" s="7"/>
      <c r="BF962" s="5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 spans="1:77">
      <c r="A963" s="7"/>
      <c r="H963" s="7"/>
      <c r="AO963" s="4"/>
      <c r="AP963" s="4"/>
      <c r="AQ963" s="4"/>
      <c r="AR963" s="4"/>
      <c r="AS963" s="4"/>
      <c r="AT963" s="4"/>
      <c r="AU963" s="4"/>
      <c r="AW963" s="6"/>
      <c r="AX963" s="6"/>
      <c r="BA963" s="4"/>
      <c r="BE963" s="7"/>
      <c r="BF963" s="5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 spans="1:77">
      <c r="A964" s="7"/>
      <c r="H964" s="7"/>
      <c r="AO964" s="4"/>
      <c r="AP964" s="4"/>
      <c r="AQ964" s="4"/>
      <c r="AR964" s="4"/>
      <c r="AS964" s="4"/>
      <c r="AT964" s="4"/>
      <c r="AU964" s="4"/>
      <c r="AW964" s="6"/>
      <c r="AX964" s="6"/>
      <c r="BA964" s="4"/>
      <c r="BE964" s="7"/>
      <c r="BF964" s="5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 spans="1:77">
      <c r="A965" s="7"/>
      <c r="H965" s="7"/>
      <c r="AO965" s="4"/>
      <c r="AP965" s="4"/>
      <c r="AQ965" s="4"/>
      <c r="AR965" s="4"/>
      <c r="AS965" s="4"/>
      <c r="AT965" s="4"/>
      <c r="AU965" s="4"/>
      <c r="AW965" s="6"/>
      <c r="AX965" s="6"/>
      <c r="BA965" s="4"/>
      <c r="BE965" s="7"/>
      <c r="BF965" s="5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 spans="1:77">
      <c r="A966" s="7"/>
      <c r="H966" s="7"/>
      <c r="AO966" s="4"/>
      <c r="AP966" s="4"/>
      <c r="AQ966" s="4"/>
      <c r="AR966" s="4"/>
      <c r="AS966" s="4"/>
      <c r="AT966" s="4"/>
      <c r="AU966" s="4"/>
      <c r="AW966" s="6"/>
      <c r="AX966" s="6"/>
      <c r="BA966" s="4"/>
      <c r="BE966" s="7"/>
      <c r="BF966" s="5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 spans="1:77">
      <c r="A967" s="7"/>
      <c r="H967" s="7"/>
      <c r="AO967" s="4"/>
      <c r="AP967" s="4"/>
      <c r="AQ967" s="4"/>
      <c r="AR967" s="4"/>
      <c r="AS967" s="4"/>
      <c r="AT967" s="4"/>
      <c r="AU967" s="4"/>
      <c r="AW967" s="6"/>
      <c r="AX967" s="6"/>
      <c r="BA967" s="4"/>
      <c r="BE967" s="7"/>
      <c r="BF967" s="5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 spans="1:77">
      <c r="A968" s="7"/>
      <c r="H968" s="7"/>
      <c r="AO968" s="4"/>
      <c r="AP968" s="4"/>
      <c r="AQ968" s="4"/>
      <c r="AR968" s="4"/>
      <c r="AS968" s="4"/>
      <c r="AT968" s="4"/>
      <c r="AU968" s="4"/>
      <c r="AW968" s="6"/>
      <c r="AX968" s="6"/>
      <c r="BA968" s="4"/>
      <c r="BE968" s="7"/>
      <c r="BF968" s="5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 spans="1:77">
      <c r="A969" s="7"/>
      <c r="H969" s="7"/>
      <c r="AO969" s="4"/>
      <c r="AP969" s="4"/>
      <c r="AQ969" s="4"/>
      <c r="AR969" s="4"/>
      <c r="AS969" s="4"/>
      <c r="AT969" s="4"/>
      <c r="AU969" s="4"/>
      <c r="AW969" s="6"/>
      <c r="AX969" s="6"/>
      <c r="BA969" s="4"/>
      <c r="BE969" s="7"/>
      <c r="BF969" s="5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 spans="1:77">
      <c r="A970" s="7"/>
      <c r="H970" s="7"/>
      <c r="AO970" s="4"/>
      <c r="AP970" s="4"/>
      <c r="AQ970" s="4"/>
      <c r="AR970" s="4"/>
      <c r="AS970" s="4"/>
      <c r="AT970" s="4"/>
      <c r="AU970" s="4"/>
      <c r="AW970" s="6"/>
      <c r="AX970" s="6"/>
      <c r="BA970" s="4"/>
      <c r="BE970" s="7"/>
      <c r="BF970" s="5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 spans="1:77">
      <c r="A971" s="7"/>
      <c r="H971" s="7"/>
      <c r="AO971" s="4"/>
      <c r="AP971" s="4"/>
      <c r="AQ971" s="4"/>
      <c r="AR971" s="4"/>
      <c r="AS971" s="4"/>
      <c r="AT971" s="4"/>
      <c r="AU971" s="4"/>
      <c r="AW971" s="6"/>
      <c r="AX971" s="6"/>
      <c r="BA971" s="4"/>
      <c r="BE971" s="7"/>
      <c r="BF971" s="5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 spans="1:77">
      <c r="A972" s="7"/>
      <c r="H972" s="7"/>
      <c r="AO972" s="4"/>
      <c r="AP972" s="4"/>
      <c r="AQ972" s="4"/>
      <c r="AR972" s="4"/>
      <c r="AS972" s="4"/>
      <c r="AT972" s="4"/>
      <c r="AU972" s="4"/>
      <c r="AW972" s="6"/>
      <c r="AX972" s="6"/>
      <c r="BA972" s="4"/>
      <c r="BE972" s="7"/>
      <c r="BF972" s="5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 spans="1:77">
      <c r="A973" s="7"/>
      <c r="H973" s="7"/>
      <c r="AO973" s="4"/>
      <c r="AP973" s="4"/>
      <c r="AQ973" s="4"/>
      <c r="AR973" s="4"/>
      <c r="AS973" s="4"/>
      <c r="AT973" s="4"/>
      <c r="AU973" s="4"/>
      <c r="AW973" s="6"/>
      <c r="AX973" s="6"/>
      <c r="BA973" s="4"/>
      <c r="BE973" s="7"/>
      <c r="BF973" s="5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 spans="1:77">
      <c r="A974" s="7"/>
      <c r="H974" s="7"/>
      <c r="AO974" s="4"/>
      <c r="AP974" s="4"/>
      <c r="AQ974" s="4"/>
      <c r="AR974" s="4"/>
      <c r="AS974" s="4"/>
      <c r="AT974" s="4"/>
      <c r="AU974" s="4"/>
      <c r="AW974" s="6"/>
      <c r="AX974" s="6"/>
      <c r="BA974" s="4"/>
      <c r="BE974" s="7"/>
      <c r="BF974" s="5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 spans="1:77">
      <c r="A975" s="7"/>
      <c r="H975" s="7"/>
      <c r="AO975" s="4"/>
      <c r="AP975" s="4"/>
      <c r="AQ975" s="4"/>
      <c r="AR975" s="4"/>
      <c r="AS975" s="4"/>
      <c r="AT975" s="4"/>
      <c r="AU975" s="4"/>
      <c r="AW975" s="6"/>
      <c r="AX975" s="6"/>
      <c r="BA975" s="4"/>
      <c r="BE975" s="7"/>
      <c r="BF975" s="5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 spans="1:77">
      <c r="A976" s="7"/>
      <c r="H976" s="7"/>
      <c r="AO976" s="4"/>
      <c r="AP976" s="4"/>
      <c r="AQ976" s="4"/>
      <c r="AR976" s="4"/>
      <c r="AS976" s="4"/>
      <c r="AT976" s="4"/>
      <c r="AU976" s="4"/>
      <c r="AW976" s="6"/>
      <c r="AX976" s="6"/>
      <c r="BA976" s="4"/>
      <c r="BE976" s="7"/>
      <c r="BF976" s="5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 spans="1:77">
      <c r="A977" s="7"/>
      <c r="H977" s="7"/>
      <c r="AO977" s="4"/>
      <c r="AP977" s="4"/>
      <c r="AQ977" s="4"/>
      <c r="AR977" s="4"/>
      <c r="AS977" s="4"/>
      <c r="AT977" s="4"/>
      <c r="AU977" s="4"/>
      <c r="AW977" s="6"/>
      <c r="AX977" s="6"/>
      <c r="BA977" s="4"/>
      <c r="BE977" s="7"/>
      <c r="BF977" s="5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 spans="1:77">
      <c r="A978" s="7"/>
      <c r="H978" s="7"/>
      <c r="AO978" s="4"/>
      <c r="AP978" s="4"/>
      <c r="AQ978" s="4"/>
      <c r="AR978" s="4"/>
      <c r="AS978" s="4"/>
      <c r="AT978" s="4"/>
      <c r="AU978" s="4"/>
      <c r="AW978" s="6"/>
      <c r="AX978" s="6"/>
      <c r="BA978" s="4"/>
      <c r="BE978" s="7"/>
      <c r="BF978" s="5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 spans="1:77">
      <c r="A979" s="7"/>
      <c r="H979" s="7"/>
      <c r="AO979" s="4"/>
      <c r="AP979" s="4"/>
      <c r="AQ979" s="4"/>
      <c r="AR979" s="4"/>
      <c r="AS979" s="4"/>
      <c r="AT979" s="4"/>
      <c r="AU979" s="4"/>
      <c r="AW979" s="6"/>
      <c r="AX979" s="6"/>
      <c r="BA979" s="4"/>
      <c r="BE979" s="7"/>
      <c r="BF979" s="5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 spans="1:77">
      <c r="A980" s="7"/>
      <c r="H980" s="7"/>
      <c r="AO980" s="4"/>
      <c r="AP980" s="4"/>
      <c r="AQ980" s="4"/>
      <c r="AR980" s="4"/>
      <c r="AS980" s="4"/>
      <c r="AT980" s="4"/>
      <c r="AU980" s="4"/>
      <c r="AW980" s="6"/>
      <c r="AX980" s="6"/>
      <c r="BA980" s="4"/>
      <c r="BE980" s="7"/>
      <c r="BF980" s="5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 spans="1:77">
      <c r="A981" s="7"/>
      <c r="H981" s="7"/>
      <c r="AO981" s="4"/>
      <c r="AP981" s="4"/>
      <c r="AQ981" s="4"/>
      <c r="AR981" s="4"/>
      <c r="AS981" s="4"/>
      <c r="AT981" s="4"/>
      <c r="AU981" s="4"/>
      <c r="AW981" s="6"/>
      <c r="AX981" s="6"/>
      <c r="BA981" s="4"/>
      <c r="BE981" s="7"/>
      <c r="BF981" s="5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 spans="1:77">
      <c r="A982" s="7"/>
      <c r="H982" s="7"/>
      <c r="AO982" s="4"/>
      <c r="AP982" s="4"/>
      <c r="AQ982" s="4"/>
      <c r="AR982" s="4"/>
      <c r="AS982" s="4"/>
      <c r="AT982" s="4"/>
      <c r="AU982" s="4"/>
      <c r="AW982" s="6"/>
      <c r="AX982" s="6"/>
      <c r="BA982" s="4"/>
      <c r="BE982" s="7"/>
      <c r="BF982" s="5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 spans="1:77">
      <c r="A983" s="7"/>
      <c r="H983" s="7"/>
      <c r="AO983" s="4"/>
      <c r="AP983" s="4"/>
      <c r="AQ983" s="4"/>
      <c r="AR983" s="4"/>
      <c r="AS983" s="4"/>
      <c r="AT983" s="4"/>
      <c r="AU983" s="4"/>
      <c r="AW983" s="6"/>
      <c r="AX983" s="6"/>
      <c r="BA983" s="4"/>
      <c r="BE983" s="7"/>
      <c r="BF983" s="5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 spans="1:77">
      <c r="A984" s="7"/>
      <c r="H984" s="7"/>
      <c r="AO984" s="4"/>
      <c r="AP984" s="4"/>
      <c r="AQ984" s="4"/>
      <c r="AR984" s="4"/>
      <c r="AS984" s="4"/>
      <c r="AT984" s="4"/>
      <c r="AU984" s="4"/>
      <c r="AW984" s="6"/>
      <c r="AX984" s="6"/>
      <c r="BA984" s="4"/>
      <c r="BE984" s="7"/>
      <c r="BF984" s="5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 spans="1:77">
      <c r="A985" s="7"/>
      <c r="H985" s="7"/>
      <c r="AO985" s="4"/>
      <c r="AP985" s="4"/>
      <c r="AQ985" s="4"/>
      <c r="AR985" s="4"/>
      <c r="AS985" s="4"/>
      <c r="AT985" s="4"/>
      <c r="AU985" s="4"/>
      <c r="AW985" s="6"/>
      <c r="AX985" s="6"/>
      <c r="BA985" s="4"/>
      <c r="BE985" s="7"/>
      <c r="BF985" s="5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 spans="1:77">
      <c r="A986" s="7"/>
      <c r="H986" s="7"/>
      <c r="AO986" s="4"/>
      <c r="AP986" s="4"/>
      <c r="AQ986" s="4"/>
      <c r="AR986" s="4"/>
      <c r="AS986" s="4"/>
      <c r="AT986" s="4"/>
      <c r="AU986" s="4"/>
      <c r="AW986" s="6"/>
      <c r="AX986" s="6"/>
      <c r="BA986" s="4"/>
      <c r="BE986" s="7"/>
      <c r="BF986" s="5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 spans="1:77">
      <c r="A987" s="7"/>
      <c r="H987" s="7"/>
      <c r="AO987" s="4"/>
      <c r="AP987" s="4"/>
      <c r="AQ987" s="4"/>
      <c r="AR987" s="4"/>
      <c r="AS987" s="4"/>
      <c r="AT987" s="4"/>
      <c r="AU987" s="4"/>
      <c r="AW987" s="6"/>
      <c r="AX987" s="6"/>
      <c r="BA987" s="4"/>
      <c r="BE987" s="7"/>
      <c r="BF987" s="5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 spans="1:77">
      <c r="A988" s="7"/>
      <c r="H988" s="7"/>
      <c r="AO988" s="4"/>
      <c r="AP988" s="4"/>
      <c r="AQ988" s="4"/>
      <c r="AR988" s="4"/>
      <c r="AS988" s="4"/>
      <c r="AT988" s="4"/>
      <c r="AU988" s="4"/>
      <c r="AW988" s="6"/>
      <c r="AX988" s="6"/>
      <c r="BA988" s="4"/>
      <c r="BE988" s="7"/>
      <c r="BF988" s="5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 spans="1:77">
      <c r="A989" s="7"/>
      <c r="H989" s="7"/>
      <c r="AO989" s="4"/>
      <c r="AP989" s="4"/>
      <c r="AQ989" s="4"/>
      <c r="AR989" s="4"/>
      <c r="AS989" s="4"/>
      <c r="AT989" s="4"/>
      <c r="AU989" s="4"/>
      <c r="AW989" s="6"/>
      <c r="AX989" s="6"/>
      <c r="BA989" s="4"/>
      <c r="BE989" s="7"/>
      <c r="BF989" s="5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 spans="1:77">
      <c r="A990" s="7"/>
      <c r="H990" s="7"/>
      <c r="AO990" s="4"/>
      <c r="AP990" s="4"/>
      <c r="AQ990" s="4"/>
      <c r="AR990" s="4"/>
      <c r="AS990" s="4"/>
      <c r="AT990" s="4"/>
      <c r="AU990" s="4"/>
      <c r="AW990" s="6"/>
      <c r="AX990" s="6"/>
      <c r="BA990" s="4"/>
      <c r="BE990" s="7"/>
      <c r="BF990" s="5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 spans="1:77">
      <c r="A991" s="7"/>
      <c r="H991" s="7"/>
      <c r="AO991" s="4"/>
      <c r="AP991" s="4"/>
      <c r="AQ991" s="4"/>
      <c r="AR991" s="4"/>
      <c r="AS991" s="4"/>
      <c r="AT991" s="4"/>
      <c r="AU991" s="4"/>
      <c r="AW991" s="6"/>
      <c r="AX991" s="6"/>
      <c r="BA991" s="4"/>
      <c r="BE991" s="7"/>
      <c r="BF991" s="5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 spans="1:77">
      <c r="A992" s="7"/>
      <c r="H992" s="7"/>
      <c r="AO992" s="4"/>
      <c r="AP992" s="4"/>
      <c r="AQ992" s="4"/>
      <c r="AR992" s="4"/>
      <c r="AS992" s="4"/>
      <c r="AT992" s="4"/>
      <c r="AU992" s="4"/>
      <c r="AW992" s="6"/>
      <c r="AX992" s="6"/>
      <c r="BA992" s="4"/>
      <c r="BE992" s="7"/>
      <c r="BF992" s="5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 spans="1:77">
      <c r="A993" s="7"/>
      <c r="H993" s="7"/>
      <c r="AO993" s="4"/>
      <c r="AP993" s="4"/>
      <c r="AQ993" s="4"/>
      <c r="AR993" s="4"/>
      <c r="AS993" s="4"/>
      <c r="AT993" s="4"/>
      <c r="AU993" s="4"/>
      <c r="AW993" s="6"/>
      <c r="AX993" s="6"/>
      <c r="BA993" s="4"/>
      <c r="BE993" s="7"/>
      <c r="BF993" s="5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 spans="1:77">
      <c r="A994" s="7"/>
      <c r="H994" s="7"/>
      <c r="AO994" s="4"/>
      <c r="AP994" s="4"/>
      <c r="AQ994" s="4"/>
      <c r="AR994" s="4"/>
      <c r="AS994" s="4"/>
      <c r="AT994" s="4"/>
      <c r="AU994" s="4"/>
      <c r="AW994" s="6"/>
      <c r="AX994" s="6"/>
      <c r="BA994" s="4"/>
      <c r="BE994" s="7"/>
      <c r="BF994" s="5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 spans="1:77">
      <c r="A995" s="7"/>
      <c r="H995" s="7"/>
      <c r="AO995" s="4"/>
      <c r="AP995" s="4"/>
      <c r="AQ995" s="4"/>
      <c r="AR995" s="4"/>
      <c r="AS995" s="4"/>
      <c r="AT995" s="4"/>
      <c r="AU995" s="4"/>
      <c r="AW995" s="6"/>
      <c r="AX995" s="6"/>
      <c r="BA995" s="4"/>
      <c r="BE995" s="7"/>
      <c r="BF995" s="5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 spans="1:77">
      <c r="A996" s="7"/>
      <c r="H996" s="7"/>
      <c r="AO996" s="4"/>
      <c r="AP996" s="4"/>
      <c r="AQ996" s="4"/>
      <c r="AR996" s="4"/>
      <c r="AS996" s="4"/>
      <c r="AT996" s="4"/>
      <c r="AU996" s="4"/>
      <c r="AW996" s="6"/>
      <c r="AX996" s="6"/>
      <c r="BA996" s="4"/>
      <c r="BE996" s="7"/>
      <c r="BF996" s="5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 spans="1:77">
      <c r="A997" s="7"/>
      <c r="H997" s="7"/>
      <c r="AO997" s="4"/>
      <c r="AP997" s="4"/>
      <c r="AQ997" s="4"/>
      <c r="AR997" s="4"/>
      <c r="AS997" s="4"/>
      <c r="AT997" s="4"/>
      <c r="AU997" s="4"/>
      <c r="AW997" s="6"/>
      <c r="AX997" s="6"/>
      <c r="BA997" s="4"/>
      <c r="BE997" s="7"/>
      <c r="BF997" s="5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 spans="1:77">
      <c r="A998" s="7"/>
      <c r="H998" s="7"/>
      <c r="AO998" s="4"/>
      <c r="AP998" s="4"/>
      <c r="AQ998" s="4"/>
      <c r="AR998" s="4"/>
      <c r="AS998" s="4"/>
      <c r="AT998" s="4"/>
      <c r="AU998" s="4"/>
      <c r="AW998" s="6"/>
      <c r="AX998" s="6"/>
      <c r="BA998" s="4"/>
      <c r="BE998" s="7"/>
      <c r="BF998" s="5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 spans="1:77">
      <c r="A999" s="7"/>
      <c r="H999" s="7"/>
      <c r="AO999" s="4"/>
      <c r="AP999" s="4"/>
      <c r="AQ999" s="4"/>
      <c r="AR999" s="4"/>
      <c r="AS999" s="4"/>
      <c r="AT999" s="4"/>
      <c r="AU999" s="4"/>
      <c r="AW999" s="6"/>
      <c r="AX999" s="6"/>
      <c r="BA999" s="4"/>
      <c r="BE999" s="7"/>
      <c r="BF999" s="5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 spans="1:77">
      <c r="A1000" s="7"/>
      <c r="H1000" s="7"/>
      <c r="AO1000" s="4"/>
      <c r="AP1000" s="4"/>
      <c r="AQ1000" s="4"/>
      <c r="AR1000" s="4"/>
      <c r="AS1000" s="4"/>
      <c r="AT1000" s="4"/>
      <c r="AU1000" s="4"/>
      <c r="AW1000" s="6"/>
      <c r="AX1000" s="6"/>
      <c r="BA1000" s="4"/>
      <c r="BE1000" s="7"/>
      <c r="BF1000" s="5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  <row r="1001" spans="1:77">
      <c r="A1001" s="7"/>
      <c r="H1001" s="7"/>
      <c r="AO1001" s="4"/>
      <c r="AP1001" s="4"/>
      <c r="AQ1001" s="4"/>
      <c r="AR1001" s="4"/>
      <c r="AS1001" s="4"/>
      <c r="AT1001" s="4"/>
      <c r="AU1001" s="4"/>
      <c r="AW1001" s="6"/>
      <c r="AX1001" s="6"/>
      <c r="BA1001" s="4"/>
      <c r="BE1001" s="7"/>
      <c r="BF1001" s="5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</row>
    <row r="1002" spans="1:77">
      <c r="A1002" s="7"/>
      <c r="H1002" s="7"/>
      <c r="AO1002" s="4"/>
      <c r="AP1002" s="4"/>
      <c r="AQ1002" s="4"/>
      <c r="AR1002" s="4"/>
      <c r="AS1002" s="4"/>
      <c r="AT1002" s="4"/>
      <c r="AU1002" s="4"/>
      <c r="AW1002" s="6"/>
      <c r="AX1002" s="6"/>
      <c r="BA1002" s="4"/>
      <c r="BE1002" s="7"/>
      <c r="BF1002" s="5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</row>
    <row r="1003" spans="1:77">
      <c r="A1003" s="7"/>
      <c r="H1003" s="7"/>
      <c r="AO1003" s="4"/>
      <c r="AP1003" s="4"/>
      <c r="AQ1003" s="4"/>
      <c r="AR1003" s="4"/>
      <c r="AS1003" s="4"/>
      <c r="AT1003" s="4"/>
      <c r="AU1003" s="4"/>
      <c r="AW1003" s="6"/>
      <c r="AX1003" s="6"/>
      <c r="BA1003" s="4"/>
      <c r="BE1003" s="7"/>
      <c r="BF1003" s="5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</row>
    <row r="1004" spans="1:77">
      <c r="A1004" s="7"/>
      <c r="H1004" s="7"/>
      <c r="AO1004" s="4"/>
      <c r="AP1004" s="4"/>
      <c r="AQ1004" s="4"/>
      <c r="AR1004" s="4"/>
      <c r="AS1004" s="4"/>
      <c r="AT1004" s="4"/>
      <c r="AU1004" s="4"/>
      <c r="AW1004" s="6"/>
      <c r="AX1004" s="6"/>
      <c r="BA1004" s="4"/>
      <c r="BE1004" s="7"/>
      <c r="BF1004" s="5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</row>
    <row r="1005" spans="1:77">
      <c r="A1005" s="7"/>
      <c r="H1005" s="7"/>
      <c r="AO1005" s="4"/>
      <c r="AP1005" s="4"/>
      <c r="AQ1005" s="4"/>
      <c r="AR1005" s="4"/>
      <c r="AS1005" s="4"/>
      <c r="AT1005" s="4"/>
      <c r="AU1005" s="4"/>
      <c r="AW1005" s="6"/>
      <c r="AX1005" s="6"/>
      <c r="BA1005" s="4"/>
      <c r="BE1005" s="7"/>
      <c r="BF1005" s="5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</row>
    <row r="1006" spans="1:77">
      <c r="A1006" s="7"/>
      <c r="H1006" s="7"/>
      <c r="AO1006" s="4"/>
      <c r="AP1006" s="4"/>
      <c r="AQ1006" s="4"/>
      <c r="AR1006" s="4"/>
      <c r="AS1006" s="4"/>
      <c r="AT1006" s="4"/>
      <c r="AU1006" s="4"/>
      <c r="AW1006" s="6"/>
      <c r="AX1006" s="6"/>
      <c r="BA1006" s="4"/>
      <c r="BE1006" s="7"/>
      <c r="BF1006" s="5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</row>
    <row r="1007" spans="1:77">
      <c r="A1007" s="7"/>
      <c r="H1007" s="7"/>
      <c r="AO1007" s="4"/>
      <c r="AP1007" s="4"/>
      <c r="AQ1007" s="4"/>
      <c r="AR1007" s="4"/>
      <c r="AS1007" s="4"/>
      <c r="AT1007" s="4"/>
      <c r="AU1007" s="4"/>
      <c r="AW1007" s="6"/>
      <c r="AX1007" s="6"/>
      <c r="BA1007" s="4"/>
      <c r="BE1007" s="7"/>
      <c r="BF1007" s="5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</row>
    <row r="1008" spans="1:77">
      <c r="A1008" s="7"/>
      <c r="H1008" s="7"/>
      <c r="AO1008" s="4"/>
      <c r="AP1008" s="4"/>
      <c r="AQ1008" s="4"/>
      <c r="AR1008" s="4"/>
      <c r="AS1008" s="4"/>
      <c r="AT1008" s="4"/>
      <c r="AU1008" s="4"/>
      <c r="AW1008" s="6"/>
      <c r="AX1008" s="6"/>
      <c r="BA1008" s="4"/>
      <c r="BE1008" s="7"/>
      <c r="BF1008" s="5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</row>
    <row r="1009" spans="1:77">
      <c r="A1009" s="7"/>
      <c r="H1009" s="7"/>
      <c r="AO1009" s="4"/>
      <c r="AP1009" s="4"/>
      <c r="AQ1009" s="4"/>
      <c r="AR1009" s="4"/>
      <c r="AS1009" s="4"/>
      <c r="AT1009" s="4"/>
      <c r="AU1009" s="4"/>
      <c r="AW1009" s="6"/>
      <c r="AX1009" s="6"/>
      <c r="BA1009" s="4"/>
      <c r="BE1009" s="7"/>
      <c r="BF1009" s="5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</row>
    <row r="1010" spans="1:77">
      <c r="A1010" s="7"/>
      <c r="H1010" s="7"/>
      <c r="AO1010" s="4"/>
      <c r="AP1010" s="4"/>
      <c r="AQ1010" s="4"/>
      <c r="AR1010" s="4"/>
      <c r="AS1010" s="4"/>
      <c r="AT1010" s="4"/>
      <c r="AU1010" s="4"/>
      <c r="AW1010" s="6"/>
      <c r="AX1010" s="6"/>
      <c r="BA1010" s="4"/>
      <c r="BE1010" s="7"/>
      <c r="BF1010" s="5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</row>
    <row r="1011" spans="1:77">
      <c r="A1011" s="7"/>
      <c r="H1011" s="7"/>
      <c r="AO1011" s="4"/>
      <c r="AP1011" s="4"/>
      <c r="AQ1011" s="4"/>
      <c r="AR1011" s="4"/>
      <c r="AS1011" s="4"/>
      <c r="AT1011" s="4"/>
      <c r="AU1011" s="4"/>
      <c r="AW1011" s="6"/>
      <c r="AX1011" s="6"/>
      <c r="BA1011" s="4"/>
      <c r="BE1011" s="7"/>
      <c r="BF1011" s="5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</row>
    <row r="1012" spans="1:77">
      <c r="A1012" s="7"/>
      <c r="H1012" s="7"/>
      <c r="AO1012" s="4"/>
      <c r="AP1012" s="4"/>
      <c r="AQ1012" s="4"/>
      <c r="AR1012" s="4"/>
      <c r="AS1012" s="4"/>
      <c r="AT1012" s="4"/>
      <c r="AU1012" s="4"/>
      <c r="AW1012" s="6"/>
      <c r="AX1012" s="6"/>
      <c r="BA1012" s="4"/>
      <c r="BE1012" s="7"/>
      <c r="BF1012" s="5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</row>
    <row r="1013" spans="1:77">
      <c r="A1013" s="7"/>
      <c r="H1013" s="7"/>
      <c r="AO1013" s="4"/>
      <c r="AP1013" s="4"/>
      <c r="AQ1013" s="4"/>
      <c r="AR1013" s="4"/>
      <c r="AS1013" s="4"/>
      <c r="AT1013" s="4"/>
      <c r="AU1013" s="4"/>
      <c r="AW1013" s="6"/>
      <c r="AX1013" s="6"/>
      <c r="BA1013" s="4"/>
      <c r="BE1013" s="7"/>
      <c r="BF1013" s="5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</row>
    <row r="1014" spans="1:77">
      <c r="A1014" s="7"/>
      <c r="H1014" s="7"/>
      <c r="AO1014" s="4"/>
      <c r="AP1014" s="4"/>
      <c r="AQ1014" s="4"/>
      <c r="AR1014" s="4"/>
      <c r="AS1014" s="4"/>
      <c r="AT1014" s="4"/>
      <c r="AU1014" s="4"/>
      <c r="AW1014" s="6"/>
      <c r="AX1014" s="6"/>
      <c r="BA1014" s="4"/>
      <c r="BE1014" s="7"/>
      <c r="BF1014" s="5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</row>
    <row r="1015" spans="1:77">
      <c r="A1015" s="7"/>
      <c r="H1015" s="7"/>
      <c r="AO1015" s="4"/>
      <c r="AP1015" s="4"/>
      <c r="AQ1015" s="4"/>
      <c r="AR1015" s="4"/>
      <c r="AS1015" s="4"/>
      <c r="AT1015" s="4"/>
      <c r="AU1015" s="4"/>
      <c r="AW1015" s="6"/>
      <c r="AX1015" s="6"/>
      <c r="BA1015" s="4"/>
      <c r="BE1015" s="7"/>
      <c r="BF1015" s="5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</row>
    <row r="1016" spans="1:77">
      <c r="A1016" s="7"/>
      <c r="H1016" s="7"/>
      <c r="AO1016" s="4"/>
      <c r="AP1016" s="4"/>
      <c r="AQ1016" s="4"/>
      <c r="AR1016" s="4"/>
      <c r="AS1016" s="4"/>
      <c r="AT1016" s="4"/>
      <c r="AU1016" s="4"/>
      <c r="AW1016" s="6"/>
      <c r="AX1016" s="6"/>
      <c r="BA1016" s="4"/>
      <c r="BE1016" s="7"/>
      <c r="BF1016" s="5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</row>
    <row r="1017" spans="1:77">
      <c r="A1017" s="7"/>
      <c r="H1017" s="7"/>
      <c r="AO1017" s="4"/>
      <c r="AP1017" s="4"/>
      <c r="AQ1017" s="4"/>
      <c r="AR1017" s="4"/>
      <c r="AS1017" s="4"/>
      <c r="AT1017" s="4"/>
      <c r="AU1017" s="4"/>
      <c r="AW1017" s="6"/>
      <c r="AX1017" s="6"/>
      <c r="BA1017" s="4"/>
      <c r="BE1017" s="7"/>
      <c r="BF1017" s="5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</row>
    <row r="1018" spans="1:77">
      <c r="A1018" s="7"/>
      <c r="H1018" s="7"/>
      <c r="AO1018" s="4"/>
      <c r="AP1018" s="4"/>
      <c r="AQ1018" s="4"/>
      <c r="AR1018" s="4"/>
      <c r="AS1018" s="4"/>
      <c r="AT1018" s="4"/>
      <c r="AU1018" s="4"/>
      <c r="AW1018" s="6"/>
      <c r="AX1018" s="6"/>
      <c r="BA1018" s="4"/>
      <c r="BE1018" s="7"/>
      <c r="BF1018" s="5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</row>
    <row r="1019" spans="1:77">
      <c r="A1019" s="7"/>
      <c r="H1019" s="7"/>
      <c r="AO1019" s="4"/>
      <c r="AP1019" s="4"/>
      <c r="AQ1019" s="4"/>
      <c r="AR1019" s="4"/>
      <c r="AS1019" s="4"/>
      <c r="AT1019" s="4"/>
      <c r="AU1019" s="4"/>
      <c r="AW1019" s="6"/>
      <c r="AX1019" s="6"/>
      <c r="BA1019" s="4"/>
      <c r="BE1019" s="7"/>
      <c r="BF1019" s="5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</row>
    <row r="1020" spans="1:77">
      <c r="A1020" s="7"/>
      <c r="H1020" s="7"/>
      <c r="AO1020" s="4"/>
      <c r="AP1020" s="4"/>
      <c r="AQ1020" s="4"/>
      <c r="AR1020" s="4"/>
      <c r="AS1020" s="4"/>
      <c r="AT1020" s="4"/>
      <c r="AU1020" s="4"/>
      <c r="AW1020" s="6"/>
      <c r="AX1020" s="6"/>
      <c r="BA1020" s="4"/>
      <c r="BE1020" s="7"/>
      <c r="BF1020" s="5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</row>
    <row r="1021" spans="1:77">
      <c r="A1021" s="7"/>
      <c r="H1021" s="7"/>
      <c r="AO1021" s="4"/>
      <c r="AP1021" s="4"/>
      <c r="AQ1021" s="4"/>
      <c r="AR1021" s="4"/>
      <c r="AS1021" s="4"/>
      <c r="AT1021" s="4"/>
      <c r="AU1021" s="4"/>
      <c r="AW1021" s="6"/>
      <c r="AX1021" s="6"/>
      <c r="BA1021" s="4"/>
      <c r="BE1021" s="7"/>
      <c r="BF1021" s="5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</row>
    <row r="1022" spans="1:77">
      <c r="A1022" s="7"/>
      <c r="H1022" s="7"/>
      <c r="AO1022" s="4"/>
      <c r="AP1022" s="4"/>
      <c r="AQ1022" s="4"/>
      <c r="AR1022" s="4"/>
      <c r="AS1022" s="4"/>
      <c r="AT1022" s="4"/>
      <c r="AU1022" s="4"/>
      <c r="AW1022" s="6"/>
      <c r="AX1022" s="6"/>
      <c r="BA1022" s="4"/>
      <c r="BE1022" s="7"/>
      <c r="BF1022" s="5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</row>
    <row r="1023" spans="1:77">
      <c r="A1023" s="7"/>
      <c r="H1023" s="7"/>
      <c r="AO1023" s="4"/>
      <c r="AP1023" s="4"/>
      <c r="AQ1023" s="4"/>
      <c r="AR1023" s="4"/>
      <c r="AS1023" s="4"/>
      <c r="AT1023" s="4"/>
      <c r="AU1023" s="4"/>
      <c r="AW1023" s="6"/>
      <c r="AX1023" s="6"/>
      <c r="BA1023" s="4"/>
      <c r="BE1023" s="7"/>
      <c r="BF1023" s="5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</row>
    <row r="1024" spans="1:77">
      <c r="A1024" s="7"/>
      <c r="H1024" s="7"/>
      <c r="AO1024" s="4"/>
      <c r="AP1024" s="4"/>
      <c r="AQ1024" s="4"/>
      <c r="AR1024" s="4"/>
      <c r="AS1024" s="4"/>
      <c r="AT1024" s="4"/>
      <c r="AU1024" s="4"/>
      <c r="AW1024" s="6"/>
      <c r="AX1024" s="6"/>
      <c r="BA1024" s="4"/>
      <c r="BE1024" s="7"/>
      <c r="BF1024" s="5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</row>
    <row r="1025" spans="1:77">
      <c r="A1025" s="7"/>
      <c r="H1025" s="7"/>
      <c r="AO1025" s="4"/>
      <c r="AP1025" s="4"/>
      <c r="AQ1025" s="4"/>
      <c r="AR1025" s="4"/>
      <c r="AS1025" s="4"/>
      <c r="AT1025" s="4"/>
      <c r="AU1025" s="4"/>
      <c r="AW1025" s="6"/>
      <c r="AX1025" s="6"/>
      <c r="BA1025" s="4"/>
      <c r="BE1025" s="7"/>
      <c r="BF1025" s="5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</row>
    <row r="1026" spans="1:77">
      <c r="A1026" s="7"/>
      <c r="H1026" s="7"/>
      <c r="AO1026" s="4"/>
      <c r="AP1026" s="4"/>
      <c r="AQ1026" s="4"/>
      <c r="AR1026" s="4"/>
      <c r="AS1026" s="4"/>
      <c r="AT1026" s="4"/>
      <c r="AU1026" s="4"/>
      <c r="AW1026" s="6"/>
      <c r="AX1026" s="6"/>
      <c r="BA1026" s="4"/>
      <c r="BE1026" s="7"/>
      <c r="BF1026" s="5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</row>
    <row r="1027" spans="1:77">
      <c r="A1027" s="7"/>
      <c r="H1027" s="7"/>
      <c r="AO1027" s="4"/>
      <c r="AP1027" s="4"/>
      <c r="AQ1027" s="4"/>
      <c r="AR1027" s="4"/>
      <c r="AS1027" s="4"/>
      <c r="AT1027" s="4"/>
      <c r="AU1027" s="4"/>
      <c r="AW1027" s="6"/>
      <c r="AX1027" s="6"/>
      <c r="BA1027" s="4"/>
      <c r="BE1027" s="7"/>
      <c r="BF1027" s="5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</row>
    <row r="1028" spans="1:77">
      <c r="A1028" s="7"/>
      <c r="H1028" s="7"/>
      <c r="AO1028" s="4"/>
      <c r="AP1028" s="4"/>
      <c r="AQ1028" s="4"/>
      <c r="AR1028" s="4"/>
      <c r="AS1028" s="4"/>
      <c r="AT1028" s="4"/>
      <c r="AU1028" s="4"/>
      <c r="AW1028" s="6"/>
      <c r="AX1028" s="6"/>
      <c r="BA1028" s="4"/>
      <c r="BE1028" s="7"/>
      <c r="BF1028" s="5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</row>
    <row r="1029" spans="1:77">
      <c r="A1029" s="7"/>
      <c r="H1029" s="7"/>
      <c r="AO1029" s="4"/>
      <c r="AP1029" s="4"/>
      <c r="AQ1029" s="4"/>
      <c r="AR1029" s="4"/>
      <c r="AS1029" s="4"/>
      <c r="AT1029" s="4"/>
      <c r="AU1029" s="4"/>
      <c r="AW1029" s="6"/>
      <c r="AX1029" s="6"/>
      <c r="BA1029" s="4"/>
      <c r="BE1029" s="7"/>
      <c r="BF1029" s="5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</row>
    <row r="1030" spans="1:77">
      <c r="A1030" s="7"/>
      <c r="H1030" s="7"/>
      <c r="AO1030" s="4"/>
      <c r="AP1030" s="4"/>
      <c r="AQ1030" s="4"/>
      <c r="AR1030" s="4"/>
      <c r="AS1030" s="4"/>
      <c r="AT1030" s="4"/>
      <c r="AU1030" s="4"/>
      <c r="AW1030" s="6"/>
      <c r="AX1030" s="6"/>
      <c r="BA1030" s="4"/>
      <c r="BE1030" s="7"/>
      <c r="BF1030" s="5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</row>
    <row r="1031" spans="1:77">
      <c r="A1031" s="7"/>
      <c r="H1031" s="7"/>
      <c r="AO1031" s="4"/>
      <c r="AP1031" s="4"/>
      <c r="AQ1031" s="4"/>
      <c r="AR1031" s="4"/>
      <c r="AS1031" s="4"/>
      <c r="AT1031" s="4"/>
      <c r="AU1031" s="4"/>
      <c r="AW1031" s="6"/>
      <c r="AX1031" s="6"/>
      <c r="BA1031" s="4"/>
      <c r="BE1031" s="7"/>
      <c r="BF1031" s="5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</row>
    <row r="1032" spans="1:77">
      <c r="A1032" s="7"/>
      <c r="H1032" s="7"/>
      <c r="AO1032" s="4"/>
      <c r="AP1032" s="4"/>
      <c r="AQ1032" s="4"/>
      <c r="AR1032" s="4"/>
      <c r="AS1032" s="4"/>
      <c r="AT1032" s="4"/>
      <c r="AU1032" s="4"/>
      <c r="AW1032" s="6"/>
      <c r="AX1032" s="6"/>
      <c r="BA1032" s="4"/>
      <c r="BE1032" s="7"/>
      <c r="BF1032" s="5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</row>
    <row r="1033" spans="1:77">
      <c r="A1033" s="7"/>
      <c r="H1033" s="7"/>
      <c r="AO1033" s="4"/>
      <c r="AP1033" s="4"/>
      <c r="AQ1033" s="4"/>
      <c r="AR1033" s="4"/>
      <c r="AS1033" s="4"/>
      <c r="AT1033" s="4"/>
      <c r="AU1033" s="4"/>
      <c r="AW1033" s="6"/>
      <c r="AX1033" s="6"/>
      <c r="BA1033" s="4"/>
      <c r="BE1033" s="7"/>
      <c r="BF1033" s="5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</row>
    <row r="1034" spans="1:77">
      <c r="A1034" s="7"/>
      <c r="H1034" s="7"/>
      <c r="AO1034" s="4"/>
      <c r="AP1034" s="4"/>
      <c r="AQ1034" s="4"/>
      <c r="AR1034" s="4"/>
      <c r="AS1034" s="4"/>
      <c r="AT1034" s="4"/>
      <c r="AU1034" s="4"/>
      <c r="AW1034" s="6"/>
      <c r="AX1034" s="6"/>
      <c r="BA1034" s="4"/>
      <c r="BE1034" s="7"/>
      <c r="BF1034" s="5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</row>
    <row r="1035" spans="1:77">
      <c r="A1035" s="7"/>
      <c r="H1035" s="7"/>
      <c r="AO1035" s="4"/>
      <c r="AP1035" s="4"/>
      <c r="AQ1035" s="4"/>
      <c r="AR1035" s="4"/>
      <c r="AS1035" s="4"/>
      <c r="AT1035" s="4"/>
      <c r="AU1035" s="4"/>
      <c r="AW1035" s="6"/>
      <c r="AX1035" s="6"/>
      <c r="BA1035" s="4"/>
      <c r="BE1035" s="7"/>
      <c r="BF1035" s="5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</row>
    <row r="1036" spans="1:77">
      <c r="A1036" s="7"/>
      <c r="H1036" s="7"/>
      <c r="AO1036" s="4"/>
      <c r="AP1036" s="4"/>
      <c r="AQ1036" s="4"/>
      <c r="AR1036" s="4"/>
      <c r="AS1036" s="4"/>
      <c r="AT1036" s="4"/>
      <c r="AU1036" s="4"/>
      <c r="AW1036" s="6"/>
      <c r="AX1036" s="6"/>
      <c r="BA1036" s="4"/>
      <c r="BE1036" s="7"/>
      <c r="BF1036" s="5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</row>
    <row r="1037" spans="1:77">
      <c r="A1037" s="7"/>
      <c r="H1037" s="7"/>
      <c r="AO1037" s="4"/>
      <c r="AP1037" s="4"/>
      <c r="AQ1037" s="4"/>
      <c r="AR1037" s="4"/>
      <c r="AS1037" s="4"/>
      <c r="AT1037" s="4"/>
      <c r="AU1037" s="4"/>
      <c r="AW1037" s="6"/>
      <c r="AX1037" s="6"/>
      <c r="BA1037" s="4"/>
      <c r="BE1037" s="7"/>
      <c r="BF1037" s="5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</row>
    <row r="1038" spans="1:77">
      <c r="A1038" s="7"/>
      <c r="H1038" s="7"/>
      <c r="AO1038" s="4"/>
      <c r="AP1038" s="4"/>
      <c r="AQ1038" s="4"/>
      <c r="AR1038" s="4"/>
      <c r="AS1038" s="4"/>
      <c r="AT1038" s="4"/>
      <c r="AU1038" s="4"/>
      <c r="AW1038" s="6"/>
      <c r="AX1038" s="6"/>
      <c r="BA1038" s="4"/>
      <c r="BE1038" s="7"/>
      <c r="BF1038" s="5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</row>
    <row r="1039" spans="1:77">
      <c r="A1039" s="7"/>
      <c r="H1039" s="7"/>
      <c r="AO1039" s="4"/>
      <c r="AP1039" s="4"/>
      <c r="AQ1039" s="4"/>
      <c r="AR1039" s="4"/>
      <c r="AS1039" s="4"/>
      <c r="AT1039" s="4"/>
      <c r="AU1039" s="4"/>
      <c r="AW1039" s="6"/>
      <c r="AX1039" s="6"/>
      <c r="BA1039" s="4"/>
      <c r="BE1039" s="7"/>
      <c r="BF1039" s="5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</row>
    <row r="1040" spans="1:77">
      <c r="A1040" s="7"/>
      <c r="H1040" s="7"/>
      <c r="AO1040" s="4"/>
      <c r="AP1040" s="4"/>
      <c r="AQ1040" s="4"/>
      <c r="AR1040" s="4"/>
      <c r="AS1040" s="4"/>
      <c r="AT1040" s="4"/>
      <c r="AU1040" s="4"/>
      <c r="AW1040" s="6"/>
      <c r="AX1040" s="6"/>
      <c r="BA1040" s="4"/>
      <c r="BE1040" s="7"/>
      <c r="BF1040" s="5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</row>
    <row r="1041" spans="1:77">
      <c r="A1041" s="7"/>
      <c r="H1041" s="7"/>
      <c r="AO1041" s="4"/>
      <c r="AP1041" s="4"/>
      <c r="AQ1041" s="4"/>
      <c r="AR1041" s="4"/>
      <c r="AS1041" s="4"/>
      <c r="AT1041" s="4"/>
      <c r="AU1041" s="4"/>
      <c r="AW1041" s="6"/>
      <c r="AX1041" s="6"/>
      <c r="BA1041" s="4"/>
      <c r="BE1041" s="7"/>
      <c r="BF1041" s="5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</row>
    <row r="1042" spans="1:77">
      <c r="A1042" s="7"/>
      <c r="H1042" s="7"/>
      <c r="AO1042" s="4"/>
      <c r="AP1042" s="4"/>
      <c r="AQ1042" s="4"/>
      <c r="AR1042" s="4"/>
      <c r="AS1042" s="4"/>
      <c r="AT1042" s="4"/>
      <c r="AU1042" s="4"/>
      <c r="AW1042" s="6"/>
      <c r="AX1042" s="6"/>
      <c r="BA1042" s="4"/>
      <c r="BE1042" s="7"/>
      <c r="BF1042" s="5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</row>
    <row r="1043" spans="1:77">
      <c r="A1043" s="7"/>
      <c r="H1043" s="7"/>
      <c r="AO1043" s="4"/>
      <c r="AP1043" s="4"/>
      <c r="AQ1043" s="4"/>
      <c r="AR1043" s="4"/>
      <c r="AS1043" s="4"/>
      <c r="AT1043" s="4"/>
      <c r="AU1043" s="4"/>
      <c r="AW1043" s="6"/>
      <c r="AX1043" s="6"/>
      <c r="BA1043" s="4"/>
      <c r="BE1043" s="7"/>
      <c r="BF1043" s="5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</row>
    <row r="1044" spans="1:77">
      <c r="A1044" s="7"/>
      <c r="H1044" s="7"/>
      <c r="AO1044" s="4"/>
      <c r="AP1044" s="4"/>
      <c r="AQ1044" s="4"/>
      <c r="AR1044" s="4"/>
      <c r="AS1044" s="4"/>
      <c r="AT1044" s="4"/>
      <c r="AU1044" s="4"/>
      <c r="AW1044" s="6"/>
      <c r="AX1044" s="6"/>
      <c r="BA1044" s="4"/>
      <c r="BE1044" s="7"/>
      <c r="BF1044" s="5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</row>
    <row r="1045" spans="1:77">
      <c r="A1045" s="7"/>
      <c r="H1045" s="7"/>
      <c r="AO1045" s="4"/>
      <c r="AP1045" s="4"/>
      <c r="AQ1045" s="4"/>
      <c r="AR1045" s="4"/>
      <c r="AS1045" s="4"/>
      <c r="AT1045" s="4"/>
      <c r="AU1045" s="4"/>
      <c r="AW1045" s="6"/>
      <c r="AX1045" s="6"/>
      <c r="BA1045" s="4"/>
      <c r="BE1045" s="7"/>
      <c r="BF1045" s="5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</row>
    <row r="1046" spans="1:77">
      <c r="A1046" s="7"/>
      <c r="H1046" s="7"/>
      <c r="AO1046" s="4"/>
      <c r="AP1046" s="4"/>
      <c r="AQ1046" s="4"/>
      <c r="AR1046" s="4"/>
      <c r="AS1046" s="4"/>
      <c r="AT1046" s="4"/>
      <c r="AU1046" s="4"/>
      <c r="AW1046" s="6"/>
      <c r="AX1046" s="6"/>
      <c r="BA1046" s="4"/>
      <c r="BE1046" s="7"/>
      <c r="BF1046" s="5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</row>
    <row r="1047" spans="1:77">
      <c r="A1047" s="7"/>
      <c r="H1047" s="7"/>
      <c r="AO1047" s="4"/>
      <c r="AP1047" s="4"/>
      <c r="AQ1047" s="4"/>
      <c r="AR1047" s="4"/>
      <c r="AS1047" s="4"/>
      <c r="AT1047" s="4"/>
      <c r="AU1047" s="4"/>
      <c r="AW1047" s="6"/>
      <c r="AX1047" s="6"/>
      <c r="BA1047" s="4"/>
      <c r="BE1047" s="7"/>
      <c r="BF1047" s="5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</row>
    <row r="1048" spans="1:77">
      <c r="A1048" s="7"/>
      <c r="H1048" s="7"/>
      <c r="AO1048" s="4"/>
      <c r="AP1048" s="4"/>
      <c r="AQ1048" s="4"/>
      <c r="AR1048" s="4"/>
      <c r="AS1048" s="4"/>
      <c r="AT1048" s="4"/>
      <c r="AU1048" s="4"/>
      <c r="AW1048" s="6"/>
      <c r="AX1048" s="6"/>
      <c r="BA1048" s="4"/>
      <c r="BE1048" s="7"/>
      <c r="BF1048" s="5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</row>
    <row r="1049" spans="1:77">
      <c r="A1049" s="7"/>
      <c r="H1049" s="7"/>
      <c r="AO1049" s="4"/>
      <c r="AP1049" s="4"/>
      <c r="AQ1049" s="4"/>
      <c r="AR1049" s="4"/>
      <c r="AS1049" s="4"/>
      <c r="AT1049" s="4"/>
      <c r="AU1049" s="4"/>
      <c r="AW1049" s="6"/>
      <c r="AX1049" s="6"/>
      <c r="BA1049" s="4"/>
      <c r="BE1049" s="7"/>
      <c r="BF1049" s="5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</row>
    <row r="1050" spans="1:77">
      <c r="A1050" s="7"/>
      <c r="H1050" s="7"/>
      <c r="AO1050" s="4"/>
      <c r="AP1050" s="4"/>
      <c r="AQ1050" s="4"/>
      <c r="AR1050" s="4"/>
      <c r="AS1050" s="4"/>
      <c r="AT1050" s="4"/>
      <c r="AU1050" s="4"/>
      <c r="AW1050" s="6"/>
      <c r="AX1050" s="6"/>
      <c r="BA1050" s="4"/>
      <c r="BE1050" s="7"/>
      <c r="BF1050" s="5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</row>
    <row r="1051" spans="1:77">
      <c r="A1051" s="7"/>
      <c r="H1051" s="7"/>
      <c r="AO1051" s="4"/>
      <c r="AP1051" s="4"/>
      <c r="AQ1051" s="4"/>
      <c r="AR1051" s="4"/>
      <c r="AS1051" s="4"/>
      <c r="AT1051" s="4"/>
      <c r="AU1051" s="4"/>
      <c r="AW1051" s="6"/>
      <c r="AX1051" s="6"/>
      <c r="BA1051" s="4"/>
      <c r="BE1051" s="7"/>
      <c r="BF1051" s="5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</row>
    <row r="1052" spans="1:77">
      <c r="A1052" s="7"/>
      <c r="H1052" s="7"/>
      <c r="AO1052" s="4"/>
      <c r="AP1052" s="4"/>
      <c r="AQ1052" s="4"/>
      <c r="AR1052" s="4"/>
      <c r="AS1052" s="4"/>
      <c r="AT1052" s="4"/>
      <c r="AU1052" s="4"/>
      <c r="AW1052" s="6"/>
      <c r="AX1052" s="6"/>
      <c r="BA1052" s="4"/>
      <c r="BE1052" s="7"/>
      <c r="BF1052" s="5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</row>
    <row r="1053" spans="1:77">
      <c r="A1053" s="7"/>
      <c r="H1053" s="7"/>
      <c r="AO1053" s="4"/>
      <c r="AP1053" s="4"/>
      <c r="AQ1053" s="4"/>
      <c r="AR1053" s="4"/>
      <c r="AS1053" s="4"/>
      <c r="AT1053" s="4"/>
      <c r="AU1053" s="4"/>
      <c r="AW1053" s="6"/>
      <c r="AX1053" s="6"/>
      <c r="BA1053" s="4"/>
      <c r="BE1053" s="7"/>
      <c r="BF1053" s="5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</row>
    <row r="1054" spans="1:77">
      <c r="A1054" s="7"/>
      <c r="H1054" s="7"/>
      <c r="AO1054" s="4"/>
      <c r="AP1054" s="4"/>
      <c r="AQ1054" s="4"/>
      <c r="AR1054" s="4"/>
      <c r="AS1054" s="4"/>
      <c r="AT1054" s="4"/>
      <c r="AU1054" s="4"/>
      <c r="AW1054" s="6"/>
      <c r="AX1054" s="6"/>
      <c r="BA1054" s="4"/>
      <c r="BE1054" s="7"/>
      <c r="BF1054" s="5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</row>
    <row r="1055" spans="1:77">
      <c r="A1055" s="7"/>
      <c r="H1055" s="7"/>
      <c r="AO1055" s="4"/>
      <c r="AP1055" s="4"/>
      <c r="AQ1055" s="4"/>
      <c r="AR1055" s="4"/>
      <c r="AS1055" s="4"/>
      <c r="AT1055" s="4"/>
      <c r="AU1055" s="4"/>
      <c r="AW1055" s="6"/>
      <c r="AX1055" s="6"/>
      <c r="BA1055" s="4"/>
      <c r="BE1055" s="7"/>
      <c r="BF1055" s="5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</row>
    <row r="1056" spans="1:77">
      <c r="A1056" s="7"/>
      <c r="H1056" s="7"/>
      <c r="AO1056" s="4"/>
      <c r="AP1056" s="4"/>
      <c r="AQ1056" s="4"/>
      <c r="AR1056" s="4"/>
      <c r="AS1056" s="4"/>
      <c r="AT1056" s="4"/>
      <c r="AU1056" s="4"/>
      <c r="AW1056" s="6"/>
      <c r="AX1056" s="6"/>
      <c r="BA1056" s="4"/>
      <c r="BE1056" s="7"/>
      <c r="BF1056" s="5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</row>
    <row r="1057" spans="1:77">
      <c r="A1057" s="7"/>
      <c r="H1057" s="7"/>
      <c r="AO1057" s="4"/>
      <c r="AP1057" s="4"/>
      <c r="AQ1057" s="4"/>
      <c r="AR1057" s="4"/>
      <c r="AS1057" s="4"/>
      <c r="AT1057" s="4"/>
      <c r="AU1057" s="4"/>
      <c r="AW1057" s="6"/>
      <c r="AX1057" s="6"/>
      <c r="BA1057" s="4"/>
      <c r="BE1057" s="7"/>
      <c r="BF1057" s="5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</row>
    <row r="1058" spans="1:77">
      <c r="A1058" s="7"/>
      <c r="H1058" s="7"/>
      <c r="AO1058" s="4"/>
      <c r="AP1058" s="4"/>
      <c r="AQ1058" s="4"/>
      <c r="AR1058" s="4"/>
      <c r="AS1058" s="4"/>
      <c r="AT1058" s="4"/>
      <c r="AU1058" s="4"/>
      <c r="AW1058" s="6"/>
      <c r="AX1058" s="6"/>
      <c r="BA1058" s="4"/>
      <c r="BE1058" s="7"/>
      <c r="BF1058" s="5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</row>
    <row r="1059" spans="1:77">
      <c r="A1059" s="7"/>
      <c r="H1059" s="7"/>
      <c r="AO1059" s="4"/>
      <c r="AP1059" s="4"/>
      <c r="AQ1059" s="4"/>
      <c r="AR1059" s="4"/>
      <c r="AS1059" s="4"/>
      <c r="AT1059" s="4"/>
      <c r="AU1059" s="4"/>
      <c r="AW1059" s="6"/>
      <c r="AX1059" s="6"/>
      <c r="BA1059" s="4"/>
      <c r="BE1059" s="7"/>
      <c r="BF1059" s="5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</row>
    <row r="1060" spans="1:77">
      <c r="A1060" s="7"/>
      <c r="H1060" s="7"/>
      <c r="AO1060" s="4"/>
      <c r="AP1060" s="4"/>
      <c r="AQ1060" s="4"/>
      <c r="AR1060" s="4"/>
      <c r="AS1060" s="4"/>
      <c r="AT1060" s="4"/>
      <c r="AU1060" s="4"/>
      <c r="AW1060" s="6"/>
      <c r="AX1060" s="6"/>
      <c r="BA1060" s="4"/>
      <c r="BE1060" s="7"/>
      <c r="BF1060" s="5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</row>
    <row r="1061" spans="1:77">
      <c r="A1061" s="7"/>
      <c r="H1061" s="7"/>
      <c r="AO1061" s="4"/>
      <c r="AP1061" s="4"/>
      <c r="AQ1061" s="4"/>
      <c r="AR1061" s="4"/>
      <c r="AS1061" s="4"/>
      <c r="AT1061" s="4"/>
      <c r="AU1061" s="4"/>
      <c r="AW1061" s="6"/>
      <c r="AX1061" s="6"/>
      <c r="BA1061" s="4"/>
      <c r="BE1061" s="7"/>
      <c r="BF1061" s="5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</row>
    <row r="1062" spans="1:77">
      <c r="A1062" s="7"/>
      <c r="H1062" s="7"/>
      <c r="AO1062" s="4"/>
      <c r="AP1062" s="4"/>
      <c r="AQ1062" s="4"/>
      <c r="AR1062" s="4"/>
      <c r="AS1062" s="4"/>
      <c r="AT1062" s="4"/>
      <c r="AU1062" s="4"/>
      <c r="AW1062" s="6"/>
      <c r="AX1062" s="6"/>
      <c r="BA1062" s="4"/>
      <c r="BE1062" s="7"/>
      <c r="BF1062" s="5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</row>
    <row r="1063" spans="1:77">
      <c r="A1063" s="7"/>
      <c r="H1063" s="7"/>
      <c r="AO1063" s="4"/>
      <c r="AP1063" s="4"/>
      <c r="AQ1063" s="4"/>
      <c r="AR1063" s="4"/>
      <c r="AS1063" s="4"/>
      <c r="AT1063" s="4"/>
      <c r="AU1063" s="4"/>
      <c r="AW1063" s="6"/>
      <c r="AX1063" s="6"/>
      <c r="BA1063" s="4"/>
      <c r="BE1063" s="7"/>
      <c r="BF1063" s="5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</row>
    <row r="1064" spans="1:77">
      <c r="A1064" s="7"/>
      <c r="H1064" s="7"/>
      <c r="AO1064" s="4"/>
      <c r="AP1064" s="4"/>
      <c r="AQ1064" s="4"/>
      <c r="AR1064" s="4"/>
      <c r="AS1064" s="4"/>
      <c r="AT1064" s="4"/>
      <c r="AU1064" s="4"/>
      <c r="AW1064" s="6"/>
      <c r="AX1064" s="6"/>
      <c r="BA1064" s="4"/>
      <c r="BE1064" s="7"/>
      <c r="BF1064" s="5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</row>
    <row r="1065" spans="1:77">
      <c r="A1065" s="7"/>
      <c r="H1065" s="7"/>
      <c r="AO1065" s="4"/>
      <c r="AP1065" s="4"/>
      <c r="AQ1065" s="4"/>
      <c r="AR1065" s="4"/>
      <c r="AS1065" s="4"/>
      <c r="AT1065" s="4"/>
      <c r="AU1065" s="4"/>
      <c r="AW1065" s="6"/>
      <c r="AX1065" s="6"/>
      <c r="BA1065" s="4"/>
      <c r="BE1065" s="7"/>
      <c r="BF1065" s="5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</row>
    <row r="1066" spans="1:77">
      <c r="A1066" s="7"/>
      <c r="H1066" s="7"/>
      <c r="AO1066" s="4"/>
      <c r="AP1066" s="4"/>
      <c r="AQ1066" s="4"/>
      <c r="AR1066" s="4"/>
      <c r="AS1066" s="4"/>
      <c r="AT1066" s="4"/>
      <c r="AU1066" s="4"/>
      <c r="AW1066" s="6"/>
      <c r="AX1066" s="6"/>
      <c r="BA1066" s="4"/>
      <c r="BE1066" s="7"/>
      <c r="BF1066" s="5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</row>
    <row r="1067" spans="1:77">
      <c r="A1067" s="7"/>
      <c r="H1067" s="7"/>
      <c r="AO1067" s="4"/>
      <c r="AP1067" s="4"/>
      <c r="AQ1067" s="4"/>
      <c r="AR1067" s="4"/>
      <c r="AS1067" s="4"/>
      <c r="AT1067" s="4"/>
      <c r="AU1067" s="4"/>
      <c r="AW1067" s="6"/>
      <c r="AX1067" s="6"/>
      <c r="BA1067" s="4"/>
      <c r="BE1067" s="7"/>
      <c r="BF1067" s="5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</row>
    <row r="1068" spans="1:77">
      <c r="A1068" s="7"/>
      <c r="H1068" s="7"/>
      <c r="AO1068" s="4"/>
      <c r="AP1068" s="4"/>
      <c r="AQ1068" s="4"/>
      <c r="AR1068" s="4"/>
      <c r="AS1068" s="4"/>
      <c r="AT1068" s="4"/>
      <c r="AU1068" s="4"/>
      <c r="AW1068" s="6"/>
      <c r="AX1068" s="6"/>
      <c r="BA1068" s="4"/>
      <c r="BE1068" s="7"/>
      <c r="BF1068" s="5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</row>
    <row r="1069" spans="1:77">
      <c r="A1069" s="7"/>
      <c r="H1069" s="7"/>
      <c r="AO1069" s="4"/>
      <c r="AP1069" s="4"/>
      <c r="AQ1069" s="4"/>
      <c r="AR1069" s="4"/>
      <c r="AS1069" s="4"/>
      <c r="AT1069" s="4"/>
      <c r="AU1069" s="4"/>
      <c r="AW1069" s="6"/>
      <c r="AX1069" s="6"/>
      <c r="BA1069" s="4"/>
      <c r="BE1069" s="7"/>
      <c r="BF1069" s="5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</row>
    <row r="1070" spans="1:77">
      <c r="A1070" s="7"/>
      <c r="H1070" s="7"/>
      <c r="AO1070" s="4"/>
      <c r="AP1070" s="4"/>
      <c r="AQ1070" s="4"/>
      <c r="AR1070" s="4"/>
      <c r="AS1070" s="4"/>
      <c r="AT1070" s="4"/>
      <c r="AU1070" s="4"/>
      <c r="AW1070" s="6"/>
      <c r="AX1070" s="6"/>
      <c r="BA1070" s="4"/>
      <c r="BE1070" s="7"/>
      <c r="BF1070" s="5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</row>
    <row r="1071" spans="1:77">
      <c r="A1071" s="7"/>
      <c r="H1071" s="7"/>
      <c r="AO1071" s="4"/>
      <c r="AP1071" s="4"/>
      <c r="AQ1071" s="4"/>
      <c r="AR1071" s="4"/>
      <c r="AS1071" s="4"/>
      <c r="AT1071" s="4"/>
      <c r="AU1071" s="4"/>
      <c r="AW1071" s="6"/>
      <c r="AX1071" s="6"/>
      <c r="BA1071" s="4"/>
      <c r="BE1071" s="7"/>
      <c r="BF1071" s="5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</row>
    <row r="1072" spans="1:77">
      <c r="A1072" s="7"/>
      <c r="H1072" s="7"/>
      <c r="AO1072" s="4"/>
      <c r="AP1072" s="4"/>
      <c r="AQ1072" s="4"/>
      <c r="AR1072" s="4"/>
      <c r="AS1072" s="4"/>
      <c r="AT1072" s="4"/>
      <c r="AU1072" s="4"/>
      <c r="AW1072" s="6"/>
      <c r="AX1072" s="6"/>
      <c r="BA1072" s="4"/>
      <c r="BE1072" s="7"/>
      <c r="BF1072" s="5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</row>
    <row r="1073" spans="1:77">
      <c r="A1073" s="7"/>
      <c r="H1073" s="7"/>
      <c r="AO1073" s="4"/>
      <c r="AP1073" s="4"/>
      <c r="AQ1073" s="4"/>
      <c r="AR1073" s="4"/>
      <c r="AS1073" s="4"/>
      <c r="AT1073" s="4"/>
      <c r="AU1073" s="4"/>
      <c r="AW1073" s="6"/>
      <c r="AX1073" s="6"/>
      <c r="BA1073" s="4"/>
      <c r="BE1073" s="7"/>
      <c r="BF1073" s="5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</row>
    <row r="1074" spans="1:77">
      <c r="A1074" s="7"/>
      <c r="H1074" s="7"/>
      <c r="AO1074" s="4"/>
      <c r="AP1074" s="4"/>
      <c r="AQ1074" s="4"/>
      <c r="AR1074" s="4"/>
      <c r="AS1074" s="4"/>
      <c r="AT1074" s="4"/>
      <c r="AU1074" s="4"/>
      <c r="AW1074" s="6"/>
      <c r="AX1074" s="6"/>
      <c r="BA1074" s="4"/>
      <c r="BE1074" s="7"/>
      <c r="BF1074" s="5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</row>
    <row r="1075" spans="1:77">
      <c r="A1075" s="7"/>
      <c r="H1075" s="7"/>
      <c r="AO1075" s="4"/>
      <c r="AP1075" s="4"/>
      <c r="AQ1075" s="4"/>
      <c r="AR1075" s="4"/>
      <c r="AS1075" s="4"/>
      <c r="AT1075" s="4"/>
      <c r="AU1075" s="4"/>
      <c r="AW1075" s="6"/>
      <c r="AX1075" s="6"/>
      <c r="BA1075" s="4"/>
      <c r="BE1075" s="7"/>
      <c r="BF1075" s="5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</row>
    <row r="1076" spans="1:77">
      <c r="A1076" s="7"/>
      <c r="H1076" s="7"/>
      <c r="AO1076" s="4"/>
      <c r="AP1076" s="4"/>
      <c r="AQ1076" s="4"/>
      <c r="AR1076" s="4"/>
      <c r="AS1076" s="4"/>
      <c r="AT1076" s="4"/>
      <c r="AU1076" s="4"/>
      <c r="AW1076" s="6"/>
      <c r="AX1076" s="6"/>
      <c r="BA1076" s="4"/>
      <c r="BE1076" s="7"/>
      <c r="BF1076" s="5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</row>
    <row r="1077" spans="1:77">
      <c r="A1077" s="7"/>
      <c r="H1077" s="7"/>
      <c r="AO1077" s="4"/>
      <c r="AP1077" s="4"/>
      <c r="AQ1077" s="4"/>
      <c r="AR1077" s="4"/>
      <c r="AS1077" s="4"/>
      <c r="AT1077" s="4"/>
      <c r="AU1077" s="4"/>
      <c r="AW1077" s="6"/>
      <c r="AX1077" s="6"/>
      <c r="BA1077" s="4"/>
      <c r="BE1077" s="7"/>
      <c r="BF1077" s="5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</row>
    <row r="1078" spans="1:77">
      <c r="A1078" s="7"/>
      <c r="H1078" s="7"/>
      <c r="AO1078" s="4"/>
      <c r="AP1078" s="4"/>
      <c r="AQ1078" s="4"/>
      <c r="AR1078" s="4"/>
      <c r="AS1078" s="4"/>
      <c r="AT1078" s="4"/>
      <c r="AU1078" s="4"/>
      <c r="AW1078" s="6"/>
      <c r="AX1078" s="6"/>
      <c r="BA1078" s="4"/>
      <c r="BE1078" s="7"/>
      <c r="BF1078" s="5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</row>
    <row r="1079" spans="1:77">
      <c r="A1079" s="7"/>
      <c r="H1079" s="7"/>
      <c r="AO1079" s="4"/>
      <c r="AP1079" s="4"/>
      <c r="AQ1079" s="4"/>
      <c r="AR1079" s="4"/>
      <c r="AS1079" s="4"/>
      <c r="AT1079" s="4"/>
      <c r="AU1079" s="4"/>
      <c r="AW1079" s="6"/>
      <c r="AX1079" s="6"/>
      <c r="BA1079" s="4"/>
      <c r="BE1079" s="7"/>
      <c r="BF1079" s="5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</row>
    <row r="1080" spans="1:77">
      <c r="A1080" s="7"/>
      <c r="H1080" s="7"/>
      <c r="AO1080" s="4"/>
      <c r="AP1080" s="4"/>
      <c r="AQ1080" s="4"/>
      <c r="AR1080" s="4"/>
      <c r="AS1080" s="4"/>
      <c r="AT1080" s="4"/>
      <c r="AU1080" s="4"/>
      <c r="AW1080" s="6"/>
      <c r="AX1080" s="6"/>
      <c r="BA1080" s="4"/>
      <c r="BE1080" s="7"/>
      <c r="BF1080" s="5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</row>
    <row r="1081" spans="1:77">
      <c r="A1081" s="7"/>
      <c r="H1081" s="7"/>
      <c r="AO1081" s="4"/>
      <c r="AP1081" s="4"/>
      <c r="AQ1081" s="4"/>
      <c r="AR1081" s="4"/>
      <c r="AS1081" s="4"/>
      <c r="AT1081" s="4"/>
      <c r="AU1081" s="4"/>
      <c r="AW1081" s="6"/>
      <c r="AX1081" s="6"/>
      <c r="BA1081" s="4"/>
      <c r="BE1081" s="7"/>
      <c r="BF1081" s="5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</row>
    <row r="1082" spans="1:77">
      <c r="A1082" s="7"/>
      <c r="H1082" s="7"/>
      <c r="AO1082" s="4"/>
      <c r="AP1082" s="4"/>
      <c r="AQ1082" s="4"/>
      <c r="AR1082" s="4"/>
      <c r="AS1082" s="4"/>
      <c r="AT1082" s="4"/>
      <c r="AU1082" s="4"/>
      <c r="AW1082" s="6"/>
      <c r="AX1082" s="6"/>
      <c r="BA1082" s="4"/>
      <c r="BE1082" s="7"/>
      <c r="BF1082" s="5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</row>
    <row r="1083" spans="1:77">
      <c r="A1083" s="7"/>
      <c r="H1083" s="7"/>
      <c r="AO1083" s="4"/>
      <c r="AP1083" s="4"/>
      <c r="AQ1083" s="4"/>
      <c r="AR1083" s="4"/>
      <c r="AS1083" s="4"/>
      <c r="AT1083" s="4"/>
      <c r="AU1083" s="4"/>
      <c r="AW1083" s="6"/>
      <c r="AX1083" s="6"/>
      <c r="BA1083" s="4"/>
      <c r="BE1083" s="7"/>
      <c r="BF1083" s="5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</row>
    <row r="1084" spans="1:77">
      <c r="A1084" s="7"/>
      <c r="H1084" s="7"/>
      <c r="AO1084" s="4"/>
      <c r="AP1084" s="4"/>
      <c r="AQ1084" s="4"/>
      <c r="AR1084" s="4"/>
      <c r="AS1084" s="4"/>
      <c r="AT1084" s="4"/>
      <c r="AU1084" s="4"/>
      <c r="AW1084" s="6"/>
      <c r="AX1084" s="6"/>
      <c r="BA1084" s="4"/>
      <c r="BE1084" s="7"/>
      <c r="BF1084" s="5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</row>
    <row r="1085" spans="1:77">
      <c r="A1085" s="7"/>
      <c r="H1085" s="7"/>
      <c r="AO1085" s="4"/>
      <c r="AP1085" s="4"/>
      <c r="AQ1085" s="4"/>
      <c r="AR1085" s="4"/>
      <c r="AS1085" s="4"/>
      <c r="AT1085" s="4"/>
      <c r="AU1085" s="4"/>
      <c r="AW1085" s="6"/>
      <c r="AX1085" s="6"/>
      <c r="BA1085" s="4"/>
      <c r="BE1085" s="7"/>
      <c r="BF1085" s="5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</row>
    <row r="1086" spans="1:77">
      <c r="A1086" s="7"/>
      <c r="H1086" s="7"/>
      <c r="AO1086" s="4"/>
      <c r="AP1086" s="4"/>
      <c r="AQ1086" s="4"/>
      <c r="AR1086" s="4"/>
      <c r="AS1086" s="4"/>
      <c r="AT1086" s="4"/>
      <c r="AU1086" s="4"/>
      <c r="AW1086" s="6"/>
      <c r="AX1086" s="6"/>
      <c r="BA1086" s="4"/>
      <c r="BE1086" s="7"/>
      <c r="BF1086" s="5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</row>
    <row r="1087" spans="1:77">
      <c r="A1087" s="7"/>
      <c r="H1087" s="7"/>
      <c r="AO1087" s="4"/>
      <c r="AP1087" s="4"/>
      <c r="AQ1087" s="4"/>
      <c r="AR1087" s="4"/>
      <c r="AS1087" s="4"/>
      <c r="AT1087" s="4"/>
      <c r="AU1087" s="4"/>
      <c r="AW1087" s="6"/>
      <c r="AX1087" s="6"/>
      <c r="BA1087" s="4"/>
      <c r="BE1087" s="7"/>
      <c r="BF1087" s="5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</row>
    <row r="1088" spans="1:77">
      <c r="A1088" s="7"/>
      <c r="H1088" s="7"/>
      <c r="AO1088" s="4"/>
      <c r="AP1088" s="4"/>
      <c r="AQ1088" s="4"/>
      <c r="AR1088" s="4"/>
      <c r="AS1088" s="4"/>
      <c r="AT1088" s="4"/>
      <c r="AU1088" s="4"/>
      <c r="AW1088" s="6"/>
      <c r="AX1088" s="6"/>
      <c r="BA1088" s="4"/>
      <c r="BE1088" s="7"/>
      <c r="BF1088" s="5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</row>
    <row r="1089" spans="1:77">
      <c r="A1089" s="7"/>
      <c r="H1089" s="7"/>
      <c r="AO1089" s="4"/>
      <c r="AP1089" s="4"/>
      <c r="AQ1089" s="4"/>
      <c r="AR1089" s="4"/>
      <c r="AS1089" s="4"/>
      <c r="AT1089" s="4"/>
      <c r="AU1089" s="4"/>
      <c r="AW1089" s="6"/>
      <c r="AX1089" s="6"/>
      <c r="BA1089" s="4"/>
      <c r="BE1089" s="7"/>
      <c r="BF1089" s="5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</row>
    <row r="1090" spans="1:77">
      <c r="A1090" s="7"/>
      <c r="H1090" s="7"/>
      <c r="AO1090" s="4"/>
      <c r="AP1090" s="4"/>
      <c r="AQ1090" s="4"/>
      <c r="AR1090" s="4"/>
      <c r="AS1090" s="4"/>
      <c r="AT1090" s="4"/>
      <c r="AU1090" s="4"/>
      <c r="AW1090" s="6"/>
      <c r="AX1090" s="6"/>
      <c r="BA1090" s="4"/>
      <c r="BE1090" s="7"/>
      <c r="BF1090" s="5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</row>
    <row r="1091" spans="1:77">
      <c r="A1091" s="7"/>
      <c r="H1091" s="7"/>
      <c r="AO1091" s="4"/>
      <c r="AP1091" s="4"/>
      <c r="AQ1091" s="4"/>
      <c r="AR1091" s="4"/>
      <c r="AS1091" s="4"/>
      <c r="AT1091" s="4"/>
      <c r="AU1091" s="4"/>
      <c r="AW1091" s="6"/>
      <c r="AX1091" s="6"/>
      <c r="BA1091" s="4"/>
      <c r="BE1091" s="7"/>
      <c r="BF1091" s="5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</row>
    <row r="1092" spans="1:77">
      <c r="A1092" s="7"/>
      <c r="H1092" s="7"/>
      <c r="AO1092" s="4"/>
      <c r="AP1092" s="4"/>
      <c r="AQ1092" s="4"/>
      <c r="AR1092" s="4"/>
      <c r="AS1092" s="4"/>
      <c r="AT1092" s="4"/>
      <c r="AU1092" s="4"/>
      <c r="AW1092" s="6"/>
      <c r="AX1092" s="6"/>
      <c r="BA1092" s="4"/>
      <c r="BE1092" s="7"/>
      <c r="BF1092" s="5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</row>
    <row r="1093" spans="1:77">
      <c r="A1093" s="7"/>
      <c r="H1093" s="7"/>
      <c r="AO1093" s="4"/>
      <c r="AP1093" s="4"/>
      <c r="AQ1093" s="4"/>
      <c r="AR1093" s="4"/>
      <c r="AS1093" s="4"/>
      <c r="AT1093" s="4"/>
      <c r="AU1093" s="4"/>
      <c r="AW1093" s="6"/>
      <c r="AX1093" s="6"/>
      <c r="BA1093" s="4"/>
      <c r="BE1093" s="7"/>
      <c r="BF1093" s="5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</row>
    <row r="1094" spans="1:77">
      <c r="A1094" s="7"/>
      <c r="H1094" s="7"/>
      <c r="AO1094" s="4"/>
      <c r="AP1094" s="4"/>
      <c r="AQ1094" s="4"/>
      <c r="AR1094" s="4"/>
      <c r="AS1094" s="4"/>
      <c r="AT1094" s="4"/>
      <c r="AU1094" s="4"/>
      <c r="AW1094" s="6"/>
      <c r="AX1094" s="6"/>
      <c r="BA1094" s="4"/>
      <c r="BE1094" s="7"/>
      <c r="BF1094" s="5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</row>
    <row r="1095" spans="1:77">
      <c r="A1095" s="7"/>
      <c r="H1095" s="7"/>
      <c r="AO1095" s="4"/>
      <c r="AP1095" s="4"/>
      <c r="AQ1095" s="4"/>
      <c r="AR1095" s="4"/>
      <c r="AS1095" s="4"/>
      <c r="AT1095" s="4"/>
      <c r="AU1095" s="4"/>
      <c r="AW1095" s="6"/>
      <c r="AX1095" s="6"/>
      <c r="BA1095" s="4"/>
      <c r="BE1095" s="7"/>
      <c r="BF1095" s="5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</row>
    <row r="1096" spans="1:77">
      <c r="A1096" s="7"/>
      <c r="H1096" s="7"/>
      <c r="AO1096" s="4"/>
      <c r="AP1096" s="4"/>
      <c r="AQ1096" s="4"/>
      <c r="AR1096" s="4"/>
      <c r="AS1096" s="4"/>
      <c r="AT1096" s="4"/>
      <c r="AU1096" s="4"/>
      <c r="AW1096" s="6"/>
      <c r="AX1096" s="6"/>
      <c r="BA1096" s="4"/>
      <c r="BE1096" s="7"/>
      <c r="BF1096" s="5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</row>
    <row r="1097" spans="1:77">
      <c r="A1097" s="7"/>
      <c r="H1097" s="7"/>
      <c r="AO1097" s="4"/>
      <c r="AP1097" s="4"/>
      <c r="AQ1097" s="4"/>
      <c r="AR1097" s="4"/>
      <c r="AS1097" s="4"/>
      <c r="AT1097" s="4"/>
      <c r="AU1097" s="4"/>
      <c r="AW1097" s="6"/>
      <c r="AX1097" s="6"/>
      <c r="BA1097" s="4"/>
      <c r="BE1097" s="7"/>
      <c r="BF1097" s="5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</row>
    <row r="1098" spans="1:77">
      <c r="A1098" s="7"/>
      <c r="H1098" s="7"/>
      <c r="AO1098" s="4"/>
      <c r="AP1098" s="4"/>
      <c r="AQ1098" s="4"/>
      <c r="AR1098" s="4"/>
      <c r="AS1098" s="4"/>
      <c r="AT1098" s="4"/>
      <c r="AU1098" s="4"/>
      <c r="AW1098" s="6"/>
      <c r="AX1098" s="6"/>
      <c r="BA1098" s="4"/>
      <c r="BE1098" s="7"/>
      <c r="BF1098" s="5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</row>
    <row r="1099" spans="1:77">
      <c r="A1099" s="7"/>
      <c r="H1099" s="7"/>
      <c r="AO1099" s="4"/>
      <c r="AP1099" s="4"/>
      <c r="AQ1099" s="4"/>
      <c r="AR1099" s="4"/>
      <c r="AS1099" s="4"/>
      <c r="AT1099" s="4"/>
      <c r="AU1099" s="4"/>
      <c r="AW1099" s="6"/>
      <c r="AX1099" s="6"/>
      <c r="BA1099" s="4"/>
      <c r="BE1099" s="7"/>
      <c r="BF1099" s="5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</row>
    <row r="1100" spans="1:77">
      <c r="A1100" s="7"/>
      <c r="H1100" s="7"/>
      <c r="AO1100" s="4"/>
      <c r="AP1100" s="4"/>
      <c r="AQ1100" s="4"/>
      <c r="AR1100" s="4"/>
      <c r="AS1100" s="4"/>
      <c r="AT1100" s="4"/>
      <c r="AU1100" s="4"/>
      <c r="AW1100" s="6"/>
      <c r="AX1100" s="6"/>
      <c r="BA1100" s="4"/>
      <c r="BE1100" s="7"/>
      <c r="BF1100" s="5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</row>
    <row r="1101" spans="1:77">
      <c r="A1101" s="7"/>
      <c r="H1101" s="7"/>
      <c r="AO1101" s="4"/>
      <c r="AP1101" s="4"/>
      <c r="AQ1101" s="4"/>
      <c r="AR1101" s="4"/>
      <c r="AS1101" s="4"/>
      <c r="AT1101" s="4"/>
      <c r="AU1101" s="4"/>
      <c r="AW1101" s="6"/>
      <c r="AX1101" s="6"/>
      <c r="BA1101" s="4"/>
      <c r="BE1101" s="7"/>
      <c r="BF1101" s="5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</row>
    <row r="1102" spans="1:77">
      <c r="A1102" s="7"/>
      <c r="H1102" s="7"/>
      <c r="AO1102" s="4"/>
      <c r="AP1102" s="4"/>
      <c r="AQ1102" s="4"/>
      <c r="AR1102" s="4"/>
      <c r="AS1102" s="4"/>
      <c r="AT1102" s="4"/>
      <c r="AU1102" s="4"/>
      <c r="AW1102" s="6"/>
      <c r="AX1102" s="6"/>
      <c r="BA1102" s="4"/>
      <c r="BE1102" s="7"/>
      <c r="BF1102" s="5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</row>
    <row r="1103" spans="1:77">
      <c r="A1103" s="7"/>
      <c r="H1103" s="7"/>
      <c r="AO1103" s="4"/>
      <c r="AP1103" s="4"/>
      <c r="AQ1103" s="4"/>
      <c r="AR1103" s="4"/>
      <c r="AS1103" s="4"/>
      <c r="AT1103" s="4"/>
      <c r="AU1103" s="4"/>
      <c r="AW1103" s="6"/>
      <c r="AX1103" s="6"/>
      <c r="BA1103" s="4"/>
      <c r="BE1103" s="7"/>
      <c r="BF1103" s="5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</row>
    <row r="1104" spans="1:77">
      <c r="A1104" s="7"/>
      <c r="H1104" s="7"/>
      <c r="AO1104" s="4"/>
      <c r="AP1104" s="4"/>
      <c r="AQ1104" s="4"/>
      <c r="AR1104" s="4"/>
      <c r="AS1104" s="4"/>
      <c r="AT1104" s="4"/>
      <c r="AU1104" s="4"/>
      <c r="AW1104" s="6"/>
      <c r="AX1104" s="6"/>
      <c r="BA1104" s="4"/>
      <c r="BE1104" s="7"/>
      <c r="BF1104" s="5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</row>
    <row r="1105" spans="1:77">
      <c r="A1105" s="7"/>
      <c r="H1105" s="7"/>
      <c r="AO1105" s="4"/>
      <c r="AP1105" s="4"/>
      <c r="AQ1105" s="4"/>
      <c r="AR1105" s="4"/>
      <c r="AS1105" s="4"/>
      <c r="AT1105" s="4"/>
      <c r="AU1105" s="4"/>
      <c r="AW1105" s="6"/>
      <c r="AX1105" s="6"/>
      <c r="BA1105" s="4"/>
      <c r="BE1105" s="7"/>
      <c r="BF1105" s="5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</row>
    <row r="1106" spans="1:77">
      <c r="A1106" s="7"/>
      <c r="H1106" s="7"/>
      <c r="AO1106" s="4"/>
      <c r="AP1106" s="4"/>
      <c r="AQ1106" s="4"/>
      <c r="AR1106" s="4"/>
      <c r="AS1106" s="4"/>
      <c r="AT1106" s="4"/>
      <c r="AU1106" s="4"/>
      <c r="AW1106" s="6"/>
      <c r="AX1106" s="6"/>
      <c r="BA1106" s="4"/>
      <c r="BE1106" s="7"/>
      <c r="BF1106" s="5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</row>
    <row r="1107" spans="1:77">
      <c r="A1107" s="7"/>
      <c r="H1107" s="7"/>
      <c r="AO1107" s="4"/>
      <c r="AP1107" s="4"/>
      <c r="AQ1107" s="4"/>
      <c r="AR1107" s="4"/>
      <c r="AS1107" s="4"/>
      <c r="AT1107" s="4"/>
      <c r="AU1107" s="4"/>
      <c r="AW1107" s="6"/>
      <c r="AX1107" s="6"/>
      <c r="BA1107" s="4"/>
      <c r="BE1107" s="7"/>
      <c r="BF1107" s="5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</row>
    <row r="1108" spans="1:77">
      <c r="A1108" s="7"/>
      <c r="H1108" s="7"/>
      <c r="AO1108" s="4"/>
      <c r="AP1108" s="4"/>
      <c r="AQ1108" s="4"/>
      <c r="AR1108" s="4"/>
      <c r="AS1108" s="4"/>
      <c r="AT1108" s="4"/>
      <c r="AU1108" s="4"/>
      <c r="AW1108" s="6"/>
      <c r="AX1108" s="6"/>
      <c r="BA1108" s="4"/>
      <c r="BE1108" s="7"/>
      <c r="BF1108" s="5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</row>
    <row r="1109" spans="1:77">
      <c r="A1109" s="7"/>
      <c r="H1109" s="7"/>
      <c r="AO1109" s="4"/>
      <c r="AP1109" s="4"/>
      <c r="AQ1109" s="4"/>
      <c r="AR1109" s="4"/>
      <c r="AS1109" s="4"/>
      <c r="AT1109" s="4"/>
      <c r="AU1109" s="4"/>
      <c r="AW1109" s="6"/>
      <c r="AX1109" s="6"/>
      <c r="BA1109" s="4"/>
      <c r="BE1109" s="7"/>
      <c r="BF1109" s="5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</row>
    <row r="1110" spans="1:77">
      <c r="A1110" s="7"/>
      <c r="H1110" s="7"/>
      <c r="AO1110" s="4"/>
      <c r="AP1110" s="4"/>
      <c r="AQ1110" s="4"/>
      <c r="AR1110" s="4"/>
      <c r="AS1110" s="4"/>
      <c r="AT1110" s="4"/>
      <c r="AU1110" s="4"/>
      <c r="AW1110" s="6"/>
      <c r="AX1110" s="6"/>
      <c r="BA1110" s="4"/>
      <c r="BE1110" s="7"/>
      <c r="BF1110" s="5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</row>
    <row r="1111" spans="1:77">
      <c r="A1111" s="7"/>
      <c r="H1111" s="7"/>
      <c r="AO1111" s="4"/>
      <c r="AP1111" s="4"/>
      <c r="AQ1111" s="4"/>
      <c r="AR1111" s="4"/>
      <c r="AS1111" s="4"/>
      <c r="AT1111" s="4"/>
      <c r="AU1111" s="4"/>
      <c r="AW1111" s="6"/>
      <c r="AX1111" s="6"/>
      <c r="BA1111" s="4"/>
      <c r="BE1111" s="7"/>
      <c r="BF1111" s="5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</row>
    <row r="1112" spans="1:77">
      <c r="A1112" s="7"/>
      <c r="H1112" s="7"/>
      <c r="AO1112" s="4"/>
      <c r="AP1112" s="4"/>
      <c r="AQ1112" s="4"/>
      <c r="AR1112" s="4"/>
      <c r="AS1112" s="4"/>
      <c r="AT1112" s="4"/>
      <c r="AU1112" s="4"/>
      <c r="AW1112" s="6"/>
      <c r="AX1112" s="6"/>
      <c r="BA1112" s="4"/>
      <c r="BE1112" s="7"/>
      <c r="BF1112" s="5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</row>
    <row r="1113" spans="1:77">
      <c r="A1113" s="7"/>
      <c r="H1113" s="7"/>
      <c r="AO1113" s="4"/>
      <c r="AP1113" s="4"/>
      <c r="AQ1113" s="4"/>
      <c r="AR1113" s="4"/>
      <c r="AS1113" s="4"/>
      <c r="AT1113" s="4"/>
      <c r="AU1113" s="4"/>
      <c r="AW1113" s="6"/>
      <c r="AX1113" s="6"/>
      <c r="BA1113" s="4"/>
      <c r="BE1113" s="7"/>
      <c r="BF1113" s="5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</row>
    <row r="1114" spans="1:77">
      <c r="A1114" s="7"/>
      <c r="H1114" s="7"/>
      <c r="AO1114" s="4"/>
      <c r="AP1114" s="4"/>
      <c r="AQ1114" s="4"/>
      <c r="AR1114" s="4"/>
      <c r="AS1114" s="4"/>
      <c r="AT1114" s="4"/>
      <c r="AU1114" s="4"/>
      <c r="AW1114" s="6"/>
      <c r="AX1114" s="6"/>
      <c r="BA1114" s="4"/>
      <c r="BE1114" s="7"/>
      <c r="BF1114" s="5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</row>
    <row r="1115" spans="1:77">
      <c r="A1115" s="7"/>
      <c r="H1115" s="7"/>
      <c r="AO1115" s="4"/>
      <c r="AP1115" s="4"/>
      <c r="AQ1115" s="4"/>
      <c r="AR1115" s="4"/>
      <c r="AS1115" s="4"/>
      <c r="AT1115" s="4"/>
      <c r="AU1115" s="4"/>
      <c r="AW1115" s="6"/>
      <c r="AX1115" s="6"/>
      <c r="BA1115" s="4"/>
      <c r="BE1115" s="7"/>
      <c r="BF1115" s="5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</row>
    <row r="1116" spans="1:77">
      <c r="A1116" s="7"/>
      <c r="H1116" s="7"/>
      <c r="AO1116" s="4"/>
      <c r="AP1116" s="4"/>
      <c r="AQ1116" s="4"/>
      <c r="AR1116" s="4"/>
      <c r="AS1116" s="4"/>
      <c r="AT1116" s="4"/>
      <c r="AU1116" s="4"/>
      <c r="AW1116" s="6"/>
      <c r="AX1116" s="6"/>
      <c r="BA1116" s="4"/>
      <c r="BE1116" s="7"/>
      <c r="BF1116" s="5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</row>
    <row r="1117" spans="1:77">
      <c r="A1117" s="7"/>
      <c r="H1117" s="7"/>
      <c r="AO1117" s="4"/>
      <c r="AP1117" s="4"/>
      <c r="AQ1117" s="4"/>
      <c r="AR1117" s="4"/>
      <c r="AS1117" s="4"/>
      <c r="AT1117" s="4"/>
      <c r="AU1117" s="4"/>
      <c r="AW1117" s="6"/>
      <c r="AX1117" s="6"/>
      <c r="BA1117" s="4"/>
      <c r="BE1117" s="7"/>
      <c r="BF1117" s="5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</row>
    <row r="1118" spans="1:77">
      <c r="A1118" s="7"/>
      <c r="H1118" s="7"/>
      <c r="AO1118" s="4"/>
      <c r="AP1118" s="4"/>
      <c r="AQ1118" s="4"/>
      <c r="AR1118" s="4"/>
      <c r="AS1118" s="4"/>
      <c r="AT1118" s="4"/>
      <c r="AU1118" s="4"/>
      <c r="AW1118" s="6"/>
      <c r="AX1118" s="6"/>
      <c r="BA1118" s="4"/>
      <c r="BE1118" s="7"/>
      <c r="BF1118" s="5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</row>
    <row r="1119" spans="1:77">
      <c r="A1119" s="7"/>
      <c r="H1119" s="7"/>
      <c r="AO1119" s="4"/>
      <c r="AP1119" s="4"/>
      <c r="AQ1119" s="4"/>
      <c r="AR1119" s="4"/>
      <c r="AS1119" s="4"/>
      <c r="AT1119" s="4"/>
      <c r="AU1119" s="4"/>
      <c r="AW1119" s="6"/>
      <c r="AX1119" s="6"/>
      <c r="BA1119" s="4"/>
      <c r="BE1119" s="7"/>
      <c r="BF1119" s="5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</row>
    <row r="1120" spans="1:77">
      <c r="A1120" s="7"/>
      <c r="H1120" s="7"/>
      <c r="AO1120" s="4"/>
      <c r="AP1120" s="4"/>
      <c r="AQ1120" s="4"/>
      <c r="AR1120" s="4"/>
      <c r="AS1120" s="4"/>
      <c r="AT1120" s="4"/>
      <c r="AU1120" s="4"/>
      <c r="AW1120" s="6"/>
      <c r="AX1120" s="6"/>
      <c r="BA1120" s="4"/>
      <c r="BE1120" s="7"/>
      <c r="BF1120" s="5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</row>
    <row r="1121" spans="1:77">
      <c r="A1121" s="7"/>
      <c r="H1121" s="7"/>
      <c r="AO1121" s="4"/>
      <c r="AP1121" s="4"/>
      <c r="AQ1121" s="4"/>
      <c r="AR1121" s="4"/>
      <c r="AS1121" s="4"/>
      <c r="AT1121" s="4"/>
      <c r="AU1121" s="4"/>
      <c r="AW1121" s="6"/>
      <c r="AX1121" s="6"/>
      <c r="BA1121" s="4"/>
      <c r="BE1121" s="7"/>
      <c r="BF1121" s="5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</row>
    <row r="1122" spans="1:77">
      <c r="A1122" s="7"/>
      <c r="H1122" s="7"/>
      <c r="AO1122" s="4"/>
      <c r="AP1122" s="4"/>
      <c r="AQ1122" s="4"/>
      <c r="AR1122" s="4"/>
      <c r="AS1122" s="4"/>
      <c r="AT1122" s="4"/>
      <c r="AU1122" s="4"/>
      <c r="AW1122" s="6"/>
      <c r="AX1122" s="6"/>
      <c r="BA1122" s="4"/>
      <c r="BE1122" s="7"/>
      <c r="BF1122" s="5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</row>
    <row r="1123" spans="1:77">
      <c r="A1123" s="7"/>
      <c r="H1123" s="7"/>
      <c r="AO1123" s="4"/>
      <c r="AP1123" s="4"/>
      <c r="AQ1123" s="4"/>
      <c r="AR1123" s="4"/>
      <c r="AS1123" s="4"/>
      <c r="AT1123" s="4"/>
      <c r="AU1123" s="4"/>
      <c r="AW1123" s="6"/>
      <c r="AX1123" s="6"/>
      <c r="BA1123" s="4"/>
      <c r="BE1123" s="7"/>
      <c r="BF1123" s="5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</row>
    <row r="1124" spans="1:77">
      <c r="A1124" s="7"/>
      <c r="H1124" s="7"/>
      <c r="AO1124" s="4"/>
      <c r="AP1124" s="4"/>
      <c r="AQ1124" s="4"/>
      <c r="AR1124" s="4"/>
      <c r="AS1124" s="4"/>
      <c r="AT1124" s="4"/>
      <c r="AU1124" s="4"/>
      <c r="AW1124" s="6"/>
      <c r="AX1124" s="6"/>
      <c r="BA1124" s="4"/>
      <c r="BE1124" s="7"/>
      <c r="BF1124" s="5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</row>
    <row r="1125" spans="1:77">
      <c r="A1125" s="7"/>
      <c r="H1125" s="7"/>
      <c r="AO1125" s="4"/>
      <c r="AP1125" s="4"/>
      <c r="AQ1125" s="4"/>
      <c r="AR1125" s="4"/>
      <c r="AS1125" s="4"/>
      <c r="AT1125" s="4"/>
      <c r="AU1125" s="4"/>
      <c r="AW1125" s="6"/>
      <c r="AX1125" s="6"/>
      <c r="BA1125" s="4"/>
      <c r="BE1125" s="7"/>
      <c r="BF1125" s="5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</row>
    <row r="1126" spans="1:77">
      <c r="A1126" s="7"/>
      <c r="H1126" s="7"/>
      <c r="AO1126" s="4"/>
      <c r="AP1126" s="4"/>
      <c r="AQ1126" s="4"/>
      <c r="AR1126" s="4"/>
      <c r="AS1126" s="4"/>
      <c r="AT1126" s="4"/>
      <c r="AU1126" s="4"/>
      <c r="AW1126" s="6"/>
      <c r="AX1126" s="6"/>
      <c r="BA1126" s="4"/>
      <c r="BE1126" s="7"/>
      <c r="BF1126" s="5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</row>
    <row r="1127" spans="1:77">
      <c r="A1127" s="7"/>
      <c r="H1127" s="7"/>
      <c r="AO1127" s="4"/>
      <c r="AP1127" s="4"/>
      <c r="AQ1127" s="4"/>
      <c r="AR1127" s="4"/>
      <c r="AS1127" s="4"/>
      <c r="AT1127" s="4"/>
      <c r="AU1127" s="4"/>
      <c r="AW1127" s="6"/>
      <c r="AX1127" s="6"/>
      <c r="BA1127" s="4"/>
      <c r="BE1127" s="7"/>
      <c r="BF1127" s="5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</row>
    <row r="1128" spans="1:77">
      <c r="A1128" s="7"/>
      <c r="H1128" s="7"/>
      <c r="AO1128" s="4"/>
      <c r="AP1128" s="4"/>
      <c r="AQ1128" s="4"/>
      <c r="AR1128" s="4"/>
      <c r="AS1128" s="4"/>
      <c r="AT1128" s="4"/>
      <c r="AU1128" s="4"/>
      <c r="AW1128" s="6"/>
      <c r="AX1128" s="6"/>
      <c r="BA1128" s="4"/>
      <c r="BE1128" s="7"/>
      <c r="BF1128" s="5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</row>
    <row r="1129" spans="1:77">
      <c r="A1129" s="7"/>
      <c r="H1129" s="7"/>
      <c r="AO1129" s="4"/>
      <c r="AP1129" s="4"/>
      <c r="AQ1129" s="4"/>
      <c r="AR1129" s="4"/>
      <c r="AS1129" s="4"/>
      <c r="AT1129" s="4"/>
      <c r="AU1129" s="4"/>
      <c r="AW1129" s="6"/>
      <c r="AX1129" s="6"/>
      <c r="BA1129" s="4"/>
      <c r="BE1129" s="7"/>
      <c r="BF1129" s="5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</row>
    <row r="1130" spans="1:77">
      <c r="A1130" s="7"/>
      <c r="H1130" s="7"/>
      <c r="AO1130" s="4"/>
      <c r="AP1130" s="4"/>
      <c r="AQ1130" s="4"/>
      <c r="AR1130" s="4"/>
      <c r="AS1130" s="4"/>
      <c r="AT1130" s="4"/>
      <c r="AU1130" s="4"/>
      <c r="AW1130" s="6"/>
      <c r="AX1130" s="6"/>
      <c r="BA1130" s="4"/>
      <c r="BE1130" s="7"/>
      <c r="BF1130" s="5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</row>
    <row r="1131" spans="1:77">
      <c r="A1131" s="7"/>
      <c r="H1131" s="7"/>
      <c r="AO1131" s="4"/>
      <c r="AP1131" s="4"/>
      <c r="AQ1131" s="4"/>
      <c r="AR1131" s="4"/>
      <c r="AS1131" s="4"/>
      <c r="AT1131" s="4"/>
      <c r="AU1131" s="4"/>
      <c r="AW1131" s="6"/>
      <c r="AX1131" s="6"/>
      <c r="BA1131" s="4"/>
      <c r="BE1131" s="7"/>
      <c r="BF1131" s="5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</row>
    <row r="1132" spans="1:77">
      <c r="A1132" s="7"/>
      <c r="H1132" s="7"/>
      <c r="AO1132" s="4"/>
      <c r="AP1132" s="4"/>
      <c r="AQ1132" s="4"/>
      <c r="AR1132" s="4"/>
      <c r="AS1132" s="4"/>
      <c r="AT1132" s="4"/>
      <c r="AU1132" s="4"/>
      <c r="AW1132" s="6"/>
      <c r="AX1132" s="6"/>
      <c r="BA1132" s="4"/>
      <c r="BE1132" s="7"/>
      <c r="BF1132" s="5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</row>
    <row r="1133" spans="1:77">
      <c r="A1133" s="7"/>
      <c r="H1133" s="7"/>
      <c r="AO1133" s="4"/>
      <c r="AP1133" s="4"/>
      <c r="AQ1133" s="4"/>
      <c r="AR1133" s="4"/>
      <c r="AS1133" s="4"/>
      <c r="AT1133" s="4"/>
      <c r="AU1133" s="4"/>
      <c r="AW1133" s="6"/>
      <c r="AX1133" s="6"/>
      <c r="BA1133" s="4"/>
      <c r="BE1133" s="7"/>
      <c r="BF1133" s="5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</row>
    <row r="1134" spans="1:77">
      <c r="A1134" s="7"/>
      <c r="H1134" s="7"/>
      <c r="AO1134" s="4"/>
      <c r="AP1134" s="4"/>
      <c r="AQ1134" s="4"/>
      <c r="AR1134" s="4"/>
      <c r="AS1134" s="4"/>
      <c r="AT1134" s="4"/>
      <c r="AU1134" s="4"/>
      <c r="AW1134" s="6"/>
      <c r="AX1134" s="6"/>
      <c r="BA1134" s="4"/>
      <c r="BE1134" s="7"/>
      <c r="BF1134" s="5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</row>
    <row r="1135" spans="1:77">
      <c r="A1135" s="7"/>
      <c r="H1135" s="7"/>
      <c r="AO1135" s="4"/>
      <c r="AP1135" s="4"/>
      <c r="AQ1135" s="4"/>
      <c r="AR1135" s="4"/>
      <c r="AS1135" s="4"/>
      <c r="AT1135" s="4"/>
      <c r="AU1135" s="4"/>
      <c r="AW1135" s="6"/>
      <c r="AX1135" s="6"/>
      <c r="BA1135" s="4"/>
      <c r="BE1135" s="7"/>
      <c r="BF1135" s="5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</row>
    <row r="1136" spans="1:77">
      <c r="A1136" s="7"/>
      <c r="H1136" s="7"/>
      <c r="AO1136" s="4"/>
      <c r="AP1136" s="4"/>
      <c r="AQ1136" s="4"/>
      <c r="AR1136" s="4"/>
      <c r="AS1136" s="4"/>
      <c r="AT1136" s="4"/>
      <c r="AU1136" s="4"/>
      <c r="AW1136" s="6"/>
      <c r="AX1136" s="6"/>
      <c r="BA1136" s="4"/>
      <c r="BE1136" s="7"/>
      <c r="BF1136" s="5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</row>
    <row r="1137" spans="1:77">
      <c r="A1137" s="7"/>
      <c r="H1137" s="7"/>
      <c r="AO1137" s="4"/>
      <c r="AP1137" s="4"/>
      <c r="AQ1137" s="4"/>
      <c r="AR1137" s="4"/>
      <c r="AS1137" s="4"/>
      <c r="AT1137" s="4"/>
      <c r="AU1137" s="4"/>
      <c r="AW1137" s="6"/>
      <c r="AX1137" s="6"/>
      <c r="BA1137" s="4"/>
      <c r="BE1137" s="7"/>
      <c r="BF1137" s="5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</row>
    <row r="1138" spans="1:77">
      <c r="A1138" s="7"/>
      <c r="H1138" s="7"/>
      <c r="AO1138" s="4"/>
      <c r="AP1138" s="4"/>
      <c r="AQ1138" s="4"/>
      <c r="AR1138" s="4"/>
      <c r="AS1138" s="4"/>
      <c r="AT1138" s="4"/>
      <c r="AU1138" s="4"/>
      <c r="AW1138" s="6"/>
      <c r="AX1138" s="6"/>
      <c r="BA1138" s="4"/>
      <c r="BE1138" s="7"/>
      <c r="BF1138" s="5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</row>
    <row r="1139" spans="1:77">
      <c r="A1139" s="7"/>
      <c r="H1139" s="7"/>
      <c r="AO1139" s="4"/>
      <c r="AP1139" s="4"/>
      <c r="AQ1139" s="4"/>
      <c r="AR1139" s="4"/>
      <c r="AS1139" s="4"/>
      <c r="AT1139" s="4"/>
      <c r="AU1139" s="4"/>
      <c r="AW1139" s="6"/>
      <c r="AX1139" s="6"/>
      <c r="BA1139" s="4"/>
      <c r="BE1139" s="7"/>
      <c r="BF1139" s="5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</row>
    <row r="1140" spans="1:77">
      <c r="A1140" s="7"/>
      <c r="H1140" s="7"/>
      <c r="AO1140" s="4"/>
      <c r="AP1140" s="4"/>
      <c r="AQ1140" s="4"/>
      <c r="AR1140" s="4"/>
      <c r="AS1140" s="4"/>
      <c r="AT1140" s="4"/>
      <c r="AU1140" s="4"/>
      <c r="AW1140" s="6"/>
      <c r="AX1140" s="6"/>
      <c r="BA1140" s="4"/>
      <c r="BE1140" s="7"/>
      <c r="BF1140" s="5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</row>
    <row r="1141" spans="1:77">
      <c r="A1141" s="7"/>
      <c r="H1141" s="7"/>
      <c r="AO1141" s="4"/>
      <c r="AP1141" s="4"/>
      <c r="AQ1141" s="4"/>
      <c r="AR1141" s="4"/>
      <c r="AS1141" s="4"/>
      <c r="AT1141" s="4"/>
      <c r="AU1141" s="4"/>
      <c r="AW1141" s="6"/>
      <c r="AX1141" s="6"/>
      <c r="BA1141" s="4"/>
      <c r="BE1141" s="7"/>
      <c r="BF1141" s="5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</row>
    <row r="1142" spans="1:77">
      <c r="A1142" s="7"/>
      <c r="H1142" s="7"/>
      <c r="AO1142" s="4"/>
      <c r="AP1142" s="4"/>
      <c r="AQ1142" s="4"/>
      <c r="AR1142" s="4"/>
      <c r="AS1142" s="4"/>
      <c r="AT1142" s="4"/>
      <c r="AU1142" s="4"/>
      <c r="AW1142" s="6"/>
      <c r="AX1142" s="6"/>
      <c r="BA1142" s="4"/>
      <c r="BE1142" s="7"/>
      <c r="BF1142" s="5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</row>
    <row r="1143" spans="1:77">
      <c r="A1143" s="7"/>
      <c r="H1143" s="7"/>
      <c r="AO1143" s="4"/>
      <c r="AP1143" s="4"/>
      <c r="AQ1143" s="4"/>
      <c r="AR1143" s="4"/>
      <c r="AS1143" s="4"/>
      <c r="AT1143" s="4"/>
      <c r="AU1143" s="4"/>
      <c r="AW1143" s="6"/>
      <c r="AX1143" s="6"/>
      <c r="BA1143" s="4"/>
      <c r="BE1143" s="7"/>
      <c r="BF1143" s="5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</row>
    <row r="1144" spans="1:77">
      <c r="A1144" s="7"/>
      <c r="H1144" s="7"/>
      <c r="AO1144" s="4"/>
      <c r="AP1144" s="4"/>
      <c r="AQ1144" s="4"/>
      <c r="AR1144" s="4"/>
      <c r="AS1144" s="4"/>
      <c r="AT1144" s="4"/>
      <c r="AU1144" s="4"/>
      <c r="AW1144" s="6"/>
      <c r="AX1144" s="6"/>
      <c r="BA1144" s="4"/>
      <c r="BE1144" s="7"/>
      <c r="BF1144" s="5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</row>
    <row r="1145" spans="1:77">
      <c r="A1145" s="7"/>
      <c r="H1145" s="7"/>
      <c r="AO1145" s="4"/>
      <c r="AP1145" s="4"/>
      <c r="AQ1145" s="4"/>
      <c r="AR1145" s="4"/>
      <c r="AS1145" s="4"/>
      <c r="AT1145" s="4"/>
      <c r="AU1145" s="4"/>
      <c r="AW1145" s="6"/>
      <c r="AX1145" s="6"/>
      <c r="BA1145" s="4"/>
      <c r="BE1145" s="7"/>
      <c r="BF1145" s="5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</row>
    <row r="1146" spans="1:77">
      <c r="A1146" s="7"/>
      <c r="H1146" s="7"/>
      <c r="AO1146" s="4"/>
      <c r="AP1146" s="4"/>
      <c r="AQ1146" s="4"/>
      <c r="AR1146" s="4"/>
      <c r="AS1146" s="4"/>
      <c r="AT1146" s="4"/>
      <c r="AU1146" s="4"/>
      <c r="AW1146" s="6"/>
      <c r="AX1146" s="6"/>
      <c r="BA1146" s="4"/>
      <c r="BE1146" s="7"/>
      <c r="BF1146" s="5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</row>
    <row r="1147" spans="1:77">
      <c r="A1147" s="7"/>
      <c r="H1147" s="7"/>
      <c r="AO1147" s="4"/>
      <c r="AP1147" s="4"/>
      <c r="AQ1147" s="4"/>
      <c r="AR1147" s="4"/>
      <c r="AS1147" s="4"/>
      <c r="AT1147" s="4"/>
      <c r="AU1147" s="4"/>
      <c r="AW1147" s="6"/>
      <c r="AX1147" s="6"/>
      <c r="BA1147" s="4"/>
      <c r="BE1147" s="7"/>
      <c r="BF1147" s="5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</row>
    <row r="1148" spans="1:77">
      <c r="A1148" s="7"/>
      <c r="H1148" s="7"/>
      <c r="AO1148" s="4"/>
      <c r="AP1148" s="4"/>
      <c r="AQ1148" s="4"/>
      <c r="AR1148" s="4"/>
      <c r="AS1148" s="4"/>
      <c r="AT1148" s="4"/>
      <c r="AU1148" s="4"/>
      <c r="AW1148" s="6"/>
      <c r="AX1148" s="6"/>
      <c r="BA1148" s="4"/>
      <c r="BE1148" s="7"/>
      <c r="BF1148" s="5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</row>
    <row r="1149" spans="1:77">
      <c r="A1149" s="7"/>
      <c r="H1149" s="7"/>
      <c r="AO1149" s="4"/>
      <c r="AP1149" s="4"/>
      <c r="AQ1149" s="4"/>
      <c r="AR1149" s="4"/>
      <c r="AS1149" s="4"/>
      <c r="AT1149" s="4"/>
      <c r="AU1149" s="4"/>
      <c r="AW1149" s="6"/>
      <c r="AX1149" s="6"/>
      <c r="BA1149" s="4"/>
      <c r="BE1149" s="7"/>
      <c r="BF1149" s="5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</row>
    <row r="1150" spans="1:77">
      <c r="A1150" s="7"/>
      <c r="H1150" s="7"/>
      <c r="AO1150" s="4"/>
      <c r="AP1150" s="4"/>
      <c r="AQ1150" s="4"/>
      <c r="AR1150" s="4"/>
      <c r="AS1150" s="4"/>
      <c r="AT1150" s="4"/>
      <c r="AU1150" s="4"/>
      <c r="AW1150" s="6"/>
      <c r="AX1150" s="6"/>
      <c r="BA1150" s="4"/>
      <c r="BE1150" s="7"/>
      <c r="BF1150" s="5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</row>
    <row r="1151" spans="1:77">
      <c r="A1151" s="7"/>
      <c r="H1151" s="7"/>
      <c r="AO1151" s="4"/>
      <c r="AP1151" s="4"/>
      <c r="AQ1151" s="4"/>
      <c r="AR1151" s="4"/>
      <c r="AS1151" s="4"/>
      <c r="AT1151" s="4"/>
      <c r="AU1151" s="4"/>
      <c r="AW1151" s="6"/>
      <c r="AX1151" s="6"/>
      <c r="BA1151" s="4"/>
      <c r="BE1151" s="7"/>
      <c r="BF1151" s="5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</row>
    <row r="1152" spans="1:77">
      <c r="A1152" s="7"/>
      <c r="H1152" s="7"/>
      <c r="AO1152" s="4"/>
      <c r="AP1152" s="4"/>
      <c r="AQ1152" s="4"/>
      <c r="AR1152" s="4"/>
      <c r="AS1152" s="4"/>
      <c r="AT1152" s="4"/>
      <c r="AU1152" s="4"/>
      <c r="AW1152" s="6"/>
      <c r="AX1152" s="6"/>
      <c r="BA1152" s="4"/>
      <c r="BE1152" s="7"/>
      <c r="BF1152" s="5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</row>
    <row r="1153" spans="1:77">
      <c r="A1153" s="7"/>
      <c r="H1153" s="7"/>
      <c r="AO1153" s="4"/>
      <c r="AP1153" s="4"/>
      <c r="AQ1153" s="4"/>
      <c r="AR1153" s="4"/>
      <c r="AS1153" s="4"/>
      <c r="AT1153" s="4"/>
      <c r="AU1153" s="4"/>
      <c r="AW1153" s="6"/>
      <c r="AX1153" s="6"/>
      <c r="BA1153" s="4"/>
      <c r="BE1153" s="7"/>
      <c r="BF1153" s="5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</row>
    <row r="1154" spans="1:77">
      <c r="A1154" s="7"/>
      <c r="H1154" s="7"/>
      <c r="AO1154" s="4"/>
      <c r="AP1154" s="4"/>
      <c r="AQ1154" s="4"/>
      <c r="AR1154" s="4"/>
      <c r="AS1154" s="4"/>
      <c r="AT1154" s="4"/>
      <c r="AU1154" s="4"/>
      <c r="AW1154" s="6"/>
      <c r="AX1154" s="6"/>
      <c r="BA1154" s="4"/>
      <c r="BE1154" s="7"/>
      <c r="BF1154" s="5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</row>
    <row r="1155" spans="1:77">
      <c r="A1155" s="7"/>
      <c r="H1155" s="7"/>
      <c r="AO1155" s="4"/>
      <c r="AP1155" s="4"/>
      <c r="AQ1155" s="4"/>
      <c r="AR1155" s="4"/>
      <c r="AS1155" s="4"/>
      <c r="AT1155" s="4"/>
      <c r="AU1155" s="4"/>
      <c r="AW1155" s="6"/>
      <c r="AX1155" s="6"/>
      <c r="BA1155" s="4"/>
      <c r="BE1155" s="7"/>
      <c r="BF1155" s="5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</row>
    <row r="1156" spans="1:77">
      <c r="A1156" s="7"/>
      <c r="H1156" s="7"/>
      <c r="AO1156" s="4"/>
      <c r="AP1156" s="4"/>
      <c r="AQ1156" s="4"/>
      <c r="AR1156" s="4"/>
      <c r="AS1156" s="4"/>
      <c r="AT1156" s="4"/>
      <c r="AU1156" s="4"/>
      <c r="AW1156" s="6"/>
      <c r="AX1156" s="6"/>
      <c r="BA1156" s="4"/>
      <c r="BE1156" s="7"/>
      <c r="BF1156" s="5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</row>
    <row r="1157" spans="1:77">
      <c r="A1157" s="7"/>
      <c r="H1157" s="7"/>
      <c r="AO1157" s="4"/>
      <c r="AP1157" s="4"/>
      <c r="AQ1157" s="4"/>
      <c r="AR1157" s="4"/>
      <c r="AS1157" s="4"/>
      <c r="AT1157" s="4"/>
      <c r="AU1157" s="4"/>
      <c r="AW1157" s="6"/>
      <c r="AX1157" s="6"/>
      <c r="BA1157" s="4"/>
      <c r="BE1157" s="7"/>
      <c r="BF1157" s="5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</row>
    <row r="1158" spans="1:77">
      <c r="A1158" s="7"/>
      <c r="H1158" s="7"/>
      <c r="AO1158" s="4"/>
      <c r="AP1158" s="4"/>
      <c r="AQ1158" s="4"/>
      <c r="AR1158" s="4"/>
      <c r="AS1158" s="4"/>
      <c r="AT1158" s="4"/>
      <c r="AU1158" s="4"/>
      <c r="AW1158" s="6"/>
      <c r="AX1158" s="6"/>
      <c r="BA1158" s="4"/>
      <c r="BE1158" s="7"/>
      <c r="BF1158" s="5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</row>
    <row r="1159" spans="1:77">
      <c r="A1159" s="7"/>
      <c r="H1159" s="7"/>
      <c r="AO1159" s="4"/>
      <c r="AP1159" s="4"/>
      <c r="AQ1159" s="4"/>
      <c r="AR1159" s="4"/>
      <c r="AS1159" s="4"/>
      <c r="AT1159" s="4"/>
      <c r="AU1159" s="4"/>
      <c r="AW1159" s="6"/>
      <c r="AX1159" s="6"/>
      <c r="BA1159" s="4"/>
      <c r="BE1159" s="7"/>
      <c r="BF1159" s="5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</row>
    <row r="1160" spans="1:77">
      <c r="A1160" s="7"/>
      <c r="H1160" s="7"/>
      <c r="AO1160" s="4"/>
      <c r="AP1160" s="4"/>
      <c r="AQ1160" s="4"/>
      <c r="AR1160" s="4"/>
      <c r="AS1160" s="4"/>
      <c r="AT1160" s="4"/>
      <c r="AU1160" s="4"/>
      <c r="AW1160" s="6"/>
      <c r="AX1160" s="6"/>
      <c r="BA1160" s="4"/>
      <c r="BE1160" s="7"/>
      <c r="BF1160" s="5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</row>
    <row r="1161" spans="1:77">
      <c r="A1161" s="7"/>
      <c r="H1161" s="7"/>
      <c r="AO1161" s="4"/>
      <c r="AP1161" s="4"/>
      <c r="AQ1161" s="4"/>
      <c r="AR1161" s="4"/>
      <c r="AS1161" s="4"/>
      <c r="AT1161" s="4"/>
      <c r="AU1161" s="4"/>
      <c r="AW1161" s="6"/>
      <c r="AX1161" s="6"/>
      <c r="BA1161" s="4"/>
      <c r="BE1161" s="7"/>
      <c r="BF1161" s="5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</row>
    <row r="1162" spans="1:77">
      <c r="A1162" s="7"/>
      <c r="H1162" s="7"/>
      <c r="AO1162" s="4"/>
      <c r="AP1162" s="4"/>
      <c r="AQ1162" s="4"/>
      <c r="AR1162" s="4"/>
      <c r="AS1162" s="4"/>
      <c r="AT1162" s="4"/>
      <c r="AU1162" s="4"/>
      <c r="AW1162" s="6"/>
      <c r="AX1162" s="6"/>
      <c r="BA1162" s="4"/>
      <c r="BE1162" s="7"/>
      <c r="BF1162" s="5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</row>
    <row r="1163" spans="1:77">
      <c r="A1163" s="7"/>
      <c r="H1163" s="7"/>
      <c r="AO1163" s="4"/>
      <c r="AP1163" s="4"/>
      <c r="AQ1163" s="4"/>
      <c r="AR1163" s="4"/>
      <c r="AS1163" s="4"/>
      <c r="AT1163" s="4"/>
      <c r="AU1163" s="4"/>
      <c r="AW1163" s="6"/>
      <c r="AX1163" s="6"/>
      <c r="BA1163" s="4"/>
      <c r="BE1163" s="7"/>
      <c r="BF1163" s="5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</row>
    <row r="1164" spans="1:77">
      <c r="A1164" s="7"/>
      <c r="H1164" s="7"/>
      <c r="AO1164" s="4"/>
      <c r="AP1164" s="4"/>
      <c r="AQ1164" s="4"/>
      <c r="AR1164" s="4"/>
      <c r="AS1164" s="4"/>
      <c r="AT1164" s="4"/>
      <c r="AU1164" s="4"/>
      <c r="AW1164" s="6"/>
      <c r="AX1164" s="6"/>
      <c r="BA1164" s="4"/>
      <c r="BE1164" s="7"/>
      <c r="BF1164" s="5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</row>
    <row r="1165" spans="1:77">
      <c r="A1165" s="7"/>
      <c r="H1165" s="7"/>
      <c r="AO1165" s="4"/>
      <c r="AP1165" s="4"/>
      <c r="AQ1165" s="4"/>
      <c r="AR1165" s="4"/>
      <c r="AS1165" s="4"/>
      <c r="AT1165" s="4"/>
      <c r="AU1165" s="4"/>
      <c r="AW1165" s="6"/>
      <c r="AX1165" s="6"/>
      <c r="BA1165" s="4"/>
      <c r="BE1165" s="7"/>
      <c r="BF1165" s="5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</row>
    <row r="1166" spans="1:77">
      <c r="A1166" s="7"/>
      <c r="H1166" s="7"/>
      <c r="AO1166" s="4"/>
      <c r="AP1166" s="4"/>
      <c r="AQ1166" s="4"/>
      <c r="AR1166" s="4"/>
      <c r="AS1166" s="4"/>
      <c r="AT1166" s="4"/>
      <c r="AU1166" s="4"/>
      <c r="AW1166" s="6"/>
      <c r="AX1166" s="6"/>
      <c r="BA1166" s="4"/>
      <c r="BE1166" s="7"/>
      <c r="BF1166" s="5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</row>
    <row r="1167" spans="1:77">
      <c r="A1167" s="7"/>
      <c r="H1167" s="7"/>
      <c r="AO1167" s="4"/>
      <c r="AP1167" s="4"/>
      <c r="AQ1167" s="4"/>
      <c r="AR1167" s="4"/>
      <c r="AS1167" s="4"/>
      <c r="AT1167" s="4"/>
      <c r="AU1167" s="4"/>
      <c r="AW1167" s="6"/>
      <c r="AX1167" s="6"/>
      <c r="BA1167" s="4"/>
      <c r="BE1167" s="7"/>
      <c r="BF1167" s="5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</row>
    <row r="1168" spans="1:77">
      <c r="A1168" s="7"/>
      <c r="H1168" s="7"/>
      <c r="AO1168" s="4"/>
      <c r="AP1168" s="4"/>
      <c r="AQ1168" s="4"/>
      <c r="AR1168" s="4"/>
      <c r="AS1168" s="4"/>
      <c r="AT1168" s="4"/>
      <c r="AU1168" s="4"/>
      <c r="AW1168" s="6"/>
      <c r="AX1168" s="6"/>
      <c r="BA1168" s="4"/>
      <c r="BE1168" s="7"/>
      <c r="BF1168" s="5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</row>
    <row r="1169" spans="1:77">
      <c r="A1169" s="7"/>
      <c r="H1169" s="7"/>
      <c r="AO1169" s="4"/>
      <c r="AP1169" s="4"/>
      <c r="AQ1169" s="4"/>
      <c r="AR1169" s="4"/>
      <c r="AS1169" s="4"/>
      <c r="AT1169" s="4"/>
      <c r="AU1169" s="4"/>
      <c r="AW1169" s="6"/>
      <c r="AX1169" s="6"/>
      <c r="BA1169" s="4"/>
      <c r="BE1169" s="7"/>
      <c r="BF1169" s="5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</row>
    <row r="1170" spans="1:77">
      <c r="A1170" s="7"/>
      <c r="H1170" s="7"/>
      <c r="AO1170" s="4"/>
      <c r="AP1170" s="4"/>
      <c r="AQ1170" s="4"/>
      <c r="AR1170" s="4"/>
      <c r="AS1170" s="4"/>
      <c r="AT1170" s="4"/>
      <c r="AU1170" s="4"/>
      <c r="AW1170" s="6"/>
      <c r="AX1170" s="6"/>
      <c r="BA1170" s="4"/>
      <c r="BE1170" s="7"/>
      <c r="BF1170" s="5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</row>
    <row r="1171" spans="1:77">
      <c r="A1171" s="7"/>
      <c r="H1171" s="7"/>
      <c r="AO1171" s="4"/>
      <c r="AP1171" s="4"/>
      <c r="AQ1171" s="4"/>
      <c r="AR1171" s="4"/>
      <c r="AS1171" s="4"/>
      <c r="AT1171" s="4"/>
      <c r="AU1171" s="4"/>
      <c r="AW1171" s="6"/>
      <c r="AX1171" s="6"/>
      <c r="BA1171" s="4"/>
      <c r="BE1171" s="7"/>
      <c r="BF1171" s="5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</row>
    <row r="1172" spans="1:77">
      <c r="A1172" s="7"/>
      <c r="H1172" s="7"/>
      <c r="AO1172" s="4"/>
      <c r="AP1172" s="4"/>
      <c r="AQ1172" s="4"/>
      <c r="AR1172" s="4"/>
      <c r="AS1172" s="4"/>
      <c r="AT1172" s="4"/>
      <c r="AU1172" s="4"/>
      <c r="AW1172" s="6"/>
      <c r="AX1172" s="6"/>
      <c r="BA1172" s="4"/>
      <c r="BE1172" s="7"/>
      <c r="BF1172" s="5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</row>
    <row r="1173" spans="1:77">
      <c r="A1173" s="7"/>
      <c r="H1173" s="7"/>
      <c r="AO1173" s="4"/>
      <c r="AP1173" s="4"/>
      <c r="AQ1173" s="4"/>
      <c r="AR1173" s="4"/>
      <c r="AS1173" s="4"/>
      <c r="AT1173" s="4"/>
      <c r="AU1173" s="4"/>
      <c r="AW1173" s="6"/>
      <c r="AX1173" s="6"/>
      <c r="BA1173" s="4"/>
      <c r="BE1173" s="7"/>
      <c r="BF1173" s="5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</row>
    <row r="1174" spans="1:77">
      <c r="A1174" s="7"/>
      <c r="H1174" s="7"/>
      <c r="AO1174" s="4"/>
      <c r="AP1174" s="4"/>
      <c r="AQ1174" s="4"/>
      <c r="AR1174" s="4"/>
      <c r="AS1174" s="4"/>
      <c r="AT1174" s="4"/>
      <c r="AU1174" s="4"/>
      <c r="AW1174" s="6"/>
      <c r="AX1174" s="6"/>
      <c r="BA1174" s="4"/>
      <c r="BE1174" s="7"/>
      <c r="BF1174" s="5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</row>
    <row r="1175" spans="1:77">
      <c r="A1175" s="7"/>
      <c r="H1175" s="7"/>
      <c r="AO1175" s="4"/>
      <c r="AP1175" s="4"/>
      <c r="AQ1175" s="4"/>
      <c r="AR1175" s="4"/>
      <c r="AS1175" s="4"/>
      <c r="AT1175" s="4"/>
      <c r="AU1175" s="4"/>
      <c r="AW1175" s="6"/>
      <c r="AX1175" s="6"/>
      <c r="BA1175" s="4"/>
      <c r="BE1175" s="7"/>
      <c r="BF1175" s="5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</row>
    <row r="1176" spans="1:77">
      <c r="A1176" s="7"/>
      <c r="H1176" s="7"/>
      <c r="AO1176" s="4"/>
      <c r="AP1176" s="4"/>
      <c r="AQ1176" s="4"/>
      <c r="AR1176" s="4"/>
      <c r="AS1176" s="4"/>
      <c r="AT1176" s="4"/>
      <c r="AU1176" s="4"/>
      <c r="AW1176" s="6"/>
      <c r="AX1176" s="6"/>
      <c r="BA1176" s="4"/>
      <c r="BE1176" s="7"/>
      <c r="BF1176" s="5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</row>
    <row r="1177" spans="1:77">
      <c r="A1177" s="7"/>
      <c r="H1177" s="7"/>
      <c r="AO1177" s="4"/>
      <c r="AP1177" s="4"/>
      <c r="AQ1177" s="4"/>
      <c r="AR1177" s="4"/>
      <c r="AS1177" s="4"/>
      <c r="AT1177" s="4"/>
      <c r="AU1177" s="4"/>
      <c r="AW1177" s="6"/>
      <c r="AX1177" s="6"/>
      <c r="BA1177" s="4"/>
      <c r="BE1177" s="7"/>
      <c r="BF1177" s="5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</row>
    <row r="1178" spans="1:77">
      <c r="A1178" s="7"/>
      <c r="H1178" s="7"/>
      <c r="AO1178" s="4"/>
      <c r="AP1178" s="4"/>
      <c r="AQ1178" s="4"/>
      <c r="AR1178" s="4"/>
      <c r="AS1178" s="4"/>
      <c r="AT1178" s="4"/>
      <c r="AU1178" s="4"/>
      <c r="AW1178" s="6"/>
      <c r="AX1178" s="6"/>
      <c r="BA1178" s="4"/>
      <c r="BE1178" s="7"/>
      <c r="BF1178" s="5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</row>
    <row r="1179" spans="1:77">
      <c r="A1179" s="7"/>
      <c r="H1179" s="7"/>
      <c r="AO1179" s="4"/>
      <c r="AP1179" s="4"/>
      <c r="AQ1179" s="4"/>
      <c r="AR1179" s="4"/>
      <c r="AS1179" s="4"/>
      <c r="AT1179" s="4"/>
      <c r="AU1179" s="4"/>
      <c r="AW1179" s="6"/>
      <c r="AX1179" s="6"/>
      <c r="BA1179" s="4"/>
      <c r="BE1179" s="7"/>
      <c r="BF1179" s="5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</row>
    <row r="1180" spans="1:77">
      <c r="A1180" s="7"/>
      <c r="H1180" s="7"/>
      <c r="AO1180" s="4"/>
      <c r="AP1180" s="4"/>
      <c r="AQ1180" s="4"/>
      <c r="AR1180" s="4"/>
      <c r="AS1180" s="4"/>
      <c r="AT1180" s="4"/>
      <c r="AU1180" s="4"/>
      <c r="AW1180" s="6"/>
      <c r="AX1180" s="6"/>
      <c r="BA1180" s="4"/>
      <c r="BE1180" s="7"/>
      <c r="BF1180" s="5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</row>
    <row r="1181" spans="1:77">
      <c r="A1181" s="7"/>
      <c r="H1181" s="7"/>
      <c r="AO1181" s="4"/>
      <c r="AP1181" s="4"/>
      <c r="AQ1181" s="4"/>
      <c r="AR1181" s="4"/>
      <c r="AS1181" s="4"/>
      <c r="AT1181" s="4"/>
      <c r="AU1181" s="4"/>
      <c r="AW1181" s="6"/>
      <c r="AX1181" s="6"/>
      <c r="BA1181" s="4"/>
      <c r="BE1181" s="7"/>
      <c r="BF1181" s="5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</row>
    <row r="1182" spans="1:77">
      <c r="A1182" s="7"/>
      <c r="H1182" s="7"/>
      <c r="AO1182" s="4"/>
      <c r="AP1182" s="4"/>
      <c r="AQ1182" s="4"/>
      <c r="AR1182" s="4"/>
      <c r="AS1182" s="4"/>
      <c r="AT1182" s="4"/>
      <c r="AU1182" s="4"/>
      <c r="AW1182" s="6"/>
      <c r="AX1182" s="6"/>
      <c r="BA1182" s="4"/>
      <c r="BE1182" s="7"/>
      <c r="BF1182" s="5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</row>
    <row r="1183" spans="1:77">
      <c r="A1183" s="7"/>
      <c r="H1183" s="7"/>
      <c r="AO1183" s="4"/>
      <c r="AP1183" s="4"/>
      <c r="AQ1183" s="4"/>
      <c r="AR1183" s="4"/>
      <c r="AS1183" s="4"/>
      <c r="AT1183" s="4"/>
      <c r="AU1183" s="4"/>
      <c r="AW1183" s="6"/>
      <c r="AX1183" s="6"/>
      <c r="BA1183" s="4"/>
      <c r="BE1183" s="7"/>
      <c r="BF1183" s="5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</row>
    <row r="1184" spans="1:77">
      <c r="A1184" s="7"/>
      <c r="H1184" s="7"/>
      <c r="AO1184" s="4"/>
      <c r="AP1184" s="4"/>
      <c r="AQ1184" s="4"/>
      <c r="AR1184" s="4"/>
      <c r="AS1184" s="4"/>
      <c r="AT1184" s="4"/>
      <c r="AU1184" s="4"/>
      <c r="AW1184" s="6"/>
      <c r="AX1184" s="6"/>
      <c r="BA1184" s="4"/>
      <c r="BE1184" s="7"/>
      <c r="BF1184" s="5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</row>
    <row r="1185" spans="1:77">
      <c r="A1185" s="7"/>
      <c r="H1185" s="7"/>
      <c r="AO1185" s="4"/>
      <c r="AP1185" s="4"/>
      <c r="AQ1185" s="4"/>
      <c r="AR1185" s="4"/>
      <c r="AS1185" s="4"/>
      <c r="AT1185" s="4"/>
      <c r="AU1185" s="4"/>
      <c r="AW1185" s="6"/>
      <c r="AX1185" s="6"/>
      <c r="BA1185" s="4"/>
      <c r="BE1185" s="7"/>
      <c r="BF1185" s="5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</row>
    <row r="1186" spans="1:77">
      <c r="A1186" s="7"/>
      <c r="H1186" s="7"/>
      <c r="AO1186" s="4"/>
      <c r="AP1186" s="4"/>
      <c r="AQ1186" s="4"/>
      <c r="AR1186" s="4"/>
      <c r="AS1186" s="4"/>
      <c r="AT1186" s="4"/>
      <c r="AU1186" s="4"/>
      <c r="AW1186" s="6"/>
      <c r="AX1186" s="6"/>
      <c r="BA1186" s="4"/>
      <c r="BE1186" s="7"/>
      <c r="BF1186" s="5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</row>
    <row r="1187" spans="1:77">
      <c r="A1187" s="7"/>
      <c r="H1187" s="7"/>
      <c r="AO1187" s="4"/>
      <c r="AP1187" s="4"/>
      <c r="AQ1187" s="4"/>
      <c r="AR1187" s="4"/>
      <c r="AS1187" s="4"/>
      <c r="AT1187" s="4"/>
      <c r="AU1187" s="4"/>
      <c r="AW1187" s="6"/>
      <c r="AX1187" s="6"/>
      <c r="BA1187" s="4"/>
      <c r="BE1187" s="7"/>
      <c r="BF1187" s="5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</row>
    <row r="1188" spans="1:77">
      <c r="A1188" s="7"/>
      <c r="H1188" s="7"/>
      <c r="AO1188" s="4"/>
      <c r="AP1188" s="4"/>
      <c r="AQ1188" s="4"/>
      <c r="AR1188" s="4"/>
      <c r="AS1188" s="4"/>
      <c r="AT1188" s="4"/>
      <c r="AU1188" s="4"/>
      <c r="AW1188" s="6"/>
      <c r="AX1188" s="6"/>
      <c r="BA1188" s="4"/>
      <c r="BE1188" s="7"/>
      <c r="BF1188" s="5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</row>
    <row r="1189" spans="1:77">
      <c r="A1189" s="7"/>
      <c r="H1189" s="7"/>
      <c r="AO1189" s="4"/>
      <c r="AP1189" s="4"/>
      <c r="AQ1189" s="4"/>
      <c r="AR1189" s="4"/>
      <c r="AS1189" s="4"/>
      <c r="AT1189" s="4"/>
      <c r="AU1189" s="4"/>
      <c r="AW1189" s="6"/>
      <c r="AX1189" s="6"/>
      <c r="BA1189" s="4"/>
      <c r="BE1189" s="7"/>
      <c r="BF1189" s="5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</row>
    <row r="1190" spans="1:77">
      <c r="A1190" s="7"/>
      <c r="H1190" s="7"/>
      <c r="AO1190" s="4"/>
      <c r="AP1190" s="4"/>
      <c r="AQ1190" s="4"/>
      <c r="AR1190" s="4"/>
      <c r="AS1190" s="4"/>
      <c r="AT1190" s="4"/>
      <c r="AU1190" s="4"/>
      <c r="AW1190" s="6"/>
      <c r="AX1190" s="6"/>
      <c r="BA1190" s="4"/>
      <c r="BE1190" s="7"/>
      <c r="BF1190" s="5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</row>
    <row r="1191" spans="1:77">
      <c r="A1191" s="7"/>
      <c r="H1191" s="7"/>
      <c r="AO1191" s="4"/>
      <c r="AP1191" s="4"/>
      <c r="AQ1191" s="4"/>
      <c r="AR1191" s="4"/>
      <c r="AS1191" s="4"/>
      <c r="AT1191" s="4"/>
      <c r="AU1191" s="4"/>
      <c r="AW1191" s="6"/>
      <c r="AX1191" s="6"/>
      <c r="BA1191" s="4"/>
      <c r="BE1191" s="7"/>
      <c r="BF1191" s="5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</row>
    <row r="1192" spans="1:77">
      <c r="A1192" s="7"/>
      <c r="H1192" s="7"/>
      <c r="AO1192" s="4"/>
      <c r="AP1192" s="4"/>
      <c r="AQ1192" s="4"/>
      <c r="AR1192" s="4"/>
      <c r="AS1192" s="4"/>
      <c r="AT1192" s="4"/>
      <c r="AU1192" s="4"/>
      <c r="AW1192" s="6"/>
      <c r="AX1192" s="6"/>
      <c r="BA1192" s="4"/>
      <c r="BE1192" s="7"/>
      <c r="BF1192" s="5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</row>
    <row r="1193" spans="1:77">
      <c r="A1193" s="7"/>
      <c r="H1193" s="7"/>
      <c r="AO1193" s="4"/>
      <c r="AP1193" s="4"/>
      <c r="AQ1193" s="4"/>
      <c r="AR1193" s="4"/>
      <c r="AS1193" s="4"/>
      <c r="AT1193" s="4"/>
      <c r="AU1193" s="4"/>
      <c r="AW1193" s="6"/>
      <c r="AX1193" s="6"/>
      <c r="BA1193" s="4"/>
      <c r="BE1193" s="7"/>
      <c r="BF1193" s="5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</row>
    <row r="1194" spans="1:77">
      <c r="A1194" s="7"/>
      <c r="H1194" s="7"/>
      <c r="AO1194" s="4"/>
      <c r="AP1194" s="4"/>
      <c r="AQ1194" s="4"/>
      <c r="AR1194" s="4"/>
      <c r="AS1194" s="4"/>
      <c r="AT1194" s="4"/>
      <c r="AU1194" s="4"/>
      <c r="AW1194" s="6"/>
      <c r="AX1194" s="6"/>
      <c r="BA1194" s="4"/>
      <c r="BE1194" s="7"/>
      <c r="BF1194" s="5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</row>
    <row r="1195" spans="1:77">
      <c r="A1195" s="7"/>
      <c r="H1195" s="7"/>
      <c r="AO1195" s="4"/>
      <c r="AP1195" s="4"/>
      <c r="AQ1195" s="4"/>
      <c r="AR1195" s="4"/>
      <c r="AS1195" s="4"/>
      <c r="AT1195" s="4"/>
      <c r="AU1195" s="4"/>
      <c r="AW1195" s="6"/>
      <c r="AX1195" s="6"/>
      <c r="BA1195" s="4"/>
      <c r="BE1195" s="7"/>
      <c r="BF1195" s="5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</row>
    <row r="1196" spans="1:77">
      <c r="A1196" s="7"/>
      <c r="H1196" s="7"/>
      <c r="AO1196" s="4"/>
      <c r="AP1196" s="4"/>
      <c r="AQ1196" s="4"/>
      <c r="AR1196" s="4"/>
      <c r="AS1196" s="4"/>
      <c r="AT1196" s="4"/>
      <c r="AU1196" s="4"/>
      <c r="AW1196" s="6"/>
      <c r="AX1196" s="6"/>
      <c r="BA1196" s="4"/>
      <c r="BE1196" s="7"/>
      <c r="BF1196" s="5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</row>
    <row r="1197" spans="1:77">
      <c r="A1197" s="7"/>
      <c r="H1197" s="7"/>
      <c r="AO1197" s="4"/>
      <c r="AP1197" s="4"/>
      <c r="AQ1197" s="4"/>
      <c r="AR1197" s="4"/>
      <c r="AS1197" s="4"/>
      <c r="AT1197" s="4"/>
      <c r="AU1197" s="4"/>
      <c r="AW1197" s="6"/>
      <c r="AX1197" s="6"/>
      <c r="BA1197" s="4"/>
      <c r="BE1197" s="7"/>
      <c r="BF1197" s="5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</row>
    <row r="1198" spans="1:77">
      <c r="A1198" s="7"/>
      <c r="H1198" s="7"/>
      <c r="AO1198" s="4"/>
      <c r="AP1198" s="4"/>
      <c r="AQ1198" s="4"/>
      <c r="AR1198" s="4"/>
      <c r="AS1198" s="4"/>
      <c r="AT1198" s="4"/>
      <c r="AU1198" s="4"/>
      <c r="AW1198" s="6"/>
      <c r="AX1198" s="6"/>
      <c r="BA1198" s="4"/>
      <c r="BE1198" s="7"/>
      <c r="BF1198" s="5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</row>
    <row r="1199" spans="1:77">
      <c r="A1199" s="7"/>
      <c r="H1199" s="7"/>
      <c r="AO1199" s="4"/>
      <c r="AP1199" s="4"/>
      <c r="AQ1199" s="4"/>
      <c r="AR1199" s="4"/>
      <c r="AS1199" s="4"/>
      <c r="AT1199" s="4"/>
      <c r="AU1199" s="4"/>
      <c r="AW1199" s="6"/>
      <c r="AX1199" s="6"/>
      <c r="BA1199" s="4"/>
      <c r="BE1199" s="7"/>
      <c r="BF1199" s="5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</row>
    <row r="1200" spans="1:77">
      <c r="A1200" s="7"/>
      <c r="H1200" s="7"/>
      <c r="AO1200" s="4"/>
      <c r="AP1200" s="4"/>
      <c r="AQ1200" s="4"/>
      <c r="AR1200" s="4"/>
      <c r="AS1200" s="4"/>
      <c r="AT1200" s="4"/>
      <c r="AU1200" s="4"/>
      <c r="AW1200" s="6"/>
      <c r="AX1200" s="6"/>
      <c r="BA1200" s="4"/>
      <c r="BE1200" s="7"/>
      <c r="BF1200" s="5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</row>
    <row r="1201" spans="1:77">
      <c r="A1201" s="7"/>
      <c r="H1201" s="7"/>
      <c r="AO1201" s="4"/>
      <c r="AP1201" s="4"/>
      <c r="AQ1201" s="4"/>
      <c r="AR1201" s="4"/>
      <c r="AS1201" s="4"/>
      <c r="AT1201" s="4"/>
      <c r="AU1201" s="4"/>
      <c r="AW1201" s="6"/>
      <c r="AX1201" s="6"/>
      <c r="BA1201" s="4"/>
      <c r="BE1201" s="7"/>
      <c r="BF1201" s="5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</row>
    <row r="1202" spans="1:77">
      <c r="A1202" s="7"/>
      <c r="H1202" s="7"/>
      <c r="AO1202" s="4"/>
      <c r="AP1202" s="4"/>
      <c r="AQ1202" s="4"/>
      <c r="AR1202" s="4"/>
      <c r="AS1202" s="4"/>
      <c r="AT1202" s="4"/>
      <c r="AU1202" s="4"/>
      <c r="AW1202" s="6"/>
      <c r="AX1202" s="6"/>
      <c r="BA1202" s="4"/>
      <c r="BE1202" s="7"/>
      <c r="BF1202" s="5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</row>
    <row r="1203" spans="1:77">
      <c r="A1203" s="7"/>
      <c r="H1203" s="7"/>
      <c r="AO1203" s="4"/>
      <c r="AP1203" s="4"/>
      <c r="AQ1203" s="4"/>
      <c r="AR1203" s="4"/>
      <c r="AS1203" s="4"/>
      <c r="AT1203" s="4"/>
      <c r="AU1203" s="4"/>
      <c r="AW1203" s="6"/>
      <c r="AX1203" s="6"/>
      <c r="BA1203" s="4"/>
      <c r="BE1203" s="7"/>
      <c r="BF1203" s="5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</row>
    <row r="1204" spans="1:77">
      <c r="A1204" s="7"/>
      <c r="H1204" s="7"/>
      <c r="AO1204" s="4"/>
      <c r="AP1204" s="4"/>
      <c r="AQ1204" s="4"/>
      <c r="AR1204" s="4"/>
      <c r="AS1204" s="4"/>
      <c r="AT1204" s="4"/>
      <c r="AU1204" s="4"/>
      <c r="AW1204" s="6"/>
      <c r="AX1204" s="6"/>
      <c r="BA1204" s="4"/>
      <c r="BE1204" s="7"/>
      <c r="BF1204" s="5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</row>
    <row r="1205" spans="1:77">
      <c r="A1205" s="7"/>
      <c r="H1205" s="7"/>
      <c r="AO1205" s="4"/>
      <c r="AP1205" s="4"/>
      <c r="AQ1205" s="4"/>
      <c r="AR1205" s="4"/>
      <c r="AS1205" s="4"/>
      <c r="AT1205" s="4"/>
      <c r="AU1205" s="4"/>
      <c r="AW1205" s="6"/>
      <c r="AX1205" s="6"/>
      <c r="BA1205" s="4"/>
      <c r="BE1205" s="7"/>
      <c r="BF1205" s="5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</row>
    <row r="1206" spans="1:77">
      <c r="A1206" s="7"/>
      <c r="H1206" s="7"/>
      <c r="AO1206" s="4"/>
      <c r="AP1206" s="4"/>
      <c r="AQ1206" s="4"/>
      <c r="AR1206" s="4"/>
      <c r="AS1206" s="4"/>
      <c r="AT1206" s="4"/>
      <c r="AU1206" s="4"/>
      <c r="AW1206" s="6"/>
      <c r="AX1206" s="6"/>
      <c r="BA1206" s="4"/>
      <c r="BE1206" s="7"/>
      <c r="BF1206" s="5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</row>
    <row r="1207" spans="1:77">
      <c r="A1207" s="7"/>
      <c r="H1207" s="7"/>
      <c r="AO1207" s="4"/>
      <c r="AP1207" s="4"/>
      <c r="AQ1207" s="4"/>
      <c r="AR1207" s="4"/>
      <c r="AS1207" s="4"/>
      <c r="AT1207" s="4"/>
      <c r="AU1207" s="4"/>
      <c r="AW1207" s="6"/>
      <c r="AX1207" s="6"/>
      <c r="BA1207" s="4"/>
      <c r="BE1207" s="7"/>
      <c r="BF1207" s="5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</row>
    <row r="1208" spans="1:77">
      <c r="A1208" s="7"/>
      <c r="H1208" s="7"/>
      <c r="AO1208" s="4"/>
      <c r="AP1208" s="4"/>
      <c r="AQ1208" s="4"/>
      <c r="AR1208" s="4"/>
      <c r="AS1208" s="4"/>
      <c r="AT1208" s="4"/>
      <c r="AU1208" s="4"/>
      <c r="AW1208" s="6"/>
      <c r="AX1208" s="6"/>
      <c r="BA1208" s="4"/>
      <c r="BE1208" s="7"/>
      <c r="BF1208" s="5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</row>
    <row r="1209" spans="1:77">
      <c r="A1209" s="7"/>
      <c r="H1209" s="7"/>
      <c r="AO1209" s="4"/>
      <c r="AP1209" s="4"/>
      <c r="AQ1209" s="4"/>
      <c r="AR1209" s="4"/>
      <c r="AS1209" s="4"/>
      <c r="AT1209" s="4"/>
      <c r="AU1209" s="4"/>
      <c r="AW1209" s="6"/>
      <c r="AX1209" s="6"/>
      <c r="BA1209" s="4"/>
      <c r="BE1209" s="7"/>
      <c r="BF1209" s="5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</row>
    <row r="1210" spans="1:77">
      <c r="A1210" s="7"/>
      <c r="H1210" s="7"/>
      <c r="AO1210" s="4"/>
      <c r="AP1210" s="4"/>
      <c r="AQ1210" s="4"/>
      <c r="AR1210" s="4"/>
      <c r="AS1210" s="4"/>
      <c r="AT1210" s="4"/>
      <c r="AU1210" s="4"/>
      <c r="AW1210" s="6"/>
      <c r="AX1210" s="6"/>
      <c r="BA1210" s="4"/>
      <c r="BE1210" s="7"/>
      <c r="BF1210" s="5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</row>
    <row r="1211" spans="1:77">
      <c r="A1211" s="7"/>
      <c r="H1211" s="7"/>
      <c r="AO1211" s="4"/>
      <c r="AP1211" s="4"/>
      <c r="AQ1211" s="4"/>
      <c r="AR1211" s="4"/>
      <c r="AS1211" s="4"/>
      <c r="AT1211" s="4"/>
      <c r="AU1211" s="4"/>
      <c r="AW1211" s="6"/>
      <c r="AX1211" s="6"/>
      <c r="BA1211" s="4"/>
      <c r="BE1211" s="7"/>
      <c r="BF1211" s="5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</row>
    <row r="1212" spans="1:77">
      <c r="A1212" s="7"/>
      <c r="H1212" s="7"/>
      <c r="AO1212" s="4"/>
      <c r="AP1212" s="4"/>
      <c r="AQ1212" s="4"/>
      <c r="AR1212" s="4"/>
      <c r="AS1212" s="4"/>
      <c r="AT1212" s="4"/>
      <c r="AU1212" s="4"/>
      <c r="AW1212" s="6"/>
      <c r="AX1212" s="6"/>
      <c r="BA1212" s="4"/>
      <c r="BE1212" s="7"/>
      <c r="BF1212" s="5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</row>
    <row r="1213" spans="1:77">
      <c r="A1213" s="7"/>
      <c r="H1213" s="7"/>
      <c r="AO1213" s="4"/>
      <c r="AP1213" s="4"/>
      <c r="AQ1213" s="4"/>
      <c r="AR1213" s="4"/>
      <c r="AS1213" s="4"/>
      <c r="AT1213" s="4"/>
      <c r="AU1213" s="4"/>
      <c r="AW1213" s="6"/>
      <c r="AX1213" s="6"/>
      <c r="BA1213" s="4"/>
      <c r="BE1213" s="7"/>
      <c r="BF1213" s="5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</row>
    <row r="1214" spans="1:77">
      <c r="A1214" s="7"/>
      <c r="H1214" s="7"/>
      <c r="AO1214" s="4"/>
      <c r="AP1214" s="4"/>
      <c r="AQ1214" s="4"/>
      <c r="AR1214" s="4"/>
      <c r="AS1214" s="4"/>
      <c r="AT1214" s="4"/>
      <c r="AU1214" s="4"/>
      <c r="AW1214" s="6"/>
      <c r="AX1214" s="6"/>
      <c r="BA1214" s="4"/>
      <c r="BE1214" s="7"/>
      <c r="BF1214" s="5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</row>
    <row r="1215" spans="1:77">
      <c r="A1215" s="7"/>
      <c r="H1215" s="7"/>
      <c r="AO1215" s="4"/>
      <c r="AP1215" s="4"/>
      <c r="AQ1215" s="4"/>
      <c r="AR1215" s="4"/>
      <c r="AS1215" s="4"/>
      <c r="AT1215" s="4"/>
      <c r="AU1215" s="4"/>
      <c r="AW1215" s="6"/>
      <c r="AX1215" s="6"/>
      <c r="BA1215" s="4"/>
      <c r="BE1215" s="7"/>
      <c r="BF1215" s="5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</row>
    <row r="1216" spans="1:77">
      <c r="A1216" s="7"/>
      <c r="H1216" s="7"/>
      <c r="AO1216" s="4"/>
      <c r="AP1216" s="4"/>
      <c r="AQ1216" s="4"/>
      <c r="AR1216" s="4"/>
      <c r="AS1216" s="4"/>
      <c r="AT1216" s="4"/>
      <c r="AU1216" s="4"/>
      <c r="AW1216" s="6"/>
      <c r="AX1216" s="6"/>
      <c r="BA1216" s="4"/>
      <c r="BE1216" s="7"/>
      <c r="BF1216" s="5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</row>
    <row r="1217" spans="1:77">
      <c r="A1217" s="7"/>
      <c r="H1217" s="7"/>
      <c r="AO1217" s="4"/>
      <c r="AP1217" s="4"/>
      <c r="AQ1217" s="4"/>
      <c r="AR1217" s="4"/>
      <c r="AS1217" s="4"/>
      <c r="AT1217" s="4"/>
      <c r="AU1217" s="4"/>
      <c r="AW1217" s="6"/>
      <c r="AX1217" s="6"/>
      <c r="BA1217" s="4"/>
      <c r="BE1217" s="7"/>
      <c r="BF1217" s="5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</row>
    <row r="1218" spans="1:77">
      <c r="A1218" s="7"/>
      <c r="H1218" s="7"/>
      <c r="AO1218" s="4"/>
      <c r="AP1218" s="4"/>
      <c r="AQ1218" s="4"/>
      <c r="AR1218" s="4"/>
      <c r="AS1218" s="4"/>
      <c r="AT1218" s="4"/>
      <c r="AU1218" s="4"/>
      <c r="AW1218" s="6"/>
      <c r="AX1218" s="6"/>
      <c r="BA1218" s="4"/>
      <c r="BE1218" s="7"/>
      <c r="BF1218" s="5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</row>
    <row r="1219" spans="1:77">
      <c r="A1219" s="7"/>
      <c r="H1219" s="7"/>
      <c r="AO1219" s="4"/>
      <c r="AP1219" s="4"/>
      <c r="AQ1219" s="4"/>
      <c r="AR1219" s="4"/>
      <c r="AS1219" s="4"/>
      <c r="AT1219" s="4"/>
      <c r="AU1219" s="4"/>
      <c r="AW1219" s="6"/>
      <c r="AX1219" s="6"/>
      <c r="BA1219" s="4"/>
      <c r="BE1219" s="7"/>
      <c r="BF1219" s="5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</row>
    <row r="1220" spans="1:77">
      <c r="A1220" s="7"/>
      <c r="H1220" s="7"/>
      <c r="AO1220" s="4"/>
      <c r="AP1220" s="4"/>
      <c r="AQ1220" s="4"/>
      <c r="AR1220" s="4"/>
      <c r="AS1220" s="4"/>
      <c r="AT1220" s="4"/>
      <c r="AU1220" s="4"/>
      <c r="AW1220" s="6"/>
      <c r="AX1220" s="6"/>
      <c r="BA1220" s="4"/>
      <c r="BE1220" s="7"/>
      <c r="BF1220" s="5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</row>
    <row r="1221" spans="1:77">
      <c r="A1221" s="7"/>
      <c r="H1221" s="7"/>
      <c r="AO1221" s="4"/>
      <c r="AP1221" s="4"/>
      <c r="AQ1221" s="4"/>
      <c r="AR1221" s="4"/>
      <c r="AS1221" s="4"/>
      <c r="AT1221" s="4"/>
      <c r="AU1221" s="4"/>
      <c r="AW1221" s="6"/>
      <c r="AX1221" s="6"/>
      <c r="BA1221" s="4"/>
      <c r="BE1221" s="7"/>
      <c r="BF1221" s="5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</row>
    <row r="1222" spans="1:77">
      <c r="A1222" s="7"/>
      <c r="H1222" s="7"/>
      <c r="AO1222" s="4"/>
      <c r="AP1222" s="4"/>
      <c r="AQ1222" s="4"/>
      <c r="AR1222" s="4"/>
      <c r="AS1222" s="4"/>
      <c r="AT1222" s="4"/>
      <c r="AU1222" s="4"/>
      <c r="AW1222" s="6"/>
      <c r="AX1222" s="6"/>
      <c r="BA1222" s="4"/>
      <c r="BE1222" s="7"/>
      <c r="BF1222" s="5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</row>
    <row r="1223" spans="1:77">
      <c r="A1223" s="7"/>
      <c r="H1223" s="7"/>
      <c r="AO1223" s="4"/>
      <c r="AP1223" s="4"/>
      <c r="AQ1223" s="4"/>
      <c r="AR1223" s="4"/>
      <c r="AS1223" s="4"/>
      <c r="AT1223" s="4"/>
      <c r="AU1223" s="4"/>
      <c r="AW1223" s="6"/>
      <c r="AX1223" s="6"/>
      <c r="BA1223" s="4"/>
      <c r="BE1223" s="7"/>
      <c r="BF1223" s="5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</row>
    <row r="1224" spans="1:77">
      <c r="A1224" s="7"/>
      <c r="H1224" s="7"/>
      <c r="AO1224" s="4"/>
      <c r="AP1224" s="4"/>
      <c r="AQ1224" s="4"/>
      <c r="AR1224" s="4"/>
      <c r="AS1224" s="4"/>
      <c r="AT1224" s="4"/>
      <c r="AU1224" s="4"/>
      <c r="AW1224" s="6"/>
      <c r="AX1224" s="6"/>
      <c r="BA1224" s="4"/>
      <c r="BE1224" s="7"/>
      <c r="BF1224" s="5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</row>
    <row r="1225" spans="1:77">
      <c r="A1225" s="7"/>
      <c r="H1225" s="7"/>
      <c r="AO1225" s="4"/>
      <c r="AP1225" s="4"/>
      <c r="AQ1225" s="4"/>
      <c r="AR1225" s="4"/>
      <c r="AS1225" s="4"/>
      <c r="AT1225" s="4"/>
      <c r="AU1225" s="4"/>
      <c r="AW1225" s="6"/>
      <c r="AX1225" s="6"/>
      <c r="BA1225" s="4"/>
      <c r="BE1225" s="7"/>
      <c r="BF1225" s="5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</row>
    <row r="1226" spans="1:77">
      <c r="A1226" s="7"/>
      <c r="H1226" s="7"/>
      <c r="AO1226" s="4"/>
      <c r="AP1226" s="4"/>
      <c r="AQ1226" s="4"/>
      <c r="AR1226" s="4"/>
      <c r="AS1226" s="4"/>
      <c r="AT1226" s="4"/>
      <c r="AU1226" s="4"/>
      <c r="AW1226" s="6"/>
      <c r="AX1226" s="6"/>
      <c r="BA1226" s="4"/>
      <c r="BE1226" s="7"/>
      <c r="BF1226" s="5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</row>
    <row r="1227" spans="1:77">
      <c r="A1227" s="7"/>
      <c r="H1227" s="7"/>
      <c r="AO1227" s="4"/>
      <c r="AP1227" s="4"/>
      <c r="AQ1227" s="4"/>
      <c r="AR1227" s="4"/>
      <c r="AS1227" s="4"/>
      <c r="AT1227" s="4"/>
      <c r="AU1227" s="4"/>
      <c r="AW1227" s="6"/>
      <c r="AX1227" s="6"/>
      <c r="BA1227" s="4"/>
      <c r="BE1227" s="7"/>
      <c r="BF1227" s="5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</row>
    <row r="1228" spans="1:77">
      <c r="A1228" s="7"/>
      <c r="H1228" s="7"/>
      <c r="AO1228" s="4"/>
      <c r="AP1228" s="4"/>
      <c r="AQ1228" s="4"/>
      <c r="AR1228" s="4"/>
      <c r="AS1228" s="4"/>
      <c r="AT1228" s="4"/>
      <c r="AU1228" s="4"/>
      <c r="AW1228" s="6"/>
      <c r="AX1228" s="6"/>
      <c r="BA1228" s="4"/>
      <c r="BE1228" s="7"/>
      <c r="BF1228" s="5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</row>
    <row r="1229" spans="1:77">
      <c r="A1229" s="7"/>
      <c r="H1229" s="7"/>
      <c r="AO1229" s="4"/>
      <c r="AP1229" s="4"/>
      <c r="AQ1229" s="4"/>
      <c r="AR1229" s="4"/>
      <c r="AS1229" s="4"/>
      <c r="AT1229" s="4"/>
      <c r="AU1229" s="4"/>
      <c r="AW1229" s="6"/>
      <c r="AX1229" s="6"/>
      <c r="BA1229" s="4"/>
      <c r="BE1229" s="7"/>
      <c r="BF1229" s="5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</row>
    <row r="1230" spans="1:77">
      <c r="A1230" s="7"/>
      <c r="H1230" s="7"/>
      <c r="AO1230" s="4"/>
      <c r="AP1230" s="4"/>
      <c r="AQ1230" s="4"/>
      <c r="AR1230" s="4"/>
      <c r="AS1230" s="4"/>
      <c r="AT1230" s="4"/>
      <c r="AU1230" s="4"/>
      <c r="AW1230" s="6"/>
      <c r="AX1230" s="6"/>
      <c r="BA1230" s="4"/>
      <c r="BE1230" s="7"/>
      <c r="BF1230" s="5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</row>
    <row r="1231" spans="1:77">
      <c r="A1231" s="7"/>
      <c r="H1231" s="7"/>
      <c r="AO1231" s="4"/>
      <c r="AP1231" s="4"/>
      <c r="AQ1231" s="4"/>
      <c r="AR1231" s="4"/>
      <c r="AS1231" s="4"/>
      <c r="AT1231" s="4"/>
      <c r="AU1231" s="4"/>
      <c r="AW1231" s="6"/>
      <c r="AX1231" s="6"/>
      <c r="BA1231" s="4"/>
      <c r="BE1231" s="7"/>
      <c r="BF1231" s="5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</row>
    <row r="1232" spans="1:77">
      <c r="A1232" s="7"/>
      <c r="H1232" s="7"/>
      <c r="AO1232" s="4"/>
      <c r="AP1232" s="4"/>
      <c r="AQ1232" s="4"/>
      <c r="AR1232" s="4"/>
      <c r="AS1232" s="4"/>
      <c r="AT1232" s="4"/>
      <c r="AU1232" s="4"/>
      <c r="AW1232" s="6"/>
      <c r="AX1232" s="6"/>
      <c r="BA1232" s="4"/>
      <c r="BE1232" s="7"/>
      <c r="BF1232" s="5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</row>
    <row r="1233" spans="1:77">
      <c r="A1233" s="7"/>
      <c r="H1233" s="7"/>
      <c r="AO1233" s="4"/>
      <c r="AP1233" s="4"/>
      <c r="AQ1233" s="4"/>
      <c r="AR1233" s="4"/>
      <c r="AS1233" s="4"/>
      <c r="AT1233" s="4"/>
      <c r="AU1233" s="4"/>
      <c r="AW1233" s="6"/>
      <c r="AX1233" s="6"/>
      <c r="BA1233" s="4"/>
      <c r="BE1233" s="7"/>
      <c r="BF1233" s="5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</row>
    <row r="1234" spans="1:77">
      <c r="A1234" s="7"/>
      <c r="H1234" s="7"/>
      <c r="AO1234" s="4"/>
      <c r="AP1234" s="4"/>
      <c r="AQ1234" s="4"/>
      <c r="AR1234" s="4"/>
      <c r="AS1234" s="4"/>
      <c r="AT1234" s="4"/>
      <c r="AU1234" s="4"/>
      <c r="AW1234" s="6"/>
      <c r="AX1234" s="6"/>
      <c r="BA1234" s="4"/>
      <c r="BE1234" s="7"/>
      <c r="BF1234" s="5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</row>
    <row r="1235" spans="1:77">
      <c r="A1235" s="7"/>
      <c r="H1235" s="7"/>
      <c r="AO1235" s="4"/>
      <c r="AP1235" s="4"/>
      <c r="AQ1235" s="4"/>
      <c r="AR1235" s="4"/>
      <c r="AS1235" s="4"/>
      <c r="AT1235" s="4"/>
      <c r="AU1235" s="4"/>
      <c r="AW1235" s="6"/>
      <c r="AX1235" s="6"/>
      <c r="BA1235" s="4"/>
      <c r="BE1235" s="7"/>
      <c r="BF1235" s="5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</row>
    <row r="1236" spans="1:77">
      <c r="A1236" s="7"/>
      <c r="H1236" s="7"/>
      <c r="AO1236" s="4"/>
      <c r="AP1236" s="4"/>
      <c r="AQ1236" s="4"/>
      <c r="AR1236" s="4"/>
      <c r="AS1236" s="4"/>
      <c r="AT1236" s="4"/>
      <c r="AU1236" s="4"/>
      <c r="AW1236" s="6"/>
      <c r="AX1236" s="6"/>
      <c r="BA1236" s="4"/>
      <c r="BE1236" s="7"/>
      <c r="BF1236" s="5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</row>
    <row r="1237" spans="1:77">
      <c r="A1237" s="7"/>
      <c r="H1237" s="7"/>
      <c r="AO1237" s="4"/>
      <c r="AP1237" s="4"/>
      <c r="AQ1237" s="4"/>
      <c r="AR1237" s="4"/>
      <c r="AS1237" s="4"/>
      <c r="AT1237" s="4"/>
      <c r="AU1237" s="4"/>
      <c r="AW1237" s="6"/>
      <c r="AX1237" s="6"/>
      <c r="BA1237" s="4"/>
      <c r="BE1237" s="7"/>
      <c r="BF1237" s="5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</row>
    <row r="1238" spans="1:77">
      <c r="A1238" s="7"/>
      <c r="H1238" s="7"/>
      <c r="AO1238" s="4"/>
      <c r="AP1238" s="4"/>
      <c r="AQ1238" s="4"/>
      <c r="AR1238" s="4"/>
      <c r="AS1238" s="4"/>
      <c r="AT1238" s="4"/>
      <c r="AU1238" s="4"/>
      <c r="AW1238" s="6"/>
      <c r="AX1238" s="6"/>
      <c r="BA1238" s="4"/>
      <c r="BE1238" s="7"/>
      <c r="BF1238" s="5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</row>
    <row r="1239" spans="1:77">
      <c r="A1239" s="7"/>
      <c r="H1239" s="7"/>
      <c r="AO1239" s="4"/>
      <c r="AP1239" s="4"/>
      <c r="AQ1239" s="4"/>
      <c r="AR1239" s="4"/>
      <c r="AS1239" s="4"/>
      <c r="AT1239" s="4"/>
      <c r="AU1239" s="4"/>
      <c r="AW1239" s="6"/>
      <c r="AX1239" s="6"/>
      <c r="BA1239" s="4"/>
      <c r="BE1239" s="7"/>
      <c r="BF1239" s="5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</row>
    <row r="1240" spans="1:77">
      <c r="A1240" s="7"/>
      <c r="H1240" s="7"/>
      <c r="AO1240" s="4"/>
      <c r="AP1240" s="4"/>
      <c r="AQ1240" s="4"/>
      <c r="AR1240" s="4"/>
      <c r="AS1240" s="4"/>
      <c r="AT1240" s="4"/>
      <c r="AU1240" s="4"/>
      <c r="AW1240" s="6"/>
      <c r="AX1240" s="6"/>
      <c r="BA1240" s="4"/>
      <c r="BE1240" s="7"/>
      <c r="BF1240" s="5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</row>
    <row r="1241" spans="1:77">
      <c r="A1241" s="7"/>
      <c r="H1241" s="7"/>
      <c r="AO1241" s="4"/>
      <c r="AP1241" s="4"/>
      <c r="AQ1241" s="4"/>
      <c r="AR1241" s="4"/>
      <c r="AS1241" s="4"/>
      <c r="AT1241" s="4"/>
      <c r="AU1241" s="4"/>
      <c r="AW1241" s="6"/>
      <c r="AX1241" s="6"/>
      <c r="BA1241" s="4"/>
      <c r="BE1241" s="7"/>
      <c r="BF1241" s="5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</row>
    <row r="1242" spans="1:77">
      <c r="A1242" s="7"/>
      <c r="H1242" s="7"/>
      <c r="AO1242" s="4"/>
      <c r="AP1242" s="4"/>
      <c r="AQ1242" s="4"/>
      <c r="AR1242" s="4"/>
      <c r="AS1242" s="4"/>
      <c r="AT1242" s="4"/>
      <c r="AU1242" s="4"/>
      <c r="AW1242" s="6"/>
      <c r="AX1242" s="6"/>
      <c r="BA1242" s="4"/>
      <c r="BE1242" s="7"/>
      <c r="BF1242" s="5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</row>
    <row r="1243" spans="1:77">
      <c r="A1243" s="7"/>
      <c r="H1243" s="7"/>
      <c r="AO1243" s="4"/>
      <c r="AP1243" s="4"/>
      <c r="AQ1243" s="4"/>
      <c r="AR1243" s="4"/>
      <c r="AS1243" s="4"/>
      <c r="AT1243" s="4"/>
      <c r="AU1243" s="4"/>
      <c r="AW1243" s="6"/>
      <c r="AX1243" s="6"/>
      <c r="BA1243" s="4"/>
      <c r="BE1243" s="7"/>
      <c r="BF1243" s="5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</row>
    <row r="1244" spans="1:77">
      <c r="A1244" s="7"/>
      <c r="H1244" s="7"/>
      <c r="AO1244" s="4"/>
      <c r="AP1244" s="4"/>
      <c r="AQ1244" s="4"/>
      <c r="AR1244" s="4"/>
      <c r="AS1244" s="4"/>
      <c r="AT1244" s="4"/>
      <c r="AU1244" s="4"/>
      <c r="AW1244" s="6"/>
      <c r="AX1244" s="6"/>
      <c r="BA1244" s="4"/>
      <c r="BE1244" s="7"/>
      <c r="BF1244" s="5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</row>
    <row r="1245" spans="1:77">
      <c r="A1245" s="7"/>
      <c r="H1245" s="7"/>
      <c r="AO1245" s="4"/>
      <c r="AP1245" s="4"/>
      <c r="AQ1245" s="4"/>
      <c r="AR1245" s="4"/>
      <c r="AS1245" s="4"/>
      <c r="AT1245" s="4"/>
      <c r="AU1245" s="4"/>
      <c r="AW1245" s="6"/>
      <c r="AX1245" s="6"/>
      <c r="BA1245" s="4"/>
      <c r="BE1245" s="7"/>
      <c r="BF1245" s="5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</row>
    <row r="1246" spans="1:77">
      <c r="A1246" s="7"/>
      <c r="H1246" s="7"/>
      <c r="AO1246" s="4"/>
      <c r="AP1246" s="4"/>
      <c r="AQ1246" s="4"/>
      <c r="AR1246" s="4"/>
      <c r="AS1246" s="4"/>
      <c r="AT1246" s="4"/>
      <c r="AU1246" s="4"/>
      <c r="AW1246" s="6"/>
      <c r="AX1246" s="6"/>
      <c r="BA1246" s="4"/>
      <c r="BE1246" s="7"/>
      <c r="BF1246" s="5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</row>
    <row r="1247" spans="1:77">
      <c r="A1247" s="7"/>
      <c r="H1247" s="7"/>
      <c r="AO1247" s="4"/>
      <c r="AP1247" s="4"/>
      <c r="AQ1247" s="4"/>
      <c r="AR1247" s="4"/>
      <c r="AS1247" s="4"/>
      <c r="AT1247" s="4"/>
      <c r="AU1247" s="4"/>
      <c r="AW1247" s="6"/>
      <c r="AX1247" s="6"/>
      <c r="BA1247" s="4"/>
      <c r="BE1247" s="7"/>
      <c r="BF1247" s="5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</row>
    <row r="1248" spans="1:77">
      <c r="A1248" s="7"/>
      <c r="H1248" s="7"/>
      <c r="AO1248" s="4"/>
      <c r="AP1248" s="4"/>
      <c r="AQ1248" s="4"/>
      <c r="AR1248" s="4"/>
      <c r="AS1248" s="4"/>
      <c r="AT1248" s="4"/>
      <c r="AU1248" s="4"/>
      <c r="AW1248" s="6"/>
      <c r="AX1248" s="6"/>
      <c r="BA1248" s="4"/>
      <c r="BE1248" s="7"/>
      <c r="BF1248" s="5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</row>
    <row r="1249" spans="1:77">
      <c r="A1249" s="7"/>
      <c r="H1249" s="7"/>
      <c r="AO1249" s="4"/>
      <c r="AP1249" s="4"/>
      <c r="AQ1249" s="4"/>
      <c r="AR1249" s="4"/>
      <c r="AS1249" s="4"/>
      <c r="AT1249" s="4"/>
      <c r="AU1249" s="4"/>
      <c r="AW1249" s="6"/>
      <c r="AX1249" s="6"/>
      <c r="BA1249" s="4"/>
      <c r="BE1249" s="7"/>
      <c r="BF1249" s="5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</row>
    <row r="1250" spans="1:77">
      <c r="A1250" s="7"/>
      <c r="H1250" s="7"/>
      <c r="AO1250" s="4"/>
      <c r="AP1250" s="4"/>
      <c r="AQ1250" s="4"/>
      <c r="AR1250" s="4"/>
      <c r="AS1250" s="4"/>
      <c r="AT1250" s="4"/>
      <c r="AU1250" s="4"/>
      <c r="AW1250" s="6"/>
      <c r="AX1250" s="6"/>
      <c r="BA1250" s="4"/>
      <c r="BE1250" s="7"/>
      <c r="BF1250" s="5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</row>
    <row r="1251" spans="1:77">
      <c r="A1251" s="7"/>
      <c r="H1251" s="7"/>
      <c r="AO1251" s="4"/>
      <c r="AP1251" s="4"/>
      <c r="AQ1251" s="4"/>
      <c r="AR1251" s="4"/>
      <c r="AS1251" s="4"/>
      <c r="AT1251" s="4"/>
      <c r="AU1251" s="4"/>
      <c r="AW1251" s="6"/>
      <c r="AX1251" s="6"/>
      <c r="BA1251" s="4"/>
      <c r="BE1251" s="7"/>
      <c r="BF1251" s="5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</row>
    <row r="1252" spans="1:77">
      <c r="A1252" s="7"/>
      <c r="H1252" s="7"/>
      <c r="AO1252" s="4"/>
      <c r="AP1252" s="4"/>
      <c r="AQ1252" s="4"/>
      <c r="AR1252" s="4"/>
      <c r="AS1252" s="4"/>
      <c r="AT1252" s="4"/>
      <c r="AU1252" s="4"/>
      <c r="AW1252" s="6"/>
      <c r="AX1252" s="6"/>
      <c r="BA1252" s="4"/>
      <c r="BE1252" s="7"/>
      <c r="BF1252" s="5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</row>
    <row r="1253" spans="1:77">
      <c r="A1253" s="7"/>
      <c r="H1253" s="7"/>
      <c r="AO1253" s="4"/>
      <c r="AP1253" s="4"/>
      <c r="AQ1253" s="4"/>
      <c r="AR1253" s="4"/>
      <c r="AS1253" s="4"/>
      <c r="AT1253" s="4"/>
      <c r="AU1253" s="4"/>
      <c r="AW1253" s="6"/>
      <c r="AX1253" s="6"/>
      <c r="BA1253" s="4"/>
      <c r="BE1253" s="7"/>
      <c r="BF1253" s="5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</row>
    <row r="1254" spans="1:77">
      <c r="A1254" s="7"/>
      <c r="H1254" s="7"/>
      <c r="AO1254" s="4"/>
      <c r="AP1254" s="4"/>
      <c r="AQ1254" s="4"/>
      <c r="AR1254" s="4"/>
      <c r="AS1254" s="4"/>
      <c r="AT1254" s="4"/>
      <c r="AU1254" s="4"/>
      <c r="AW1254" s="6"/>
      <c r="AX1254" s="6"/>
      <c r="BA1254" s="4"/>
      <c r="BE1254" s="7"/>
      <c r="BF1254" s="5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</row>
    <row r="1255" spans="1:77">
      <c r="A1255" s="7"/>
      <c r="H1255" s="7"/>
      <c r="AO1255" s="4"/>
      <c r="AP1255" s="4"/>
      <c r="AQ1255" s="4"/>
      <c r="AR1255" s="4"/>
      <c r="AS1255" s="4"/>
      <c r="AT1255" s="4"/>
      <c r="AU1255" s="4"/>
      <c r="AW1255" s="6"/>
      <c r="AX1255" s="6"/>
      <c r="BA1255" s="4"/>
      <c r="BE1255" s="7"/>
      <c r="BF1255" s="5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</row>
    <row r="1256" spans="1:77">
      <c r="A1256" s="7"/>
      <c r="H1256" s="7"/>
      <c r="AO1256" s="4"/>
      <c r="AP1256" s="4"/>
      <c r="AQ1256" s="4"/>
      <c r="AR1256" s="4"/>
      <c r="AS1256" s="4"/>
      <c r="AT1256" s="4"/>
      <c r="AU1256" s="4"/>
      <c r="AW1256" s="6"/>
      <c r="AX1256" s="6"/>
      <c r="BA1256" s="4"/>
      <c r="BE1256" s="7"/>
      <c r="BF1256" s="5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</row>
    <row r="1257" spans="1:77">
      <c r="A1257" s="7"/>
      <c r="H1257" s="7"/>
      <c r="AO1257" s="4"/>
      <c r="AP1257" s="4"/>
      <c r="AQ1257" s="4"/>
      <c r="AR1257" s="4"/>
      <c r="AS1257" s="4"/>
      <c r="AT1257" s="4"/>
      <c r="AU1257" s="4"/>
      <c r="AW1257" s="6"/>
      <c r="AX1257" s="6"/>
      <c r="BA1257" s="4"/>
      <c r="BE1257" s="7"/>
      <c r="BF1257" s="5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</row>
    <row r="1258" spans="1:77">
      <c r="A1258" s="7"/>
      <c r="H1258" s="7"/>
      <c r="AO1258" s="4"/>
      <c r="AP1258" s="4"/>
      <c r="AQ1258" s="4"/>
      <c r="AR1258" s="4"/>
      <c r="AS1258" s="4"/>
      <c r="AT1258" s="4"/>
      <c r="AU1258" s="4"/>
      <c r="AW1258" s="6"/>
      <c r="AX1258" s="6"/>
      <c r="BA1258" s="4"/>
      <c r="BE1258" s="7"/>
      <c r="BF1258" s="5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</row>
    <row r="1259" spans="1:77">
      <c r="A1259" s="7"/>
      <c r="H1259" s="7"/>
      <c r="AO1259" s="4"/>
      <c r="AP1259" s="4"/>
      <c r="AQ1259" s="4"/>
      <c r="AR1259" s="4"/>
      <c r="AS1259" s="4"/>
      <c r="AT1259" s="4"/>
      <c r="AU1259" s="4"/>
      <c r="AW1259" s="6"/>
      <c r="AX1259" s="6"/>
      <c r="BA1259" s="4"/>
      <c r="BE1259" s="7"/>
      <c r="BF1259" s="5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</row>
    <row r="1260" spans="1:77">
      <c r="A1260" s="7"/>
      <c r="H1260" s="7"/>
      <c r="AO1260" s="4"/>
      <c r="AP1260" s="4"/>
      <c r="AQ1260" s="4"/>
      <c r="AR1260" s="4"/>
      <c r="AS1260" s="4"/>
      <c r="AT1260" s="4"/>
      <c r="AU1260" s="4"/>
      <c r="AW1260" s="6"/>
      <c r="AX1260" s="6"/>
      <c r="BA1260" s="4"/>
      <c r="BE1260" s="7"/>
      <c r="BF1260" s="5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</row>
    <row r="1261" spans="1:77">
      <c r="A1261" s="7"/>
      <c r="H1261" s="7"/>
      <c r="AO1261" s="4"/>
      <c r="AP1261" s="4"/>
      <c r="AQ1261" s="4"/>
      <c r="AR1261" s="4"/>
      <c r="AS1261" s="4"/>
      <c r="AT1261" s="4"/>
      <c r="AU1261" s="4"/>
      <c r="AW1261" s="6"/>
      <c r="AX1261" s="6"/>
      <c r="BA1261" s="4"/>
      <c r="BE1261" s="7"/>
      <c r="BF1261" s="5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</row>
    <row r="1262" spans="1:77">
      <c r="A1262" s="7"/>
      <c r="H1262" s="7"/>
      <c r="AO1262" s="4"/>
      <c r="AP1262" s="4"/>
      <c r="AQ1262" s="4"/>
      <c r="AR1262" s="4"/>
      <c r="AS1262" s="4"/>
      <c r="AT1262" s="4"/>
      <c r="AU1262" s="4"/>
      <c r="AW1262" s="6"/>
      <c r="AX1262" s="6"/>
      <c r="BA1262" s="4"/>
      <c r="BE1262" s="7"/>
      <c r="BF1262" s="5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</row>
    <row r="1263" spans="1:77">
      <c r="A1263" s="7"/>
      <c r="H1263" s="7"/>
      <c r="AO1263" s="4"/>
      <c r="AP1263" s="4"/>
      <c r="AQ1263" s="4"/>
      <c r="AR1263" s="4"/>
      <c r="AS1263" s="4"/>
      <c r="AT1263" s="4"/>
      <c r="AU1263" s="4"/>
      <c r="AW1263" s="6"/>
      <c r="AX1263" s="6"/>
      <c r="BA1263" s="4"/>
      <c r="BE1263" s="7"/>
      <c r="BF1263" s="5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</row>
    <row r="1264" spans="1:77">
      <c r="A1264" s="7"/>
      <c r="H1264" s="7"/>
      <c r="AO1264" s="4"/>
      <c r="AP1264" s="4"/>
      <c r="AQ1264" s="4"/>
      <c r="AR1264" s="4"/>
      <c r="AS1264" s="4"/>
      <c r="AT1264" s="4"/>
      <c r="AU1264" s="4"/>
      <c r="AW1264" s="6"/>
      <c r="AX1264" s="6"/>
      <c r="BA1264" s="4"/>
      <c r="BE1264" s="7"/>
      <c r="BF1264" s="5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</row>
    <row r="1265" spans="1:77">
      <c r="A1265" s="7"/>
      <c r="H1265" s="7"/>
      <c r="AO1265" s="4"/>
      <c r="AP1265" s="4"/>
      <c r="AQ1265" s="4"/>
      <c r="AR1265" s="4"/>
      <c r="AS1265" s="4"/>
      <c r="AT1265" s="4"/>
      <c r="AU1265" s="4"/>
      <c r="AW1265" s="6"/>
      <c r="AX1265" s="6"/>
      <c r="BA1265" s="4"/>
      <c r="BE1265" s="7"/>
      <c r="BF1265" s="5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</row>
    <row r="1266" spans="1:77">
      <c r="A1266" s="7"/>
      <c r="H1266" s="7"/>
      <c r="AO1266" s="4"/>
      <c r="AP1266" s="4"/>
      <c r="AQ1266" s="4"/>
      <c r="AR1266" s="4"/>
      <c r="AS1266" s="4"/>
      <c r="AT1266" s="4"/>
      <c r="AU1266" s="4"/>
      <c r="AW1266" s="6"/>
      <c r="AX1266" s="6"/>
      <c r="BA1266" s="4"/>
      <c r="BE1266" s="7"/>
      <c r="BF1266" s="5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</row>
    <row r="1267" spans="1:77">
      <c r="A1267" s="7"/>
      <c r="H1267" s="7"/>
      <c r="AO1267" s="4"/>
      <c r="AP1267" s="4"/>
      <c r="AQ1267" s="4"/>
      <c r="AR1267" s="4"/>
      <c r="AS1267" s="4"/>
      <c r="AT1267" s="4"/>
      <c r="AU1267" s="4"/>
      <c r="AW1267" s="6"/>
      <c r="AX1267" s="6"/>
      <c r="BA1267" s="4"/>
      <c r="BE1267" s="7"/>
      <c r="BF1267" s="5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</row>
    <row r="1268" spans="1:77">
      <c r="A1268" s="7"/>
      <c r="H1268" s="7"/>
      <c r="AO1268" s="4"/>
      <c r="AP1268" s="4"/>
      <c r="AQ1268" s="4"/>
      <c r="AR1268" s="4"/>
      <c r="AS1268" s="4"/>
      <c r="AT1268" s="4"/>
      <c r="AU1268" s="4"/>
      <c r="AW1268" s="6"/>
      <c r="AX1268" s="6"/>
      <c r="BA1268" s="4"/>
      <c r="BE1268" s="7"/>
      <c r="BF1268" s="5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</row>
    <row r="1269" spans="1:77">
      <c r="A1269" s="7"/>
      <c r="H1269" s="7"/>
      <c r="AO1269" s="4"/>
      <c r="AP1269" s="4"/>
      <c r="AQ1269" s="4"/>
      <c r="AR1269" s="4"/>
      <c r="AS1269" s="4"/>
      <c r="AT1269" s="4"/>
      <c r="AU1269" s="4"/>
      <c r="AW1269" s="6"/>
      <c r="AX1269" s="6"/>
      <c r="BA1269" s="4"/>
      <c r="BE1269" s="7"/>
      <c r="BF1269" s="5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</row>
    <row r="1270" spans="1:77">
      <c r="A1270" s="7"/>
      <c r="H1270" s="7"/>
      <c r="AO1270" s="4"/>
      <c r="AP1270" s="4"/>
      <c r="AQ1270" s="4"/>
      <c r="AR1270" s="4"/>
      <c r="AS1270" s="4"/>
      <c r="AT1270" s="4"/>
      <c r="AU1270" s="4"/>
      <c r="AW1270" s="6"/>
      <c r="AX1270" s="6"/>
      <c r="BA1270" s="4"/>
      <c r="BE1270" s="7"/>
      <c r="BF1270" s="5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</row>
    <row r="1271" spans="1:77">
      <c r="A1271" s="7"/>
      <c r="H1271" s="7"/>
      <c r="AO1271" s="4"/>
      <c r="AP1271" s="4"/>
      <c r="AQ1271" s="4"/>
      <c r="AR1271" s="4"/>
      <c r="AS1271" s="4"/>
      <c r="AT1271" s="4"/>
      <c r="AU1271" s="4"/>
      <c r="AW1271" s="6"/>
      <c r="AX1271" s="6"/>
      <c r="BA1271" s="4"/>
      <c r="BE1271" s="7"/>
      <c r="BF1271" s="5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</row>
    <row r="1272" spans="1:77">
      <c r="A1272" s="7"/>
      <c r="H1272" s="7"/>
      <c r="AO1272" s="4"/>
      <c r="AP1272" s="4"/>
      <c r="AQ1272" s="4"/>
      <c r="AR1272" s="4"/>
      <c r="AS1272" s="4"/>
      <c r="AT1272" s="4"/>
      <c r="AU1272" s="4"/>
      <c r="AW1272" s="6"/>
      <c r="AX1272" s="6"/>
      <c r="BA1272" s="4"/>
      <c r="BE1272" s="7"/>
      <c r="BF1272" s="5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</row>
    <row r="1273" spans="1:77">
      <c r="A1273" s="7"/>
      <c r="H1273" s="7"/>
      <c r="AO1273" s="4"/>
      <c r="AP1273" s="4"/>
      <c r="AQ1273" s="4"/>
      <c r="AR1273" s="4"/>
      <c r="AS1273" s="4"/>
      <c r="AT1273" s="4"/>
      <c r="AU1273" s="4"/>
      <c r="AW1273" s="6"/>
      <c r="AX1273" s="6"/>
      <c r="BA1273" s="4"/>
      <c r="BE1273" s="7"/>
      <c r="BF1273" s="5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</row>
    <row r="1274" spans="1:77">
      <c r="A1274" s="7"/>
      <c r="H1274" s="7"/>
      <c r="AO1274" s="4"/>
      <c r="AP1274" s="4"/>
      <c r="AQ1274" s="4"/>
      <c r="AR1274" s="4"/>
      <c r="AS1274" s="4"/>
      <c r="AT1274" s="4"/>
      <c r="AU1274" s="4"/>
      <c r="AW1274" s="6"/>
      <c r="AX1274" s="6"/>
      <c r="BA1274" s="4"/>
      <c r="BE1274" s="7"/>
      <c r="BF1274" s="5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</row>
    <row r="1275" spans="1:77">
      <c r="A1275" s="7"/>
      <c r="H1275" s="7"/>
      <c r="AO1275" s="4"/>
      <c r="AP1275" s="4"/>
      <c r="AQ1275" s="4"/>
      <c r="AR1275" s="4"/>
      <c r="AS1275" s="4"/>
      <c r="AT1275" s="4"/>
      <c r="AU1275" s="4"/>
      <c r="AW1275" s="6"/>
      <c r="AX1275" s="6"/>
      <c r="BA1275" s="4"/>
      <c r="BE1275" s="7"/>
      <c r="BF1275" s="5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</row>
    <row r="1276" spans="1:77">
      <c r="A1276" s="7"/>
      <c r="H1276" s="7"/>
      <c r="AO1276" s="4"/>
      <c r="AP1276" s="4"/>
      <c r="AQ1276" s="4"/>
      <c r="AR1276" s="4"/>
      <c r="AS1276" s="4"/>
      <c r="AT1276" s="4"/>
      <c r="AU1276" s="4"/>
      <c r="AW1276" s="6"/>
      <c r="AX1276" s="6"/>
      <c r="BA1276" s="4"/>
      <c r="BE1276" s="7"/>
      <c r="BF1276" s="5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</row>
    <row r="1277" spans="1:77">
      <c r="A1277" s="7"/>
      <c r="H1277" s="7"/>
      <c r="AO1277" s="4"/>
      <c r="AP1277" s="4"/>
      <c r="AQ1277" s="4"/>
      <c r="AR1277" s="4"/>
      <c r="AS1277" s="4"/>
      <c r="AT1277" s="4"/>
      <c r="AU1277" s="4"/>
      <c r="AW1277" s="6"/>
      <c r="AX1277" s="6"/>
      <c r="BA1277" s="4"/>
      <c r="BE1277" s="7"/>
      <c r="BF1277" s="5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</row>
    <row r="1278" spans="1:77">
      <c r="A1278" s="7"/>
      <c r="H1278" s="7"/>
      <c r="AO1278" s="4"/>
      <c r="AP1278" s="4"/>
      <c r="AQ1278" s="4"/>
      <c r="AR1278" s="4"/>
      <c r="AS1278" s="4"/>
      <c r="AT1278" s="4"/>
      <c r="AU1278" s="4"/>
      <c r="AW1278" s="6"/>
      <c r="AX1278" s="6"/>
      <c r="BA1278" s="4"/>
      <c r="BE1278" s="7"/>
      <c r="BF1278" s="5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</row>
    <row r="1279" spans="1:77">
      <c r="A1279" s="7"/>
      <c r="H1279" s="7"/>
      <c r="AO1279" s="4"/>
      <c r="AP1279" s="4"/>
      <c r="AQ1279" s="4"/>
      <c r="AR1279" s="4"/>
      <c r="AS1279" s="4"/>
      <c r="AT1279" s="4"/>
      <c r="AU1279" s="4"/>
      <c r="AW1279" s="6"/>
      <c r="AX1279" s="6"/>
      <c r="BA1279" s="4"/>
      <c r="BE1279" s="7"/>
      <c r="BF1279" s="5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</row>
    <row r="1280" spans="1:77">
      <c r="A1280" s="7"/>
      <c r="H1280" s="7"/>
      <c r="AO1280" s="4"/>
      <c r="AP1280" s="4"/>
      <c r="AQ1280" s="4"/>
      <c r="AR1280" s="4"/>
      <c r="AS1280" s="4"/>
      <c r="AT1280" s="4"/>
      <c r="AU1280" s="4"/>
      <c r="AW1280" s="6"/>
      <c r="AX1280" s="6"/>
      <c r="BA1280" s="4"/>
      <c r="BE1280" s="7"/>
      <c r="BF1280" s="5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</row>
    <row r="1281" spans="1:77">
      <c r="A1281" s="7"/>
      <c r="H1281" s="7"/>
      <c r="AO1281" s="4"/>
      <c r="AP1281" s="4"/>
      <c r="AQ1281" s="4"/>
      <c r="AR1281" s="4"/>
      <c r="AS1281" s="4"/>
      <c r="AT1281" s="4"/>
      <c r="AU1281" s="4"/>
      <c r="AW1281" s="6"/>
      <c r="AX1281" s="6"/>
      <c r="BA1281" s="4"/>
      <c r="BE1281" s="7"/>
      <c r="BF1281" s="5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</row>
    <row r="1282" spans="1:77">
      <c r="A1282" s="7"/>
      <c r="H1282" s="7"/>
      <c r="AO1282" s="4"/>
      <c r="AP1282" s="4"/>
      <c r="AQ1282" s="4"/>
      <c r="AR1282" s="4"/>
      <c r="AS1282" s="4"/>
      <c r="AT1282" s="4"/>
      <c r="AU1282" s="4"/>
      <c r="AW1282" s="6"/>
      <c r="AX1282" s="6"/>
      <c r="BA1282" s="4"/>
      <c r="BE1282" s="7"/>
      <c r="BF1282" s="5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</row>
    <row r="1283" spans="1:77">
      <c r="A1283" s="7"/>
      <c r="H1283" s="7"/>
      <c r="AO1283" s="4"/>
      <c r="AP1283" s="4"/>
      <c r="AQ1283" s="4"/>
      <c r="AR1283" s="4"/>
      <c r="AS1283" s="4"/>
      <c r="AT1283" s="4"/>
      <c r="AU1283" s="4"/>
      <c r="AW1283" s="6"/>
      <c r="AX1283" s="6"/>
      <c r="BA1283" s="4"/>
      <c r="BE1283" s="7"/>
      <c r="BF1283" s="5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</row>
    <row r="1284" spans="1:77">
      <c r="A1284" s="7"/>
      <c r="H1284" s="7"/>
      <c r="AO1284" s="4"/>
      <c r="AP1284" s="4"/>
      <c r="AQ1284" s="4"/>
      <c r="AR1284" s="4"/>
      <c r="AS1284" s="4"/>
      <c r="AT1284" s="4"/>
      <c r="AU1284" s="4"/>
      <c r="AW1284" s="6"/>
      <c r="AX1284" s="6"/>
      <c r="BA1284" s="4"/>
      <c r="BE1284" s="7"/>
      <c r="BF1284" s="5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</row>
    <row r="1285" spans="1:77">
      <c r="A1285" s="7"/>
      <c r="H1285" s="7"/>
      <c r="AO1285" s="4"/>
      <c r="AP1285" s="4"/>
      <c r="AQ1285" s="4"/>
      <c r="AR1285" s="4"/>
      <c r="AS1285" s="4"/>
      <c r="AT1285" s="4"/>
      <c r="AU1285" s="4"/>
      <c r="AW1285" s="6"/>
      <c r="AX1285" s="6"/>
      <c r="BA1285" s="4"/>
      <c r="BE1285" s="7"/>
      <c r="BF1285" s="5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</row>
    <row r="1286" spans="1:77">
      <c r="A1286" s="7"/>
      <c r="H1286" s="7"/>
      <c r="AO1286" s="4"/>
      <c r="AP1286" s="4"/>
      <c r="AQ1286" s="4"/>
      <c r="AR1286" s="4"/>
      <c r="AS1286" s="4"/>
      <c r="AT1286" s="4"/>
      <c r="AU1286" s="4"/>
      <c r="AW1286" s="6"/>
      <c r="AX1286" s="6"/>
      <c r="BA1286" s="4"/>
      <c r="BE1286" s="7"/>
      <c r="BF1286" s="5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</row>
    <row r="1287" spans="1:77">
      <c r="A1287" s="7"/>
      <c r="H1287" s="7"/>
      <c r="AO1287" s="4"/>
      <c r="AP1287" s="4"/>
      <c r="AQ1287" s="4"/>
      <c r="AR1287" s="4"/>
      <c r="AS1287" s="4"/>
      <c r="AT1287" s="4"/>
      <c r="AU1287" s="4"/>
      <c r="AW1287" s="6"/>
      <c r="AX1287" s="6"/>
      <c r="BA1287" s="4"/>
      <c r="BE1287" s="7"/>
      <c r="BF1287" s="5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</row>
    <row r="1288" spans="1:77">
      <c r="A1288" s="7"/>
      <c r="H1288" s="7"/>
      <c r="AO1288" s="4"/>
      <c r="AP1288" s="4"/>
      <c r="AQ1288" s="4"/>
      <c r="AR1288" s="4"/>
      <c r="AS1288" s="4"/>
      <c r="AT1288" s="4"/>
      <c r="AU1288" s="4"/>
      <c r="AW1288" s="6"/>
      <c r="AX1288" s="6"/>
      <c r="BA1288" s="4"/>
      <c r="BE1288" s="7"/>
      <c r="BF1288" s="5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</row>
    <row r="1289" spans="1:77">
      <c r="A1289" s="7"/>
      <c r="H1289" s="7"/>
      <c r="AO1289" s="4"/>
      <c r="AP1289" s="4"/>
      <c r="AQ1289" s="4"/>
      <c r="AR1289" s="4"/>
      <c r="AS1289" s="4"/>
      <c r="AT1289" s="4"/>
      <c r="AU1289" s="4"/>
      <c r="AW1289" s="6"/>
      <c r="AX1289" s="6"/>
      <c r="BA1289" s="4"/>
      <c r="BE1289" s="7"/>
      <c r="BF1289" s="5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</row>
    <row r="1290" spans="1:77">
      <c r="A1290" s="7"/>
      <c r="H1290" s="7"/>
      <c r="AO1290" s="4"/>
      <c r="AP1290" s="4"/>
      <c r="AQ1290" s="4"/>
      <c r="AR1290" s="4"/>
      <c r="AS1290" s="4"/>
      <c r="AT1290" s="4"/>
      <c r="AU1290" s="4"/>
      <c r="AW1290" s="6"/>
      <c r="AX1290" s="6"/>
      <c r="BA1290" s="4"/>
      <c r="BE1290" s="7"/>
      <c r="BF1290" s="5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</row>
    <row r="1291" spans="1:77">
      <c r="A1291" s="7"/>
      <c r="H1291" s="7"/>
      <c r="AO1291" s="4"/>
      <c r="AP1291" s="4"/>
      <c r="AQ1291" s="4"/>
      <c r="AR1291" s="4"/>
      <c r="AS1291" s="4"/>
      <c r="AT1291" s="4"/>
      <c r="AU1291" s="4"/>
      <c r="AW1291" s="6"/>
      <c r="AX1291" s="6"/>
      <c r="BA1291" s="4"/>
      <c r="BE1291" s="7"/>
      <c r="BF1291" s="5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</row>
    <row r="1292" spans="1:77">
      <c r="A1292" s="7"/>
      <c r="H1292" s="7"/>
      <c r="AO1292" s="4"/>
      <c r="AP1292" s="4"/>
      <c r="AQ1292" s="4"/>
      <c r="AR1292" s="4"/>
      <c r="AS1292" s="4"/>
      <c r="AT1292" s="4"/>
      <c r="AU1292" s="4"/>
      <c r="AW1292" s="6"/>
      <c r="AX1292" s="6"/>
      <c r="BA1292" s="4"/>
      <c r="BE1292" s="7"/>
      <c r="BF1292" s="5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</row>
    <row r="1293" spans="1:77">
      <c r="A1293" s="7"/>
      <c r="H1293" s="7"/>
      <c r="AO1293" s="4"/>
      <c r="AP1293" s="4"/>
      <c r="AQ1293" s="4"/>
      <c r="AR1293" s="4"/>
      <c r="AS1293" s="4"/>
      <c r="AT1293" s="4"/>
      <c r="AU1293" s="4"/>
      <c r="AW1293" s="6"/>
      <c r="AX1293" s="6"/>
      <c r="BA1293" s="4"/>
      <c r="BE1293" s="7"/>
      <c r="BF1293" s="5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</row>
    <row r="1294" spans="1:77">
      <c r="A1294" s="7"/>
      <c r="H1294" s="7"/>
      <c r="AO1294" s="4"/>
      <c r="AP1294" s="4"/>
      <c r="AQ1294" s="4"/>
      <c r="AR1294" s="4"/>
      <c r="AS1294" s="4"/>
      <c r="AT1294" s="4"/>
      <c r="AU1294" s="4"/>
      <c r="AW1294" s="6"/>
      <c r="AX1294" s="6"/>
      <c r="BA1294" s="4"/>
      <c r="BE1294" s="7"/>
      <c r="BF1294" s="5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</row>
    <row r="1295" spans="1:77">
      <c r="A1295" s="7"/>
      <c r="H1295" s="7"/>
      <c r="AO1295" s="4"/>
      <c r="AP1295" s="4"/>
      <c r="AQ1295" s="4"/>
      <c r="AR1295" s="4"/>
      <c r="AS1295" s="4"/>
      <c r="AT1295" s="4"/>
      <c r="AU1295" s="4"/>
      <c r="AW1295" s="6"/>
      <c r="AX1295" s="6"/>
      <c r="BA1295" s="4"/>
      <c r="BE1295" s="7"/>
      <c r="BF1295" s="5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</row>
    <row r="1296" spans="1:77">
      <c r="A1296" s="7"/>
      <c r="H1296" s="7"/>
      <c r="AO1296" s="4"/>
      <c r="AP1296" s="4"/>
      <c r="AQ1296" s="4"/>
      <c r="AR1296" s="4"/>
      <c r="AS1296" s="4"/>
      <c r="AT1296" s="4"/>
      <c r="AU1296" s="4"/>
      <c r="AW1296" s="6"/>
      <c r="AX1296" s="6"/>
      <c r="BA1296" s="4"/>
      <c r="BE1296" s="7"/>
      <c r="BF1296" s="5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</row>
    <row r="1297" spans="1:77">
      <c r="A1297" s="7"/>
      <c r="H1297" s="7"/>
      <c r="AO1297" s="4"/>
      <c r="AP1297" s="4"/>
      <c r="AQ1297" s="4"/>
      <c r="AR1297" s="4"/>
      <c r="AS1297" s="4"/>
      <c r="AT1297" s="4"/>
      <c r="AU1297" s="4"/>
      <c r="AW1297" s="6"/>
      <c r="AX1297" s="6"/>
      <c r="BA1297" s="4"/>
      <c r="BE1297" s="7"/>
      <c r="BF1297" s="5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</row>
    <row r="1298" spans="1:77">
      <c r="A1298" s="7"/>
      <c r="H1298" s="7"/>
      <c r="AO1298" s="4"/>
      <c r="AP1298" s="4"/>
      <c r="AQ1298" s="4"/>
      <c r="AR1298" s="4"/>
      <c r="AS1298" s="4"/>
      <c r="AT1298" s="4"/>
      <c r="AU1298" s="4"/>
      <c r="AW1298" s="6"/>
      <c r="AX1298" s="6"/>
      <c r="BA1298" s="4"/>
      <c r="BE1298" s="7"/>
      <c r="BF1298" s="5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</row>
    <row r="1299" spans="1:77">
      <c r="A1299" s="7"/>
      <c r="H1299" s="7"/>
      <c r="AO1299" s="4"/>
      <c r="AP1299" s="4"/>
      <c r="AQ1299" s="4"/>
      <c r="AR1299" s="4"/>
      <c r="AS1299" s="4"/>
      <c r="AT1299" s="4"/>
      <c r="AU1299" s="4"/>
      <c r="AW1299" s="6"/>
      <c r="AX1299" s="6"/>
      <c r="BA1299" s="4"/>
      <c r="BE1299" s="7"/>
      <c r="BF1299" s="5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</row>
    <row r="1300" spans="1:77">
      <c r="A1300" s="7"/>
      <c r="H1300" s="7"/>
      <c r="AO1300" s="4"/>
      <c r="AP1300" s="4"/>
      <c r="AQ1300" s="4"/>
      <c r="AR1300" s="4"/>
      <c r="AS1300" s="4"/>
      <c r="AT1300" s="4"/>
      <c r="AU1300" s="4"/>
      <c r="AW1300" s="6"/>
      <c r="AX1300" s="6"/>
      <c r="BA1300" s="4"/>
      <c r="BE1300" s="7"/>
      <c r="BF1300" s="5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</row>
    <row r="1301" spans="1:77">
      <c r="A1301" s="7"/>
      <c r="H1301" s="7"/>
      <c r="AO1301" s="4"/>
      <c r="AP1301" s="4"/>
      <c r="AQ1301" s="4"/>
      <c r="AR1301" s="4"/>
      <c r="AS1301" s="4"/>
      <c r="AT1301" s="4"/>
      <c r="AU1301" s="4"/>
      <c r="AW1301" s="6"/>
      <c r="AX1301" s="6"/>
      <c r="BA1301" s="4"/>
      <c r="BE1301" s="7"/>
      <c r="BF1301" s="5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</row>
    <row r="1302" spans="1:77">
      <c r="A1302" s="7"/>
      <c r="H1302" s="7"/>
      <c r="AO1302" s="4"/>
      <c r="AP1302" s="4"/>
      <c r="AQ1302" s="4"/>
      <c r="AR1302" s="4"/>
      <c r="AS1302" s="4"/>
      <c r="AT1302" s="4"/>
      <c r="AU1302" s="4"/>
      <c r="AW1302" s="6"/>
      <c r="AX1302" s="6"/>
      <c r="BA1302" s="4"/>
      <c r="BE1302" s="7"/>
      <c r="BF1302" s="5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</row>
    <row r="1303" spans="1:77">
      <c r="A1303" s="7"/>
      <c r="H1303" s="7"/>
      <c r="AO1303" s="4"/>
      <c r="AP1303" s="4"/>
      <c r="AQ1303" s="4"/>
      <c r="AR1303" s="4"/>
      <c r="AS1303" s="4"/>
      <c r="AT1303" s="4"/>
      <c r="AU1303" s="4"/>
      <c r="AW1303" s="6"/>
      <c r="AX1303" s="6"/>
      <c r="BA1303" s="4"/>
      <c r="BE1303" s="7"/>
      <c r="BF1303" s="5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</row>
    <row r="1304" spans="1:77">
      <c r="A1304" s="7"/>
      <c r="H1304" s="7"/>
      <c r="AO1304" s="4"/>
      <c r="AP1304" s="4"/>
      <c r="AQ1304" s="4"/>
      <c r="AR1304" s="4"/>
      <c r="AS1304" s="4"/>
      <c r="AT1304" s="4"/>
      <c r="AU1304" s="4"/>
      <c r="AW1304" s="6"/>
      <c r="AX1304" s="6"/>
      <c r="BA1304" s="4"/>
      <c r="BE1304" s="7"/>
      <c r="BF1304" s="5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</row>
    <row r="1305" spans="1:77">
      <c r="A1305" s="7"/>
      <c r="H1305" s="7"/>
      <c r="AO1305" s="4"/>
      <c r="AP1305" s="4"/>
      <c r="AQ1305" s="4"/>
      <c r="AR1305" s="4"/>
      <c r="AS1305" s="4"/>
      <c r="AT1305" s="4"/>
      <c r="AU1305" s="4"/>
      <c r="AW1305" s="6"/>
      <c r="AX1305" s="6"/>
      <c r="BA1305" s="4"/>
      <c r="BE1305" s="7"/>
      <c r="BF1305" s="5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</row>
    <row r="1306" spans="1:77">
      <c r="A1306" s="7"/>
      <c r="H1306" s="7"/>
      <c r="AO1306" s="4"/>
      <c r="AP1306" s="4"/>
      <c r="AQ1306" s="4"/>
      <c r="AR1306" s="4"/>
      <c r="AS1306" s="4"/>
      <c r="AT1306" s="4"/>
      <c r="AU1306" s="4"/>
      <c r="AW1306" s="6"/>
      <c r="AX1306" s="6"/>
      <c r="BA1306" s="4"/>
      <c r="BE1306" s="7"/>
      <c r="BF1306" s="5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</row>
    <row r="1307" spans="1:77">
      <c r="A1307" s="7"/>
      <c r="H1307" s="7"/>
      <c r="AO1307" s="4"/>
      <c r="AP1307" s="4"/>
      <c r="AQ1307" s="4"/>
      <c r="AR1307" s="4"/>
      <c r="AS1307" s="4"/>
      <c r="AT1307" s="4"/>
      <c r="AU1307" s="4"/>
      <c r="AW1307" s="6"/>
      <c r="AX1307" s="6"/>
      <c r="BA1307" s="4"/>
      <c r="BE1307" s="7"/>
      <c r="BF1307" s="5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</row>
    <row r="1308" spans="1:77">
      <c r="A1308" s="7"/>
      <c r="H1308" s="7"/>
      <c r="AO1308" s="4"/>
      <c r="AP1308" s="4"/>
      <c r="AQ1308" s="4"/>
      <c r="AR1308" s="4"/>
      <c r="AS1308" s="4"/>
      <c r="AT1308" s="4"/>
      <c r="AU1308" s="4"/>
      <c r="AW1308" s="6"/>
      <c r="AX1308" s="6"/>
      <c r="BA1308" s="4"/>
      <c r="BE1308" s="7"/>
      <c r="BF1308" s="5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</row>
    <row r="1309" spans="1:77">
      <c r="A1309" s="7"/>
      <c r="H1309" s="7"/>
      <c r="AO1309" s="4"/>
      <c r="AP1309" s="4"/>
      <c r="AQ1309" s="4"/>
      <c r="AR1309" s="4"/>
      <c r="AS1309" s="4"/>
      <c r="AT1309" s="4"/>
      <c r="AU1309" s="4"/>
      <c r="AW1309" s="6"/>
      <c r="AX1309" s="6"/>
      <c r="BA1309" s="4"/>
      <c r="BE1309" s="7"/>
      <c r="BF1309" s="5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</row>
    <row r="1310" spans="1:77">
      <c r="A1310" s="7"/>
      <c r="H1310" s="7"/>
      <c r="AO1310" s="4"/>
      <c r="AP1310" s="4"/>
      <c r="AQ1310" s="4"/>
      <c r="AR1310" s="4"/>
      <c r="AS1310" s="4"/>
      <c r="AT1310" s="4"/>
      <c r="AU1310" s="4"/>
      <c r="AW1310" s="6"/>
      <c r="AX1310" s="6"/>
      <c r="BA1310" s="4"/>
      <c r="BE1310" s="7"/>
      <c r="BF1310" s="5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</row>
    <row r="1311" spans="1:77">
      <c r="A1311" s="7"/>
      <c r="H1311" s="7"/>
      <c r="AO1311" s="4"/>
      <c r="AP1311" s="4"/>
      <c r="AQ1311" s="4"/>
      <c r="AR1311" s="4"/>
      <c r="AS1311" s="4"/>
      <c r="AT1311" s="4"/>
      <c r="AU1311" s="4"/>
      <c r="AW1311" s="6"/>
      <c r="AX1311" s="6"/>
      <c r="BA1311" s="4"/>
      <c r="BE1311" s="7"/>
      <c r="BF1311" s="5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</row>
    <row r="1312" spans="1:77">
      <c r="A1312" s="7"/>
      <c r="H1312" s="7"/>
      <c r="AO1312" s="4"/>
      <c r="AP1312" s="4"/>
      <c r="AQ1312" s="4"/>
      <c r="AR1312" s="4"/>
      <c r="AS1312" s="4"/>
      <c r="AT1312" s="4"/>
      <c r="AU1312" s="4"/>
      <c r="AW1312" s="6"/>
      <c r="AX1312" s="6"/>
      <c r="BA1312" s="4"/>
      <c r="BE1312" s="7"/>
      <c r="BF1312" s="5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</row>
    <row r="1313" spans="1:77">
      <c r="A1313" s="7"/>
      <c r="H1313" s="7"/>
      <c r="AO1313" s="4"/>
      <c r="AP1313" s="4"/>
      <c r="AQ1313" s="4"/>
      <c r="AR1313" s="4"/>
      <c r="AS1313" s="4"/>
      <c r="AT1313" s="4"/>
      <c r="AU1313" s="4"/>
      <c r="AW1313" s="6"/>
      <c r="AX1313" s="6"/>
      <c r="BA1313" s="4"/>
      <c r="BE1313" s="7"/>
      <c r="BF1313" s="5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</row>
    <row r="1314" spans="1:77">
      <c r="A1314" s="7"/>
      <c r="H1314" s="7"/>
      <c r="AO1314" s="4"/>
      <c r="AP1314" s="4"/>
      <c r="AQ1314" s="4"/>
      <c r="AR1314" s="4"/>
      <c r="AS1314" s="4"/>
      <c r="AT1314" s="4"/>
      <c r="AU1314" s="4"/>
      <c r="AW1314" s="6"/>
      <c r="AX1314" s="6"/>
      <c r="BA1314" s="4"/>
      <c r="BE1314" s="7"/>
      <c r="BF1314" s="5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</row>
    <row r="1315" spans="1:77">
      <c r="A1315" s="7"/>
      <c r="H1315" s="7"/>
      <c r="AO1315" s="4"/>
      <c r="AP1315" s="4"/>
      <c r="AQ1315" s="4"/>
      <c r="AR1315" s="4"/>
      <c r="AS1315" s="4"/>
      <c r="AT1315" s="4"/>
      <c r="AU1315" s="4"/>
      <c r="AW1315" s="6"/>
      <c r="AX1315" s="6"/>
      <c r="BA1315" s="4"/>
      <c r="BE1315" s="7"/>
      <c r="BF1315" s="5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</row>
    <row r="1316" spans="1:77">
      <c r="A1316" s="7"/>
      <c r="H1316" s="7"/>
      <c r="AO1316" s="4"/>
      <c r="AP1316" s="4"/>
      <c r="AQ1316" s="4"/>
      <c r="AR1316" s="4"/>
      <c r="AS1316" s="4"/>
      <c r="AT1316" s="4"/>
      <c r="AU1316" s="4"/>
      <c r="AW1316" s="6"/>
      <c r="AX1316" s="6"/>
      <c r="BA1316" s="4"/>
      <c r="BE1316" s="7"/>
      <c r="BF1316" s="5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</row>
    <row r="1317" spans="1:77">
      <c r="A1317" s="7"/>
      <c r="H1317" s="7"/>
      <c r="AO1317" s="4"/>
      <c r="AP1317" s="4"/>
      <c r="AQ1317" s="4"/>
      <c r="AR1317" s="4"/>
      <c r="AS1317" s="4"/>
      <c r="AT1317" s="4"/>
      <c r="AU1317" s="4"/>
      <c r="AW1317" s="6"/>
      <c r="AX1317" s="6"/>
      <c r="BA1317" s="4"/>
      <c r="BE1317" s="7"/>
      <c r="BF1317" s="5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</row>
    <row r="1318" spans="1:77">
      <c r="A1318" s="7"/>
      <c r="H1318" s="7"/>
      <c r="AO1318" s="4"/>
      <c r="AP1318" s="4"/>
      <c r="AQ1318" s="4"/>
      <c r="AR1318" s="4"/>
      <c r="AS1318" s="4"/>
      <c r="AT1318" s="4"/>
      <c r="AU1318" s="4"/>
      <c r="AW1318" s="6"/>
      <c r="AX1318" s="6"/>
      <c r="BA1318" s="4"/>
      <c r="BE1318" s="7"/>
      <c r="BF1318" s="5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</row>
    <row r="1319" spans="1:77">
      <c r="A1319" s="7"/>
      <c r="H1319" s="7"/>
      <c r="AO1319" s="4"/>
      <c r="AP1319" s="4"/>
      <c r="AQ1319" s="4"/>
      <c r="AR1319" s="4"/>
      <c r="AS1319" s="4"/>
      <c r="AT1319" s="4"/>
      <c r="AU1319" s="4"/>
      <c r="AW1319" s="6"/>
      <c r="AX1319" s="6"/>
      <c r="BA1319" s="4"/>
      <c r="BE1319" s="7"/>
      <c r="BF1319" s="5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</row>
    <row r="1320" spans="1:77">
      <c r="A1320" s="7"/>
      <c r="H1320" s="7"/>
      <c r="AO1320" s="4"/>
      <c r="AP1320" s="4"/>
      <c r="AQ1320" s="4"/>
      <c r="AR1320" s="4"/>
      <c r="AS1320" s="4"/>
      <c r="AT1320" s="4"/>
      <c r="AU1320" s="4"/>
      <c r="AW1320" s="6"/>
      <c r="AX1320" s="6"/>
      <c r="BA1320" s="4"/>
      <c r="BE1320" s="7"/>
      <c r="BF1320" s="5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</row>
    <row r="1321" spans="1:77">
      <c r="A1321" s="7"/>
      <c r="H1321" s="7"/>
      <c r="AO1321" s="4"/>
      <c r="AP1321" s="4"/>
      <c r="AQ1321" s="4"/>
      <c r="AR1321" s="4"/>
      <c r="AS1321" s="4"/>
      <c r="AT1321" s="4"/>
      <c r="AU1321" s="4"/>
      <c r="AW1321" s="6"/>
      <c r="AX1321" s="6"/>
      <c r="BA1321" s="4"/>
      <c r="BE1321" s="7"/>
      <c r="BF1321" s="5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</row>
    <row r="1322" spans="1:77">
      <c r="A1322" s="7"/>
      <c r="H1322" s="7"/>
      <c r="AO1322" s="4"/>
      <c r="AP1322" s="4"/>
      <c r="AQ1322" s="4"/>
      <c r="AR1322" s="4"/>
      <c r="AS1322" s="4"/>
      <c r="AT1322" s="4"/>
      <c r="AU1322" s="4"/>
      <c r="AW1322" s="6"/>
      <c r="AX1322" s="6"/>
      <c r="BA1322" s="4"/>
      <c r="BE1322" s="7"/>
      <c r="BF1322" s="5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</row>
    <row r="1323" spans="1:77">
      <c r="A1323" s="7"/>
      <c r="H1323" s="7"/>
      <c r="AO1323" s="4"/>
      <c r="AP1323" s="4"/>
      <c r="AQ1323" s="4"/>
      <c r="AR1323" s="4"/>
      <c r="AS1323" s="4"/>
      <c r="AT1323" s="4"/>
      <c r="AU1323" s="4"/>
      <c r="AW1323" s="6"/>
      <c r="AX1323" s="6"/>
      <c r="BA1323" s="4"/>
      <c r="BE1323" s="7"/>
      <c r="BF1323" s="5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</row>
    <row r="1324" spans="1:77">
      <c r="A1324" s="7"/>
      <c r="H1324" s="7"/>
      <c r="AO1324" s="4"/>
      <c r="AP1324" s="4"/>
      <c r="AQ1324" s="4"/>
      <c r="AR1324" s="4"/>
      <c r="AS1324" s="4"/>
      <c r="AT1324" s="4"/>
      <c r="AU1324" s="4"/>
      <c r="AW1324" s="6"/>
      <c r="AX1324" s="6"/>
      <c r="BA1324" s="4"/>
      <c r="BE1324" s="7"/>
      <c r="BF1324" s="5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</row>
    <row r="1325" spans="1:77">
      <c r="A1325" s="7"/>
      <c r="H1325" s="7"/>
      <c r="AO1325" s="4"/>
      <c r="AP1325" s="4"/>
      <c r="AQ1325" s="4"/>
      <c r="AR1325" s="4"/>
      <c r="AS1325" s="4"/>
      <c r="AT1325" s="4"/>
      <c r="AU1325" s="4"/>
      <c r="AW1325" s="6"/>
      <c r="AX1325" s="6"/>
      <c r="BA1325" s="4"/>
      <c r="BE1325" s="7"/>
      <c r="BF1325" s="5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</row>
    <row r="1326" spans="1:77">
      <c r="A1326" s="7"/>
      <c r="H1326" s="7"/>
      <c r="AO1326" s="4"/>
      <c r="AP1326" s="4"/>
      <c r="AQ1326" s="4"/>
      <c r="AR1326" s="4"/>
      <c r="AS1326" s="4"/>
      <c r="AT1326" s="4"/>
      <c r="AU1326" s="4"/>
      <c r="AW1326" s="6"/>
      <c r="AX1326" s="6"/>
      <c r="BA1326" s="4"/>
      <c r="BE1326" s="7"/>
      <c r="BF1326" s="5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</row>
    <row r="1327" spans="1:77">
      <c r="A1327" s="7"/>
      <c r="H1327" s="7"/>
      <c r="AO1327" s="4"/>
      <c r="AP1327" s="4"/>
      <c r="AQ1327" s="4"/>
      <c r="AR1327" s="4"/>
      <c r="AS1327" s="4"/>
      <c r="AT1327" s="4"/>
      <c r="AU1327" s="4"/>
      <c r="AW1327" s="6"/>
      <c r="AX1327" s="6"/>
      <c r="BA1327" s="4"/>
      <c r="BE1327" s="7"/>
      <c r="BF1327" s="5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</row>
    <row r="1328" spans="1:77">
      <c r="A1328" s="7"/>
      <c r="H1328" s="7"/>
      <c r="AO1328" s="4"/>
      <c r="AP1328" s="4"/>
      <c r="AQ1328" s="4"/>
      <c r="AR1328" s="4"/>
      <c r="AS1328" s="4"/>
      <c r="AT1328" s="4"/>
      <c r="AU1328" s="4"/>
      <c r="AW1328" s="6"/>
      <c r="AX1328" s="6"/>
      <c r="BA1328" s="4"/>
      <c r="BE1328" s="7"/>
      <c r="BF1328" s="5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</row>
    <row r="1329" spans="1:77">
      <c r="A1329" s="7"/>
      <c r="H1329" s="7"/>
      <c r="AO1329" s="4"/>
      <c r="AP1329" s="4"/>
      <c r="AQ1329" s="4"/>
      <c r="AR1329" s="4"/>
      <c r="AS1329" s="4"/>
      <c r="AT1329" s="4"/>
      <c r="AU1329" s="4"/>
      <c r="AW1329" s="6"/>
      <c r="AX1329" s="6"/>
      <c r="BA1329" s="4"/>
      <c r="BE1329" s="7"/>
      <c r="BF1329" s="5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</row>
    <row r="1330" spans="1:77">
      <c r="A1330" s="7"/>
      <c r="H1330" s="7"/>
      <c r="AO1330" s="4"/>
      <c r="AP1330" s="4"/>
      <c r="AQ1330" s="4"/>
      <c r="AR1330" s="4"/>
      <c r="AS1330" s="4"/>
      <c r="AT1330" s="4"/>
      <c r="AU1330" s="4"/>
      <c r="AW1330" s="6"/>
      <c r="AX1330" s="6"/>
      <c r="BA1330" s="4"/>
      <c r="BE1330" s="7"/>
      <c r="BF1330" s="5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</row>
    <row r="1331" spans="1:77">
      <c r="A1331" s="7"/>
      <c r="H1331" s="7"/>
      <c r="AO1331" s="4"/>
      <c r="AP1331" s="4"/>
      <c r="AQ1331" s="4"/>
      <c r="AR1331" s="4"/>
      <c r="AS1331" s="4"/>
      <c r="AT1331" s="4"/>
      <c r="AU1331" s="4"/>
      <c r="AW1331" s="6"/>
      <c r="AX1331" s="6"/>
      <c r="BA1331" s="4"/>
      <c r="BE1331" s="7"/>
      <c r="BF1331" s="5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</row>
    <row r="1332" spans="1:77">
      <c r="A1332" s="7"/>
      <c r="H1332" s="7"/>
      <c r="AO1332" s="4"/>
      <c r="AP1332" s="4"/>
      <c r="AQ1332" s="4"/>
      <c r="AR1332" s="4"/>
      <c r="AS1332" s="4"/>
      <c r="AT1332" s="4"/>
      <c r="AU1332" s="4"/>
      <c r="AW1332" s="6"/>
      <c r="AX1332" s="6"/>
      <c r="BA1332" s="4"/>
      <c r="BE1332" s="7"/>
      <c r="BF1332" s="5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</row>
    <row r="1333" spans="1:77">
      <c r="A1333" s="7"/>
      <c r="H1333" s="7"/>
      <c r="AO1333" s="4"/>
      <c r="AP1333" s="4"/>
      <c r="AQ1333" s="4"/>
      <c r="AR1333" s="4"/>
      <c r="AS1333" s="4"/>
      <c r="AT1333" s="4"/>
      <c r="AU1333" s="4"/>
      <c r="AW1333" s="6"/>
      <c r="AX1333" s="6"/>
      <c r="BA1333" s="4"/>
      <c r="BE1333" s="7"/>
      <c r="BF1333" s="5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</row>
    <row r="1334" spans="1:77">
      <c r="A1334" s="7"/>
      <c r="H1334" s="7"/>
      <c r="AO1334" s="4"/>
      <c r="AP1334" s="4"/>
      <c r="AQ1334" s="4"/>
      <c r="AR1334" s="4"/>
      <c r="AS1334" s="4"/>
      <c r="AT1334" s="4"/>
      <c r="AU1334" s="4"/>
      <c r="AW1334" s="6"/>
      <c r="AX1334" s="6"/>
      <c r="BA1334" s="4"/>
      <c r="BE1334" s="7"/>
      <c r="BF1334" s="5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</row>
    <row r="1335" spans="1:77">
      <c r="A1335" s="7"/>
      <c r="H1335" s="7"/>
      <c r="AO1335" s="4"/>
      <c r="AP1335" s="4"/>
      <c r="AQ1335" s="4"/>
      <c r="AR1335" s="4"/>
      <c r="AS1335" s="4"/>
      <c r="AT1335" s="4"/>
      <c r="AU1335" s="4"/>
      <c r="AW1335" s="6"/>
      <c r="AX1335" s="6"/>
      <c r="BA1335" s="4"/>
      <c r="BE1335" s="7"/>
      <c r="BF1335" s="5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</row>
    <row r="1336" spans="1:77">
      <c r="A1336" s="7"/>
      <c r="H1336" s="7"/>
      <c r="AO1336" s="4"/>
      <c r="AP1336" s="4"/>
      <c r="AQ1336" s="4"/>
      <c r="AR1336" s="4"/>
      <c r="AS1336" s="4"/>
      <c r="AT1336" s="4"/>
      <c r="AU1336" s="4"/>
      <c r="AW1336" s="6"/>
      <c r="AX1336" s="6"/>
      <c r="BA1336" s="4"/>
      <c r="BE1336" s="7"/>
      <c r="BF1336" s="5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</row>
    <row r="1337" spans="1:77">
      <c r="A1337" s="7"/>
      <c r="H1337" s="7"/>
      <c r="AO1337" s="4"/>
      <c r="AP1337" s="4"/>
      <c r="AQ1337" s="4"/>
      <c r="AR1337" s="4"/>
      <c r="AS1337" s="4"/>
      <c r="AT1337" s="4"/>
      <c r="AU1337" s="4"/>
      <c r="AW1337" s="6"/>
      <c r="AX1337" s="6"/>
      <c r="BA1337" s="4"/>
      <c r="BE1337" s="7"/>
      <c r="BF1337" s="5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</row>
    <row r="1338" spans="1:77">
      <c r="A1338" s="7"/>
      <c r="H1338" s="7"/>
      <c r="AO1338" s="4"/>
      <c r="AP1338" s="4"/>
      <c r="AQ1338" s="4"/>
      <c r="AR1338" s="4"/>
      <c r="AS1338" s="4"/>
      <c r="AT1338" s="4"/>
      <c r="AU1338" s="4"/>
      <c r="AW1338" s="6"/>
      <c r="AX1338" s="6"/>
      <c r="BA1338" s="4"/>
      <c r="BE1338" s="7"/>
      <c r="BF1338" s="5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</row>
    <row r="1339" spans="1:77">
      <c r="A1339" s="7"/>
      <c r="H1339" s="7"/>
      <c r="AO1339" s="4"/>
      <c r="AP1339" s="4"/>
      <c r="AQ1339" s="4"/>
      <c r="AR1339" s="4"/>
      <c r="AS1339" s="4"/>
      <c r="AT1339" s="4"/>
      <c r="AU1339" s="4"/>
      <c r="AW1339" s="6"/>
      <c r="AX1339" s="6"/>
      <c r="BA1339" s="4"/>
      <c r="BE1339" s="7"/>
      <c r="BF1339" s="5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</row>
    <row r="1340" spans="1:77">
      <c r="A1340" s="7"/>
      <c r="H1340" s="7"/>
      <c r="AO1340" s="4"/>
      <c r="AP1340" s="4"/>
      <c r="AQ1340" s="4"/>
      <c r="AR1340" s="4"/>
      <c r="AS1340" s="4"/>
      <c r="AT1340" s="4"/>
      <c r="AU1340" s="4"/>
      <c r="AW1340" s="6"/>
      <c r="AX1340" s="6"/>
      <c r="BA1340" s="4"/>
      <c r="BE1340" s="7"/>
      <c r="BF1340" s="5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</row>
    <row r="1341" spans="1:77">
      <c r="A1341" s="7"/>
      <c r="H1341" s="7"/>
      <c r="AO1341" s="4"/>
      <c r="AP1341" s="4"/>
      <c r="AQ1341" s="4"/>
      <c r="AR1341" s="4"/>
      <c r="AS1341" s="4"/>
      <c r="AT1341" s="4"/>
      <c r="AU1341" s="4"/>
      <c r="AW1341" s="6"/>
      <c r="AX1341" s="6"/>
      <c r="BA1341" s="4"/>
      <c r="BE1341" s="7"/>
      <c r="BF1341" s="5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</row>
    <row r="1342" spans="1:77">
      <c r="A1342" s="7"/>
      <c r="H1342" s="7"/>
      <c r="AO1342" s="4"/>
      <c r="AP1342" s="4"/>
      <c r="AQ1342" s="4"/>
      <c r="AR1342" s="4"/>
      <c r="AS1342" s="4"/>
      <c r="AT1342" s="4"/>
      <c r="AU1342" s="4"/>
      <c r="AW1342" s="6"/>
      <c r="AX1342" s="6"/>
      <c r="BA1342" s="4"/>
      <c r="BE1342" s="7"/>
      <c r="BF1342" s="5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</row>
    <row r="1343" spans="1:77">
      <c r="A1343" s="7"/>
      <c r="H1343" s="7"/>
      <c r="AO1343" s="4"/>
      <c r="AP1343" s="4"/>
      <c r="AQ1343" s="4"/>
      <c r="AR1343" s="4"/>
      <c r="AS1343" s="4"/>
      <c r="AT1343" s="4"/>
      <c r="AU1343" s="4"/>
      <c r="AW1343" s="6"/>
      <c r="AX1343" s="6"/>
      <c r="BA1343" s="4"/>
      <c r="BE1343" s="7"/>
      <c r="BF1343" s="5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</row>
    <row r="1344" spans="1:77">
      <c r="A1344" s="7"/>
      <c r="H1344" s="7"/>
      <c r="AO1344" s="4"/>
      <c r="AP1344" s="4"/>
      <c r="AQ1344" s="4"/>
      <c r="AR1344" s="4"/>
      <c r="AS1344" s="4"/>
      <c r="AT1344" s="4"/>
      <c r="AU1344" s="4"/>
      <c r="AW1344" s="6"/>
      <c r="AX1344" s="6"/>
      <c r="BA1344" s="4"/>
      <c r="BE1344" s="7"/>
      <c r="BF1344" s="5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</row>
    <row r="1345" spans="1:77">
      <c r="A1345" s="7"/>
      <c r="H1345" s="7"/>
      <c r="AO1345" s="4"/>
      <c r="AP1345" s="4"/>
      <c r="AQ1345" s="4"/>
      <c r="AR1345" s="4"/>
      <c r="AS1345" s="4"/>
      <c r="AT1345" s="4"/>
      <c r="AU1345" s="4"/>
      <c r="AW1345" s="6"/>
      <c r="AX1345" s="6"/>
      <c r="BA1345" s="4"/>
      <c r="BE1345" s="7"/>
      <c r="BF1345" s="5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</row>
    <row r="1346" spans="1:77">
      <c r="A1346" s="7"/>
      <c r="H1346" s="7"/>
      <c r="AO1346" s="4"/>
      <c r="AP1346" s="4"/>
      <c r="AQ1346" s="4"/>
      <c r="AR1346" s="4"/>
      <c r="AS1346" s="4"/>
      <c r="AT1346" s="4"/>
      <c r="AU1346" s="4"/>
      <c r="AW1346" s="6"/>
      <c r="AX1346" s="6"/>
      <c r="BA1346" s="4"/>
      <c r="BE1346" s="7"/>
      <c r="BF1346" s="5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</row>
    <row r="1347" spans="1:77">
      <c r="A1347" s="7"/>
      <c r="H1347" s="7"/>
      <c r="AO1347" s="4"/>
      <c r="AP1347" s="4"/>
      <c r="AQ1347" s="4"/>
      <c r="AR1347" s="4"/>
      <c r="AS1347" s="4"/>
      <c r="AT1347" s="4"/>
      <c r="AU1347" s="4"/>
      <c r="AW1347" s="6"/>
      <c r="AX1347" s="6"/>
      <c r="BA1347" s="4"/>
      <c r="BE1347" s="7"/>
      <c r="BF1347" s="5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</row>
    <row r="1348" spans="1:77">
      <c r="A1348" s="7"/>
      <c r="H1348" s="7"/>
      <c r="AO1348" s="4"/>
      <c r="AP1348" s="4"/>
      <c r="AQ1348" s="4"/>
      <c r="AR1348" s="4"/>
      <c r="AS1348" s="4"/>
      <c r="AT1348" s="4"/>
      <c r="AU1348" s="4"/>
      <c r="AW1348" s="6"/>
      <c r="AX1348" s="6"/>
      <c r="BA1348" s="4"/>
      <c r="BE1348" s="7"/>
      <c r="BF1348" s="5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</row>
    <row r="1349" spans="1:77">
      <c r="A1349" s="7"/>
      <c r="H1349" s="7"/>
      <c r="AO1349" s="4"/>
      <c r="AP1349" s="4"/>
      <c r="AQ1349" s="4"/>
      <c r="AR1349" s="4"/>
      <c r="AS1349" s="4"/>
      <c r="AT1349" s="4"/>
      <c r="AU1349" s="4"/>
      <c r="AW1349" s="6"/>
      <c r="AX1349" s="6"/>
      <c r="BA1349" s="4"/>
      <c r="BE1349" s="7"/>
      <c r="BF1349" s="5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</row>
    <row r="1350" spans="1:77">
      <c r="A1350" s="7"/>
      <c r="H1350" s="7"/>
      <c r="AO1350" s="4"/>
      <c r="AP1350" s="4"/>
      <c r="AQ1350" s="4"/>
      <c r="AR1350" s="4"/>
      <c r="AS1350" s="4"/>
      <c r="AT1350" s="4"/>
      <c r="AU1350" s="4"/>
      <c r="AW1350" s="6"/>
      <c r="AX1350" s="6"/>
      <c r="BA1350" s="4"/>
      <c r="BE1350" s="7"/>
      <c r="BF1350" s="5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</row>
    <row r="1351" spans="1:77">
      <c r="A1351" s="7"/>
      <c r="H1351" s="7"/>
      <c r="AO1351" s="4"/>
      <c r="AP1351" s="4"/>
      <c r="AQ1351" s="4"/>
      <c r="AR1351" s="4"/>
      <c r="AS1351" s="4"/>
      <c r="AT1351" s="4"/>
      <c r="AU1351" s="4"/>
      <c r="AW1351" s="6"/>
      <c r="AX1351" s="6"/>
      <c r="BA1351" s="4"/>
      <c r="BE1351" s="7"/>
      <c r="BF1351" s="5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</row>
    <row r="1352" spans="1:77">
      <c r="A1352" s="7"/>
      <c r="H1352" s="7"/>
      <c r="AO1352" s="4"/>
      <c r="AP1352" s="4"/>
      <c r="AQ1352" s="4"/>
      <c r="AR1352" s="4"/>
      <c r="AS1352" s="4"/>
      <c r="AT1352" s="4"/>
      <c r="AU1352" s="4"/>
      <c r="AW1352" s="6"/>
      <c r="AX1352" s="6"/>
      <c r="BA1352" s="4"/>
      <c r="BE1352" s="7"/>
      <c r="BF1352" s="5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</row>
    <row r="1353" spans="1:77">
      <c r="A1353" s="7"/>
      <c r="H1353" s="7"/>
      <c r="AO1353" s="4"/>
      <c r="AP1353" s="4"/>
      <c r="AQ1353" s="4"/>
      <c r="AR1353" s="4"/>
      <c r="AS1353" s="4"/>
      <c r="AT1353" s="4"/>
      <c r="AU1353" s="4"/>
      <c r="AW1353" s="6"/>
      <c r="AX1353" s="6"/>
      <c r="BA1353" s="4"/>
      <c r="BE1353" s="7"/>
      <c r="BF1353" s="5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</row>
    <row r="1354" spans="1:77">
      <c r="A1354" s="7"/>
      <c r="H1354" s="7"/>
      <c r="AO1354" s="4"/>
      <c r="AP1354" s="4"/>
      <c r="AQ1354" s="4"/>
      <c r="AR1354" s="4"/>
      <c r="AS1354" s="4"/>
      <c r="AT1354" s="4"/>
      <c r="AU1354" s="4"/>
      <c r="AW1354" s="6"/>
      <c r="AX1354" s="6"/>
      <c r="BA1354" s="4"/>
      <c r="BE1354" s="7"/>
      <c r="BF1354" s="5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</row>
    <row r="1355" spans="1:77">
      <c r="A1355" s="7"/>
      <c r="H1355" s="7"/>
      <c r="AO1355" s="4"/>
      <c r="AP1355" s="4"/>
      <c r="AQ1355" s="4"/>
      <c r="AR1355" s="4"/>
      <c r="AS1355" s="4"/>
      <c r="AT1355" s="4"/>
      <c r="AU1355" s="4"/>
      <c r="AW1355" s="6"/>
      <c r="AX1355" s="6"/>
      <c r="BA1355" s="4"/>
      <c r="BE1355" s="7"/>
      <c r="BF1355" s="5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</row>
    <row r="1356" spans="1:77">
      <c r="A1356" s="7"/>
      <c r="H1356" s="7"/>
      <c r="AO1356" s="4"/>
      <c r="AP1356" s="4"/>
      <c r="AQ1356" s="4"/>
      <c r="AR1356" s="4"/>
      <c r="AS1356" s="4"/>
      <c r="AT1356" s="4"/>
      <c r="AU1356" s="4"/>
      <c r="AW1356" s="6"/>
      <c r="AX1356" s="6"/>
      <c r="BA1356" s="4"/>
      <c r="BE1356" s="7"/>
      <c r="BF1356" s="5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</row>
    <row r="1357" spans="1:77">
      <c r="A1357" s="7"/>
      <c r="H1357" s="7"/>
      <c r="AO1357" s="4"/>
      <c r="AP1357" s="4"/>
      <c r="AQ1357" s="4"/>
      <c r="AR1357" s="4"/>
      <c r="AS1357" s="4"/>
      <c r="AT1357" s="4"/>
      <c r="AU1357" s="4"/>
      <c r="AW1357" s="6"/>
      <c r="AX1357" s="6"/>
      <c r="BA1357" s="4"/>
      <c r="BE1357" s="7"/>
      <c r="BF1357" s="5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</row>
    <row r="1358" spans="1:77">
      <c r="A1358" s="7"/>
      <c r="H1358" s="7"/>
      <c r="AO1358" s="4"/>
      <c r="AP1358" s="4"/>
      <c r="AQ1358" s="4"/>
      <c r="AR1358" s="4"/>
      <c r="AS1358" s="4"/>
      <c r="AT1358" s="4"/>
      <c r="AU1358" s="4"/>
      <c r="AW1358" s="6"/>
      <c r="AX1358" s="6"/>
      <c r="BA1358" s="4"/>
      <c r="BE1358" s="7"/>
      <c r="BF1358" s="5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</row>
    <row r="1359" spans="1:77">
      <c r="A1359" s="7"/>
      <c r="H1359" s="7"/>
      <c r="AO1359" s="4"/>
      <c r="AP1359" s="4"/>
      <c r="AQ1359" s="4"/>
      <c r="AR1359" s="4"/>
      <c r="AS1359" s="4"/>
      <c r="AT1359" s="4"/>
      <c r="AU1359" s="4"/>
      <c r="AW1359" s="6"/>
      <c r="AX1359" s="6"/>
      <c r="BA1359" s="4"/>
      <c r="BE1359" s="7"/>
      <c r="BF1359" s="5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</row>
    <row r="1360" spans="1:77">
      <c r="A1360" s="7"/>
      <c r="H1360" s="7"/>
      <c r="AO1360" s="4"/>
      <c r="AP1360" s="4"/>
      <c r="AQ1360" s="4"/>
      <c r="AR1360" s="4"/>
      <c r="AS1360" s="4"/>
      <c r="AT1360" s="4"/>
      <c r="AU1360" s="4"/>
      <c r="AW1360" s="6"/>
      <c r="AX1360" s="6"/>
      <c r="BA1360" s="4"/>
      <c r="BE1360" s="7"/>
      <c r="BF1360" s="5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</row>
    <row r="1361" spans="1:77">
      <c r="A1361" s="7"/>
      <c r="H1361" s="7"/>
      <c r="AO1361" s="4"/>
      <c r="AP1361" s="4"/>
      <c r="AQ1361" s="4"/>
      <c r="AR1361" s="4"/>
      <c r="AS1361" s="4"/>
      <c r="AT1361" s="4"/>
      <c r="AU1361" s="4"/>
      <c r="AW1361" s="6"/>
      <c r="AX1361" s="6"/>
      <c r="BA1361" s="4"/>
      <c r="BE1361" s="7"/>
      <c r="BF1361" s="5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</row>
    <row r="1362" spans="1:77">
      <c r="A1362" s="7"/>
      <c r="H1362" s="7"/>
      <c r="AO1362" s="4"/>
      <c r="AP1362" s="4"/>
      <c r="AQ1362" s="4"/>
      <c r="AR1362" s="4"/>
      <c r="AS1362" s="4"/>
      <c r="AT1362" s="4"/>
      <c r="AU1362" s="4"/>
      <c r="AW1362" s="6"/>
      <c r="AX1362" s="6"/>
      <c r="BA1362" s="4"/>
      <c r="BE1362" s="7"/>
      <c r="BF1362" s="5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</row>
    <row r="1363" spans="1:77">
      <c r="A1363" s="7"/>
      <c r="H1363" s="7"/>
      <c r="AO1363" s="4"/>
      <c r="AP1363" s="4"/>
      <c r="AQ1363" s="4"/>
      <c r="AR1363" s="4"/>
      <c r="AS1363" s="4"/>
      <c r="AT1363" s="4"/>
      <c r="AU1363" s="4"/>
      <c r="AW1363" s="6"/>
      <c r="AX1363" s="6"/>
      <c r="BA1363" s="4"/>
      <c r="BE1363" s="7"/>
      <c r="BF1363" s="5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</row>
    <row r="1364" spans="1:77">
      <c r="A1364" s="7"/>
      <c r="H1364" s="7"/>
      <c r="AO1364" s="4"/>
      <c r="AP1364" s="4"/>
      <c r="AQ1364" s="4"/>
      <c r="AR1364" s="4"/>
      <c r="AS1364" s="4"/>
      <c r="AT1364" s="4"/>
      <c r="AU1364" s="4"/>
      <c r="AW1364" s="6"/>
      <c r="AX1364" s="6"/>
      <c r="BA1364" s="4"/>
      <c r="BE1364" s="7"/>
      <c r="BF1364" s="5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</row>
    <row r="1365" spans="1:77">
      <c r="A1365" s="7"/>
      <c r="H1365" s="7"/>
      <c r="AO1365" s="4"/>
      <c r="AP1365" s="4"/>
      <c r="AQ1365" s="4"/>
      <c r="AR1365" s="4"/>
      <c r="AS1365" s="4"/>
      <c r="AT1365" s="4"/>
      <c r="AU1365" s="4"/>
      <c r="AW1365" s="6"/>
      <c r="AX1365" s="6"/>
      <c r="BA1365" s="4"/>
      <c r="BE1365" s="7"/>
      <c r="BF1365" s="5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</row>
    <row r="1366" spans="1:77">
      <c r="A1366" s="7"/>
      <c r="H1366" s="7"/>
      <c r="AO1366" s="4"/>
      <c r="AP1366" s="4"/>
      <c r="AQ1366" s="4"/>
      <c r="AR1366" s="4"/>
      <c r="AS1366" s="4"/>
      <c r="AT1366" s="4"/>
      <c r="AU1366" s="4"/>
      <c r="AW1366" s="6"/>
      <c r="AX1366" s="6"/>
      <c r="BA1366" s="4"/>
      <c r="BE1366" s="7"/>
      <c r="BF1366" s="5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</row>
    <row r="1367" spans="1:77">
      <c r="A1367" s="7"/>
      <c r="H1367" s="7"/>
      <c r="AO1367" s="4"/>
      <c r="AP1367" s="4"/>
      <c r="AQ1367" s="4"/>
      <c r="AR1367" s="4"/>
      <c r="AS1367" s="4"/>
      <c r="AT1367" s="4"/>
      <c r="AU1367" s="4"/>
      <c r="AW1367" s="6"/>
      <c r="AX1367" s="6"/>
      <c r="BA1367" s="4"/>
      <c r="BE1367" s="7"/>
      <c r="BF1367" s="5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</row>
    <row r="1368" spans="1:77">
      <c r="A1368" s="7"/>
      <c r="H1368" s="7"/>
      <c r="AO1368" s="4"/>
      <c r="AP1368" s="4"/>
      <c r="AQ1368" s="4"/>
      <c r="AR1368" s="4"/>
      <c r="AS1368" s="4"/>
      <c r="AT1368" s="4"/>
      <c r="AU1368" s="4"/>
      <c r="AW1368" s="6"/>
      <c r="AX1368" s="6"/>
      <c r="BA1368" s="4"/>
      <c r="BE1368" s="7"/>
      <c r="BF1368" s="5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</row>
    <row r="1369" spans="1:77">
      <c r="A1369" s="7"/>
      <c r="H1369" s="7"/>
      <c r="AO1369" s="4"/>
      <c r="AP1369" s="4"/>
      <c r="AQ1369" s="4"/>
      <c r="AR1369" s="4"/>
      <c r="AS1369" s="4"/>
      <c r="AT1369" s="4"/>
      <c r="AU1369" s="4"/>
      <c r="AW1369" s="6"/>
      <c r="AX1369" s="6"/>
      <c r="BA1369" s="4"/>
      <c r="BE1369" s="7"/>
      <c r="BF1369" s="5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</row>
    <row r="1370" spans="1:77">
      <c r="A1370" s="7"/>
      <c r="H1370" s="7"/>
      <c r="AO1370" s="4"/>
      <c r="AP1370" s="4"/>
      <c r="AQ1370" s="4"/>
      <c r="AR1370" s="4"/>
      <c r="AS1370" s="4"/>
      <c r="AT1370" s="4"/>
      <c r="AU1370" s="4"/>
      <c r="AW1370" s="6"/>
      <c r="AX1370" s="6"/>
      <c r="BA1370" s="4"/>
      <c r="BE1370" s="7"/>
      <c r="BF1370" s="5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</row>
    <row r="1371" spans="1:77">
      <c r="A1371" s="7"/>
      <c r="H1371" s="7"/>
      <c r="AO1371" s="4"/>
      <c r="AP1371" s="4"/>
      <c r="AQ1371" s="4"/>
      <c r="AR1371" s="4"/>
      <c r="AS1371" s="4"/>
      <c r="AT1371" s="4"/>
      <c r="AU1371" s="4"/>
      <c r="AW1371" s="6"/>
      <c r="AX1371" s="6"/>
      <c r="BA1371" s="4"/>
      <c r="BE1371" s="7"/>
      <c r="BF1371" s="5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</row>
    <row r="1372" spans="1:77">
      <c r="A1372" s="7"/>
      <c r="H1372" s="7"/>
      <c r="AO1372" s="4"/>
      <c r="AP1372" s="4"/>
      <c r="AQ1372" s="4"/>
      <c r="AR1372" s="4"/>
      <c r="AS1372" s="4"/>
      <c r="AT1372" s="4"/>
      <c r="AU1372" s="4"/>
      <c r="AW1372" s="6"/>
      <c r="AX1372" s="6"/>
      <c r="BA1372" s="4"/>
      <c r="BE1372" s="7"/>
      <c r="BF1372" s="5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</row>
    <row r="1373" spans="1:77">
      <c r="A1373" s="7"/>
      <c r="H1373" s="7"/>
      <c r="AO1373" s="4"/>
      <c r="AP1373" s="4"/>
      <c r="AQ1373" s="4"/>
      <c r="AR1373" s="4"/>
      <c r="AS1373" s="4"/>
      <c r="AT1373" s="4"/>
      <c r="AU1373" s="4"/>
      <c r="AW1373" s="6"/>
      <c r="AX1373" s="6"/>
      <c r="BA1373" s="4"/>
      <c r="BE1373" s="7"/>
      <c r="BF1373" s="5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</row>
    <row r="1374" spans="1:77">
      <c r="A1374" s="7"/>
      <c r="H1374" s="7"/>
      <c r="AO1374" s="4"/>
      <c r="AP1374" s="4"/>
      <c r="AQ1374" s="4"/>
      <c r="AR1374" s="4"/>
      <c r="AS1374" s="4"/>
      <c r="AT1374" s="4"/>
      <c r="AU1374" s="4"/>
      <c r="AW1374" s="6"/>
      <c r="AX1374" s="6"/>
      <c r="BA1374" s="4"/>
      <c r="BE1374" s="7"/>
      <c r="BF1374" s="5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</row>
    <row r="1375" spans="1:77">
      <c r="A1375" s="7"/>
      <c r="H1375" s="7"/>
      <c r="AO1375" s="4"/>
      <c r="AP1375" s="4"/>
      <c r="AQ1375" s="4"/>
      <c r="AR1375" s="4"/>
      <c r="AS1375" s="4"/>
      <c r="AT1375" s="4"/>
      <c r="AU1375" s="4"/>
      <c r="AW1375" s="6"/>
      <c r="AX1375" s="6"/>
      <c r="BA1375" s="4"/>
      <c r="BE1375" s="7"/>
      <c r="BF1375" s="5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</row>
    <row r="1376" spans="1:77">
      <c r="A1376" s="7"/>
      <c r="H1376" s="7"/>
      <c r="AO1376" s="4"/>
      <c r="AP1376" s="4"/>
      <c r="AQ1376" s="4"/>
      <c r="AR1376" s="4"/>
      <c r="AS1376" s="4"/>
      <c r="AT1376" s="4"/>
      <c r="AU1376" s="4"/>
      <c r="AW1376" s="6"/>
      <c r="AX1376" s="6"/>
      <c r="BA1376" s="4"/>
      <c r="BE1376" s="7"/>
      <c r="BF1376" s="5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</row>
    <row r="1377" spans="1:77">
      <c r="A1377" s="7"/>
      <c r="H1377" s="7"/>
      <c r="AO1377" s="4"/>
      <c r="AP1377" s="4"/>
      <c r="AQ1377" s="4"/>
      <c r="AR1377" s="4"/>
      <c r="AS1377" s="4"/>
      <c r="AT1377" s="4"/>
      <c r="AU1377" s="4"/>
      <c r="AW1377" s="6"/>
      <c r="AX1377" s="6"/>
      <c r="BA1377" s="4"/>
      <c r="BE1377" s="7"/>
      <c r="BF1377" s="5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</row>
    <row r="1378" spans="1:77">
      <c r="A1378" s="7"/>
      <c r="H1378" s="7"/>
      <c r="AO1378" s="4"/>
      <c r="AP1378" s="4"/>
      <c r="AQ1378" s="4"/>
      <c r="AR1378" s="4"/>
      <c r="AS1378" s="4"/>
      <c r="AT1378" s="4"/>
      <c r="AU1378" s="4"/>
      <c r="AW1378" s="6"/>
      <c r="AX1378" s="6"/>
      <c r="BA1378" s="4"/>
      <c r="BE1378" s="7"/>
      <c r="BF1378" s="5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</row>
    <row r="1379" spans="1:77">
      <c r="A1379" s="7"/>
      <c r="H1379" s="7"/>
      <c r="AO1379" s="4"/>
      <c r="AP1379" s="4"/>
      <c r="AQ1379" s="4"/>
      <c r="AR1379" s="4"/>
      <c r="AS1379" s="4"/>
      <c r="AT1379" s="4"/>
      <c r="AU1379" s="4"/>
      <c r="AW1379" s="6"/>
      <c r="AX1379" s="6"/>
      <c r="BA1379" s="4"/>
      <c r="BE1379" s="7"/>
      <c r="BF1379" s="5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</row>
    <row r="1380" spans="1:77">
      <c r="A1380" s="7"/>
      <c r="H1380" s="7"/>
      <c r="AO1380" s="4"/>
      <c r="AP1380" s="4"/>
      <c r="AQ1380" s="4"/>
      <c r="AR1380" s="4"/>
      <c r="AS1380" s="4"/>
      <c r="AT1380" s="4"/>
      <c r="AU1380" s="4"/>
      <c r="AW1380" s="6"/>
      <c r="AX1380" s="6"/>
      <c r="BA1380" s="4"/>
      <c r="BE1380" s="7"/>
      <c r="BF1380" s="5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</row>
    <row r="1381" spans="1:77">
      <c r="A1381" s="7"/>
      <c r="H1381" s="7"/>
      <c r="AO1381" s="4"/>
      <c r="AP1381" s="4"/>
      <c r="AQ1381" s="4"/>
      <c r="AR1381" s="4"/>
      <c r="AS1381" s="4"/>
      <c r="AT1381" s="4"/>
      <c r="AU1381" s="4"/>
      <c r="AW1381" s="6"/>
      <c r="AX1381" s="6"/>
      <c r="BA1381" s="4"/>
      <c r="BE1381" s="7"/>
      <c r="BF1381" s="5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</row>
    <row r="1382" spans="1:77">
      <c r="A1382" s="7"/>
      <c r="H1382" s="7"/>
      <c r="AO1382" s="4"/>
      <c r="AP1382" s="4"/>
      <c r="AQ1382" s="4"/>
      <c r="AR1382" s="4"/>
      <c r="AS1382" s="4"/>
      <c r="AT1382" s="4"/>
      <c r="AU1382" s="4"/>
      <c r="AW1382" s="6"/>
      <c r="AX1382" s="6"/>
      <c r="BA1382" s="4"/>
      <c r="BE1382" s="7"/>
      <c r="BF1382" s="5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</row>
    <row r="1383" spans="1:77">
      <c r="A1383" s="7"/>
      <c r="H1383" s="7"/>
      <c r="AO1383" s="4"/>
      <c r="AP1383" s="4"/>
      <c r="AQ1383" s="4"/>
      <c r="AR1383" s="4"/>
      <c r="AS1383" s="4"/>
      <c r="AT1383" s="4"/>
      <c r="AU1383" s="4"/>
      <c r="AW1383" s="6"/>
      <c r="AX1383" s="6"/>
      <c r="BA1383" s="4"/>
      <c r="BE1383" s="7"/>
      <c r="BF1383" s="5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</row>
    <row r="1384" spans="1:77">
      <c r="A1384" s="7"/>
      <c r="H1384" s="7"/>
      <c r="AO1384" s="4"/>
      <c r="AP1384" s="4"/>
      <c r="AQ1384" s="4"/>
      <c r="AR1384" s="4"/>
      <c r="AS1384" s="4"/>
      <c r="AT1384" s="4"/>
      <c r="AU1384" s="4"/>
      <c r="AW1384" s="6"/>
      <c r="AX1384" s="6"/>
      <c r="BA1384" s="4"/>
      <c r="BE1384" s="7"/>
      <c r="BF1384" s="5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</row>
    <row r="1385" spans="1:77">
      <c r="A1385" s="7"/>
      <c r="H1385" s="7"/>
      <c r="AO1385" s="4"/>
      <c r="AP1385" s="4"/>
      <c r="AQ1385" s="4"/>
      <c r="AR1385" s="4"/>
      <c r="AS1385" s="4"/>
      <c r="AT1385" s="4"/>
      <c r="AU1385" s="4"/>
      <c r="AW1385" s="6"/>
      <c r="AX1385" s="6"/>
      <c r="BA1385" s="4"/>
      <c r="BE1385" s="7"/>
      <c r="BF1385" s="5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</row>
    <row r="1386" spans="1:77">
      <c r="A1386" s="7"/>
      <c r="H1386" s="7"/>
      <c r="AO1386" s="4"/>
      <c r="AP1386" s="4"/>
      <c r="AQ1386" s="4"/>
      <c r="AR1386" s="4"/>
      <c r="AS1386" s="4"/>
      <c r="AT1386" s="4"/>
      <c r="AU1386" s="4"/>
      <c r="AW1386" s="6"/>
      <c r="AX1386" s="6"/>
      <c r="BA1386" s="4"/>
      <c r="BE1386" s="7"/>
      <c r="BF1386" s="5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</row>
    <row r="1387" spans="1:77">
      <c r="A1387" s="7"/>
      <c r="H1387" s="7"/>
      <c r="AO1387" s="4"/>
      <c r="AP1387" s="4"/>
      <c r="AQ1387" s="4"/>
      <c r="AR1387" s="4"/>
      <c r="AS1387" s="4"/>
      <c r="AT1387" s="4"/>
      <c r="AU1387" s="4"/>
      <c r="AW1387" s="6"/>
      <c r="AX1387" s="6"/>
      <c r="BA1387" s="4"/>
      <c r="BE1387" s="7"/>
      <c r="BF1387" s="5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</row>
    <row r="1388" spans="1:77">
      <c r="A1388" s="7"/>
      <c r="H1388" s="7"/>
      <c r="AO1388" s="4"/>
      <c r="AP1388" s="4"/>
      <c r="AQ1388" s="4"/>
      <c r="AR1388" s="4"/>
      <c r="AS1388" s="4"/>
      <c r="AT1388" s="4"/>
      <c r="AU1388" s="4"/>
      <c r="AW1388" s="6"/>
      <c r="AX1388" s="6"/>
      <c r="BA1388" s="4"/>
      <c r="BE1388" s="7"/>
      <c r="BF1388" s="5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</row>
    <row r="1389" spans="1:77">
      <c r="A1389" s="7"/>
      <c r="H1389" s="7"/>
      <c r="AO1389" s="4"/>
      <c r="AP1389" s="4"/>
      <c r="AQ1389" s="4"/>
      <c r="AR1389" s="4"/>
      <c r="AS1389" s="4"/>
      <c r="AT1389" s="4"/>
      <c r="AU1389" s="4"/>
      <c r="AW1389" s="6"/>
      <c r="AX1389" s="6"/>
      <c r="BA1389" s="4"/>
      <c r="BE1389" s="7"/>
      <c r="BF1389" s="5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</row>
    <row r="1390" spans="1:77">
      <c r="A1390" s="7"/>
      <c r="H1390" s="7"/>
      <c r="AO1390" s="4"/>
      <c r="AP1390" s="4"/>
      <c r="AQ1390" s="4"/>
      <c r="AR1390" s="4"/>
      <c r="AS1390" s="4"/>
      <c r="AT1390" s="4"/>
      <c r="AU1390" s="4"/>
      <c r="AW1390" s="6"/>
      <c r="AX1390" s="6"/>
      <c r="BA1390" s="4"/>
      <c r="BE1390" s="7"/>
      <c r="BF1390" s="5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</row>
    <row r="1391" spans="1:77">
      <c r="A1391" s="7"/>
      <c r="H1391" s="7"/>
      <c r="AO1391" s="4"/>
      <c r="AP1391" s="4"/>
      <c r="AQ1391" s="4"/>
      <c r="AR1391" s="4"/>
      <c r="AS1391" s="4"/>
      <c r="AT1391" s="4"/>
      <c r="AU1391" s="4"/>
      <c r="AW1391" s="6"/>
      <c r="AX1391" s="6"/>
      <c r="BA1391" s="4"/>
      <c r="BE1391" s="7"/>
      <c r="BF1391" s="5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</row>
    <row r="1392" spans="1:77">
      <c r="A1392" s="7"/>
      <c r="H1392" s="7"/>
      <c r="AO1392" s="4"/>
      <c r="AP1392" s="4"/>
      <c r="AQ1392" s="4"/>
      <c r="AR1392" s="4"/>
      <c r="AS1392" s="4"/>
      <c r="AT1392" s="4"/>
      <c r="AU1392" s="4"/>
      <c r="AW1392" s="6"/>
      <c r="AX1392" s="6"/>
      <c r="BA1392" s="4"/>
      <c r="BE1392" s="7"/>
      <c r="BF1392" s="5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</row>
    <row r="1393" spans="1:77">
      <c r="A1393" s="7"/>
      <c r="H1393" s="7"/>
      <c r="AO1393" s="4"/>
      <c r="AP1393" s="4"/>
      <c r="AQ1393" s="4"/>
      <c r="AR1393" s="4"/>
      <c r="AS1393" s="4"/>
      <c r="AT1393" s="4"/>
      <c r="AU1393" s="4"/>
      <c r="AW1393" s="6"/>
      <c r="AX1393" s="6"/>
      <c r="BA1393" s="4"/>
      <c r="BE1393" s="7"/>
      <c r="BF1393" s="5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</row>
    <row r="1394" spans="1:77">
      <c r="A1394" s="7"/>
      <c r="H1394" s="7"/>
      <c r="AO1394" s="4"/>
      <c r="AP1394" s="4"/>
      <c r="AQ1394" s="4"/>
      <c r="AR1394" s="4"/>
      <c r="AS1394" s="4"/>
      <c r="AT1394" s="4"/>
      <c r="AU1394" s="4"/>
      <c r="AW1394" s="6"/>
      <c r="AX1394" s="6"/>
      <c r="BA1394" s="4"/>
      <c r="BE1394" s="7"/>
      <c r="BF1394" s="5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</row>
    <row r="1395" spans="1:77">
      <c r="A1395" s="7"/>
      <c r="H1395" s="7"/>
      <c r="AO1395" s="4"/>
      <c r="AP1395" s="4"/>
      <c r="AQ1395" s="4"/>
      <c r="AR1395" s="4"/>
      <c r="AS1395" s="4"/>
      <c r="AT1395" s="4"/>
      <c r="AU1395" s="4"/>
      <c r="AW1395" s="6"/>
      <c r="AX1395" s="6"/>
      <c r="BA1395" s="4"/>
      <c r="BE1395" s="7"/>
      <c r="BF1395" s="5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</row>
    <row r="1396" spans="1:77">
      <c r="A1396" s="7"/>
      <c r="H1396" s="7"/>
      <c r="AO1396" s="4"/>
      <c r="AP1396" s="4"/>
      <c r="AQ1396" s="4"/>
      <c r="AR1396" s="4"/>
      <c r="AS1396" s="4"/>
      <c r="AT1396" s="4"/>
      <c r="AU1396" s="4"/>
      <c r="AW1396" s="6"/>
      <c r="AX1396" s="6"/>
      <c r="BA1396" s="4"/>
      <c r="BE1396" s="7"/>
      <c r="BF1396" s="5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</row>
    <row r="1397" spans="1:77">
      <c r="A1397" s="7"/>
      <c r="H1397" s="7"/>
      <c r="AO1397" s="4"/>
      <c r="AP1397" s="4"/>
      <c r="AQ1397" s="4"/>
      <c r="AR1397" s="4"/>
      <c r="AS1397" s="4"/>
      <c r="AT1397" s="4"/>
      <c r="AU1397" s="4"/>
      <c r="AW1397" s="6"/>
      <c r="AX1397" s="6"/>
      <c r="BA1397" s="4"/>
      <c r="BE1397" s="7"/>
      <c r="BF1397" s="5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</row>
    <row r="1398" spans="1:77">
      <c r="A1398" s="7"/>
      <c r="H1398" s="7"/>
      <c r="AO1398" s="4"/>
      <c r="AP1398" s="4"/>
      <c r="AQ1398" s="4"/>
      <c r="AR1398" s="4"/>
      <c r="AS1398" s="4"/>
      <c r="AT1398" s="4"/>
      <c r="AU1398" s="4"/>
      <c r="AW1398" s="6"/>
      <c r="AX1398" s="6"/>
      <c r="BA1398" s="4"/>
      <c r="BE1398" s="7"/>
      <c r="BF1398" s="5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</row>
    <row r="1399" spans="1:77">
      <c r="A1399" s="7"/>
      <c r="H1399" s="7"/>
      <c r="AO1399" s="4"/>
      <c r="AP1399" s="4"/>
      <c r="AQ1399" s="4"/>
      <c r="AR1399" s="4"/>
      <c r="AS1399" s="4"/>
      <c r="AT1399" s="4"/>
      <c r="AU1399" s="4"/>
      <c r="AW1399" s="6"/>
      <c r="AX1399" s="6"/>
      <c r="BA1399" s="4"/>
      <c r="BE1399" s="7"/>
      <c r="BF1399" s="5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</row>
    <row r="1400" spans="1:77">
      <c r="A1400" s="7"/>
      <c r="H1400" s="7"/>
      <c r="AO1400" s="4"/>
      <c r="AP1400" s="4"/>
      <c r="AQ1400" s="4"/>
      <c r="AR1400" s="4"/>
      <c r="AS1400" s="4"/>
      <c r="AT1400" s="4"/>
      <c r="AU1400" s="4"/>
      <c r="AW1400" s="6"/>
      <c r="AX1400" s="6"/>
      <c r="BA1400" s="4"/>
      <c r="BE1400" s="7"/>
      <c r="BF1400" s="5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</row>
    <row r="1401" spans="1:77">
      <c r="A1401" s="7"/>
      <c r="H1401" s="7"/>
      <c r="AO1401" s="4"/>
      <c r="AP1401" s="4"/>
      <c r="AQ1401" s="4"/>
      <c r="AR1401" s="4"/>
      <c r="AS1401" s="4"/>
      <c r="AT1401" s="4"/>
      <c r="AU1401" s="4"/>
      <c r="AW1401" s="6"/>
      <c r="AX1401" s="6"/>
      <c r="BA1401" s="4"/>
      <c r="BE1401" s="7"/>
      <c r="BF1401" s="5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</row>
    <row r="1402" spans="1:77">
      <c r="A1402" s="7"/>
      <c r="H1402" s="7"/>
      <c r="AO1402" s="4"/>
      <c r="AP1402" s="4"/>
      <c r="AQ1402" s="4"/>
      <c r="AR1402" s="4"/>
      <c r="AS1402" s="4"/>
      <c r="AT1402" s="4"/>
      <c r="AU1402" s="4"/>
      <c r="AW1402" s="6"/>
      <c r="AX1402" s="6"/>
      <c r="BA1402" s="4"/>
      <c r="BE1402" s="7"/>
      <c r="BF1402" s="5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</row>
    <row r="1403" spans="1:77">
      <c r="A1403" s="7"/>
      <c r="H1403" s="7"/>
      <c r="AO1403" s="4"/>
      <c r="AP1403" s="4"/>
      <c r="AQ1403" s="4"/>
      <c r="AR1403" s="4"/>
      <c r="AS1403" s="4"/>
      <c r="AT1403" s="4"/>
      <c r="AU1403" s="4"/>
      <c r="AW1403" s="6"/>
      <c r="AX1403" s="6"/>
      <c r="BA1403" s="4"/>
      <c r="BE1403" s="7"/>
      <c r="BF1403" s="5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</row>
    <row r="1404" spans="1:77">
      <c r="A1404" s="7"/>
      <c r="H1404" s="7"/>
      <c r="AO1404" s="4"/>
      <c r="AP1404" s="4"/>
      <c r="AQ1404" s="4"/>
      <c r="AR1404" s="4"/>
      <c r="AS1404" s="4"/>
      <c r="AT1404" s="4"/>
      <c r="AU1404" s="4"/>
      <c r="AW1404" s="6"/>
      <c r="AX1404" s="6"/>
      <c r="BA1404" s="4"/>
      <c r="BE1404" s="7"/>
      <c r="BF1404" s="5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</row>
    <row r="1405" spans="1:77">
      <c r="A1405" s="7"/>
      <c r="H1405" s="7"/>
      <c r="AO1405" s="4"/>
      <c r="AP1405" s="4"/>
      <c r="AQ1405" s="4"/>
      <c r="AR1405" s="4"/>
      <c r="AS1405" s="4"/>
      <c r="AT1405" s="4"/>
      <c r="AU1405" s="4"/>
      <c r="AW1405" s="6"/>
      <c r="AX1405" s="6"/>
      <c r="BA1405" s="4"/>
      <c r="BE1405" s="7"/>
      <c r="BF1405" s="5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</row>
    <row r="1406" spans="1:77">
      <c r="A1406" s="7"/>
      <c r="H1406" s="7"/>
      <c r="AO1406" s="4"/>
      <c r="AP1406" s="4"/>
      <c r="AQ1406" s="4"/>
      <c r="AR1406" s="4"/>
      <c r="AS1406" s="4"/>
      <c r="AT1406" s="4"/>
      <c r="AU1406" s="4"/>
      <c r="AW1406" s="6"/>
      <c r="AX1406" s="6"/>
      <c r="BA1406" s="4"/>
      <c r="BE1406" s="7"/>
      <c r="BF1406" s="5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</row>
    <row r="1407" spans="1:77">
      <c r="A1407" s="7"/>
      <c r="H1407" s="7"/>
      <c r="AO1407" s="4"/>
      <c r="AP1407" s="4"/>
      <c r="AQ1407" s="4"/>
      <c r="AR1407" s="4"/>
      <c r="AS1407" s="4"/>
      <c r="AT1407" s="4"/>
      <c r="AU1407" s="4"/>
      <c r="AW1407" s="6"/>
      <c r="AX1407" s="6"/>
      <c r="BA1407" s="4"/>
      <c r="BE1407" s="7"/>
      <c r="BF1407" s="5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</row>
    <row r="1408" spans="1:77">
      <c r="A1408" s="7"/>
      <c r="H1408" s="7"/>
      <c r="AO1408" s="4"/>
      <c r="AP1408" s="4"/>
      <c r="AQ1408" s="4"/>
      <c r="AR1408" s="4"/>
      <c r="AS1408" s="4"/>
      <c r="AT1408" s="4"/>
      <c r="AU1408" s="4"/>
      <c r="AW1408" s="6"/>
      <c r="AX1408" s="6"/>
      <c r="BA1408" s="4"/>
      <c r="BE1408" s="7"/>
      <c r="BF1408" s="5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</row>
    <row r="1409" spans="1:77">
      <c r="A1409" s="7"/>
      <c r="H1409" s="7"/>
      <c r="AO1409" s="4"/>
      <c r="AP1409" s="4"/>
      <c r="AQ1409" s="4"/>
      <c r="AR1409" s="4"/>
      <c r="AS1409" s="4"/>
      <c r="AT1409" s="4"/>
      <c r="AU1409" s="4"/>
      <c r="AW1409" s="6"/>
      <c r="AX1409" s="6"/>
      <c r="BA1409" s="4"/>
      <c r="BE1409" s="7"/>
      <c r="BF1409" s="5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</row>
    <row r="1410" spans="1:77">
      <c r="A1410" s="7"/>
      <c r="H1410" s="7"/>
      <c r="AO1410" s="4"/>
      <c r="AP1410" s="4"/>
      <c r="AQ1410" s="4"/>
      <c r="AR1410" s="4"/>
      <c r="AS1410" s="4"/>
      <c r="AT1410" s="4"/>
      <c r="AU1410" s="4"/>
      <c r="AW1410" s="6"/>
      <c r="AX1410" s="6"/>
      <c r="BA1410" s="4"/>
      <c r="BE1410" s="7"/>
      <c r="BF1410" s="5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</row>
    <row r="1411" spans="1:77">
      <c r="A1411" s="7"/>
      <c r="H1411" s="7"/>
      <c r="AO1411" s="4"/>
      <c r="AP1411" s="4"/>
      <c r="AQ1411" s="4"/>
      <c r="AR1411" s="4"/>
      <c r="AS1411" s="4"/>
      <c r="AT1411" s="4"/>
      <c r="AU1411" s="4"/>
      <c r="AW1411" s="6"/>
      <c r="AX1411" s="6"/>
      <c r="BA1411" s="4"/>
      <c r="BE1411" s="7"/>
      <c r="BF1411" s="5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</row>
    <row r="1412" spans="1:77">
      <c r="A1412" s="7"/>
      <c r="H1412" s="7"/>
      <c r="AO1412" s="4"/>
      <c r="AP1412" s="4"/>
      <c r="AQ1412" s="4"/>
      <c r="AR1412" s="4"/>
      <c r="AS1412" s="4"/>
      <c r="AT1412" s="4"/>
      <c r="AU1412" s="4"/>
      <c r="AW1412" s="6"/>
      <c r="AX1412" s="6"/>
      <c r="BA1412" s="4"/>
      <c r="BE1412" s="7"/>
      <c r="BF1412" s="5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</row>
    <row r="1413" spans="1:77">
      <c r="A1413" s="7"/>
      <c r="H1413" s="7"/>
      <c r="AO1413" s="4"/>
      <c r="AP1413" s="4"/>
      <c r="AQ1413" s="4"/>
      <c r="AR1413" s="4"/>
      <c r="AS1413" s="4"/>
      <c r="AT1413" s="4"/>
      <c r="AU1413" s="4"/>
      <c r="AW1413" s="6"/>
      <c r="AX1413" s="6"/>
      <c r="BA1413" s="4"/>
      <c r="BE1413" s="7"/>
      <c r="BF1413" s="5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</row>
    <row r="1414" spans="1:77">
      <c r="A1414" s="7"/>
      <c r="H1414" s="7"/>
      <c r="AO1414" s="4"/>
      <c r="AP1414" s="4"/>
      <c r="AQ1414" s="4"/>
      <c r="AR1414" s="4"/>
      <c r="AS1414" s="4"/>
      <c r="AT1414" s="4"/>
      <c r="AU1414" s="4"/>
      <c r="AW1414" s="6"/>
      <c r="AX1414" s="6"/>
      <c r="BA1414" s="4"/>
      <c r="BE1414" s="7"/>
      <c r="BF1414" s="5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</row>
    <row r="1415" spans="1:77">
      <c r="A1415" s="7"/>
      <c r="H1415" s="7"/>
      <c r="AO1415" s="4"/>
      <c r="AP1415" s="4"/>
      <c r="AQ1415" s="4"/>
      <c r="AR1415" s="4"/>
      <c r="AS1415" s="4"/>
      <c r="AT1415" s="4"/>
      <c r="AU1415" s="4"/>
      <c r="AW1415" s="6"/>
      <c r="AX1415" s="6"/>
      <c r="BA1415" s="4"/>
      <c r="BE1415" s="7"/>
      <c r="BF1415" s="5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</row>
    <row r="1416" spans="1:77">
      <c r="A1416" s="7"/>
      <c r="H1416" s="7"/>
      <c r="AO1416" s="4"/>
      <c r="AP1416" s="4"/>
      <c r="AQ1416" s="4"/>
      <c r="AR1416" s="4"/>
      <c r="AS1416" s="4"/>
      <c r="AT1416" s="4"/>
      <c r="AU1416" s="4"/>
      <c r="AW1416" s="6"/>
      <c r="AX1416" s="6"/>
      <c r="BA1416" s="4"/>
      <c r="BE1416" s="7"/>
      <c r="BF1416" s="5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</row>
    <row r="1417" spans="1:77">
      <c r="A1417" s="7"/>
      <c r="H1417" s="7"/>
      <c r="AO1417" s="4"/>
      <c r="AP1417" s="4"/>
      <c r="AQ1417" s="4"/>
      <c r="AR1417" s="4"/>
      <c r="AS1417" s="4"/>
      <c r="AT1417" s="4"/>
      <c r="AU1417" s="4"/>
      <c r="AW1417" s="6"/>
      <c r="AX1417" s="6"/>
      <c r="BA1417" s="4"/>
      <c r="BE1417" s="7"/>
      <c r="BF1417" s="5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</row>
    <row r="1418" spans="1:77">
      <c r="A1418" s="7"/>
      <c r="H1418" s="7"/>
      <c r="AO1418" s="4"/>
      <c r="AP1418" s="4"/>
      <c r="AQ1418" s="4"/>
      <c r="AR1418" s="4"/>
      <c r="AS1418" s="4"/>
      <c r="AT1418" s="4"/>
      <c r="AU1418" s="4"/>
      <c r="AW1418" s="6"/>
      <c r="AX1418" s="6"/>
      <c r="BA1418" s="4"/>
      <c r="BE1418" s="7"/>
      <c r="BF1418" s="5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</row>
    <row r="1419" spans="1:77">
      <c r="A1419" s="7"/>
      <c r="H1419" s="7"/>
      <c r="AO1419" s="4"/>
      <c r="AP1419" s="4"/>
      <c r="AQ1419" s="4"/>
      <c r="AR1419" s="4"/>
      <c r="AS1419" s="4"/>
      <c r="AT1419" s="4"/>
      <c r="AU1419" s="4"/>
      <c r="AW1419" s="6"/>
      <c r="AX1419" s="6"/>
      <c r="BA1419" s="4"/>
      <c r="BE1419" s="7"/>
      <c r="BF1419" s="5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</row>
    <row r="1420" spans="1:77">
      <c r="A1420" s="7"/>
      <c r="H1420" s="7"/>
      <c r="AO1420" s="4"/>
      <c r="AP1420" s="4"/>
      <c r="AQ1420" s="4"/>
      <c r="AR1420" s="4"/>
      <c r="AS1420" s="4"/>
      <c r="AT1420" s="4"/>
      <c r="AU1420" s="4"/>
      <c r="AW1420" s="6"/>
      <c r="AX1420" s="6"/>
      <c r="BA1420" s="4"/>
      <c r="BE1420" s="7"/>
      <c r="BF1420" s="5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</row>
    <row r="1421" spans="1:77">
      <c r="A1421" s="7"/>
      <c r="H1421" s="7"/>
      <c r="AO1421" s="4"/>
      <c r="AP1421" s="4"/>
      <c r="AQ1421" s="4"/>
      <c r="AR1421" s="4"/>
      <c r="AS1421" s="4"/>
      <c r="AT1421" s="4"/>
      <c r="AU1421" s="4"/>
      <c r="AW1421" s="6"/>
      <c r="AX1421" s="6"/>
      <c r="BA1421" s="4"/>
      <c r="BE1421" s="7"/>
      <c r="BF1421" s="5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</row>
    <row r="1422" spans="1:77">
      <c r="A1422" s="7"/>
      <c r="H1422" s="7"/>
      <c r="AO1422" s="4"/>
      <c r="AP1422" s="4"/>
      <c r="AQ1422" s="4"/>
      <c r="AR1422" s="4"/>
      <c r="AS1422" s="4"/>
      <c r="AT1422" s="4"/>
      <c r="AU1422" s="4"/>
      <c r="AW1422" s="6"/>
      <c r="AX1422" s="6"/>
      <c r="BA1422" s="4"/>
      <c r="BE1422" s="7"/>
      <c r="BF1422" s="5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</row>
    <row r="1423" spans="1:77">
      <c r="A1423" s="7"/>
      <c r="H1423" s="7"/>
      <c r="AO1423" s="4"/>
      <c r="AP1423" s="4"/>
      <c r="AQ1423" s="4"/>
      <c r="AR1423" s="4"/>
      <c r="AS1423" s="4"/>
      <c r="AT1423" s="4"/>
      <c r="AU1423" s="4"/>
      <c r="AW1423" s="6"/>
      <c r="AX1423" s="6"/>
      <c r="BA1423" s="4"/>
      <c r="BE1423" s="7"/>
      <c r="BF1423" s="5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</row>
    <row r="1424" spans="1:77">
      <c r="A1424" s="7"/>
      <c r="H1424" s="7"/>
      <c r="AO1424" s="4"/>
      <c r="AP1424" s="4"/>
      <c r="AQ1424" s="4"/>
      <c r="AR1424" s="4"/>
      <c r="AS1424" s="4"/>
      <c r="AT1424" s="4"/>
      <c r="AU1424" s="4"/>
      <c r="AW1424" s="6"/>
      <c r="AX1424" s="6"/>
      <c r="BA1424" s="4"/>
      <c r="BE1424" s="7"/>
      <c r="BF1424" s="5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</row>
    <row r="1425" spans="1:77">
      <c r="A1425" s="7"/>
      <c r="H1425" s="7"/>
      <c r="AO1425" s="4"/>
      <c r="AP1425" s="4"/>
      <c r="AQ1425" s="4"/>
      <c r="AR1425" s="4"/>
      <c r="AS1425" s="4"/>
      <c r="AT1425" s="4"/>
      <c r="AU1425" s="4"/>
      <c r="AW1425" s="6"/>
      <c r="AX1425" s="6"/>
      <c r="BA1425" s="4"/>
      <c r="BE1425" s="7"/>
      <c r="BF1425" s="5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</row>
    <row r="1426" spans="1:77">
      <c r="A1426" s="7"/>
      <c r="H1426" s="7"/>
      <c r="AO1426" s="4"/>
      <c r="AP1426" s="4"/>
      <c r="AQ1426" s="4"/>
      <c r="AR1426" s="4"/>
      <c r="AS1426" s="4"/>
      <c r="AT1426" s="4"/>
      <c r="AU1426" s="4"/>
      <c r="AW1426" s="6"/>
      <c r="AX1426" s="6"/>
      <c r="BA1426" s="4"/>
      <c r="BE1426" s="7"/>
      <c r="BF1426" s="5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</row>
    <row r="1427" spans="1:77">
      <c r="A1427" s="7"/>
      <c r="H1427" s="7"/>
      <c r="AO1427" s="4"/>
      <c r="AP1427" s="4"/>
      <c r="AQ1427" s="4"/>
      <c r="AR1427" s="4"/>
      <c r="AS1427" s="4"/>
      <c r="AT1427" s="4"/>
      <c r="AU1427" s="4"/>
      <c r="AW1427" s="6"/>
      <c r="AX1427" s="6"/>
      <c r="BA1427" s="4"/>
      <c r="BE1427" s="7"/>
      <c r="BF1427" s="5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</row>
    <row r="1428" spans="1:77">
      <c r="A1428" s="7"/>
      <c r="H1428" s="7"/>
      <c r="AO1428" s="4"/>
      <c r="AP1428" s="4"/>
      <c r="AQ1428" s="4"/>
      <c r="AR1428" s="4"/>
      <c r="AS1428" s="4"/>
      <c r="AT1428" s="4"/>
      <c r="AU1428" s="4"/>
      <c r="AW1428" s="6"/>
      <c r="AX1428" s="6"/>
      <c r="BA1428" s="4"/>
      <c r="BE1428" s="7"/>
      <c r="BF1428" s="5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</row>
    <row r="1429" spans="1:77">
      <c r="A1429" s="7"/>
      <c r="H1429" s="7"/>
      <c r="AO1429" s="4"/>
      <c r="AP1429" s="4"/>
      <c r="AQ1429" s="4"/>
      <c r="AR1429" s="4"/>
      <c r="AS1429" s="4"/>
      <c r="AT1429" s="4"/>
      <c r="AU1429" s="4"/>
      <c r="AW1429" s="6"/>
      <c r="AX1429" s="6"/>
      <c r="BA1429" s="4"/>
      <c r="BE1429" s="7"/>
      <c r="BF1429" s="5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</row>
    <row r="1430" spans="1:77">
      <c r="A1430" s="7"/>
      <c r="H1430" s="7"/>
      <c r="AO1430" s="4"/>
      <c r="AP1430" s="4"/>
      <c r="AQ1430" s="4"/>
      <c r="AR1430" s="4"/>
      <c r="AS1430" s="4"/>
      <c r="AT1430" s="4"/>
      <c r="AU1430" s="4"/>
      <c r="AW1430" s="6"/>
      <c r="AX1430" s="6"/>
      <c r="BA1430" s="4"/>
      <c r="BE1430" s="7"/>
      <c r="BF1430" s="5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</row>
    <row r="1431" spans="1:77">
      <c r="A1431" s="7"/>
      <c r="H1431" s="7"/>
      <c r="AO1431" s="4"/>
      <c r="AP1431" s="4"/>
      <c r="AQ1431" s="4"/>
      <c r="AR1431" s="4"/>
      <c r="AS1431" s="4"/>
      <c r="AT1431" s="4"/>
      <c r="AU1431" s="4"/>
      <c r="AW1431" s="6"/>
      <c r="AX1431" s="6"/>
      <c r="BA1431" s="4"/>
      <c r="BE1431" s="7"/>
      <c r="BF1431" s="5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</row>
    <row r="1432" spans="1:77">
      <c r="A1432" s="7"/>
      <c r="H1432" s="7"/>
      <c r="AO1432" s="4"/>
      <c r="AP1432" s="4"/>
      <c r="AQ1432" s="4"/>
      <c r="AR1432" s="4"/>
      <c r="AS1432" s="4"/>
      <c r="AT1432" s="4"/>
      <c r="AU1432" s="4"/>
      <c r="AW1432" s="6"/>
      <c r="AX1432" s="6"/>
      <c r="BA1432" s="4"/>
      <c r="BE1432" s="7"/>
      <c r="BF1432" s="5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</row>
    <row r="1433" spans="1:77">
      <c r="A1433" s="7"/>
      <c r="H1433" s="7"/>
      <c r="AO1433" s="4"/>
      <c r="AP1433" s="4"/>
      <c r="AQ1433" s="4"/>
      <c r="AR1433" s="4"/>
      <c r="AS1433" s="4"/>
      <c r="AT1433" s="4"/>
      <c r="AU1433" s="4"/>
      <c r="AW1433" s="6"/>
      <c r="AX1433" s="6"/>
      <c r="BA1433" s="4"/>
      <c r="BE1433" s="7"/>
      <c r="BF1433" s="5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</row>
    <row r="1434" spans="1:77">
      <c r="A1434" s="7"/>
      <c r="H1434" s="7"/>
      <c r="AO1434" s="4"/>
      <c r="AP1434" s="4"/>
      <c r="AQ1434" s="4"/>
      <c r="AR1434" s="4"/>
      <c r="AS1434" s="4"/>
      <c r="AT1434" s="4"/>
      <c r="AU1434" s="4"/>
      <c r="AW1434" s="6"/>
      <c r="AX1434" s="6"/>
      <c r="BA1434" s="4"/>
      <c r="BE1434" s="7"/>
      <c r="BF1434" s="5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</row>
    <row r="1435" spans="1:77">
      <c r="A1435" s="7"/>
      <c r="H1435" s="7"/>
      <c r="AO1435" s="4"/>
      <c r="AP1435" s="4"/>
      <c r="AQ1435" s="4"/>
      <c r="AR1435" s="4"/>
      <c r="AS1435" s="4"/>
      <c r="AT1435" s="4"/>
      <c r="AU1435" s="4"/>
      <c r="AW1435" s="6"/>
      <c r="AX1435" s="6"/>
      <c r="BA1435" s="4"/>
      <c r="BE1435" s="7"/>
      <c r="BF1435" s="5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</row>
    <row r="1436" spans="1:77">
      <c r="A1436" s="7"/>
      <c r="H1436" s="7"/>
      <c r="AO1436" s="4"/>
      <c r="AP1436" s="4"/>
      <c r="AQ1436" s="4"/>
      <c r="AR1436" s="4"/>
      <c r="AS1436" s="4"/>
      <c r="AT1436" s="4"/>
      <c r="AU1436" s="4"/>
      <c r="AW1436" s="6"/>
      <c r="AX1436" s="6"/>
      <c r="BA1436" s="4"/>
      <c r="BE1436" s="7"/>
      <c r="BF1436" s="5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</row>
    <row r="1437" spans="1:77">
      <c r="A1437" s="7"/>
      <c r="H1437" s="7"/>
      <c r="AO1437" s="4"/>
      <c r="AP1437" s="4"/>
      <c r="AQ1437" s="4"/>
      <c r="AR1437" s="4"/>
      <c r="AS1437" s="4"/>
      <c r="AT1437" s="4"/>
      <c r="AU1437" s="4"/>
      <c r="AW1437" s="6"/>
      <c r="AX1437" s="6"/>
      <c r="BA1437" s="4"/>
      <c r="BE1437" s="7"/>
      <c r="BF1437" s="5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</row>
    <row r="1438" spans="1:77">
      <c r="A1438" s="7"/>
      <c r="H1438" s="7"/>
      <c r="AO1438" s="4"/>
      <c r="AP1438" s="4"/>
      <c r="AQ1438" s="4"/>
      <c r="AR1438" s="4"/>
      <c r="AS1438" s="4"/>
      <c r="AT1438" s="4"/>
      <c r="AU1438" s="4"/>
      <c r="AW1438" s="6"/>
      <c r="AX1438" s="6"/>
      <c r="BA1438" s="4"/>
      <c r="BE1438" s="7"/>
      <c r="BF1438" s="5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</row>
    <row r="1439" spans="1:77">
      <c r="A1439" s="7"/>
      <c r="H1439" s="7"/>
      <c r="AO1439" s="4"/>
      <c r="AP1439" s="4"/>
      <c r="AQ1439" s="4"/>
      <c r="AR1439" s="4"/>
      <c r="AS1439" s="4"/>
      <c r="AT1439" s="4"/>
      <c r="AU1439" s="4"/>
      <c r="AW1439" s="6"/>
      <c r="AX1439" s="6"/>
      <c r="BA1439" s="4"/>
      <c r="BE1439" s="7"/>
      <c r="BF1439" s="5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</row>
    <row r="1440" spans="1:77">
      <c r="A1440" s="7"/>
      <c r="H1440" s="7"/>
      <c r="AO1440" s="4"/>
      <c r="AP1440" s="4"/>
      <c r="AQ1440" s="4"/>
      <c r="AR1440" s="4"/>
      <c r="AS1440" s="4"/>
      <c r="AT1440" s="4"/>
      <c r="AU1440" s="4"/>
      <c r="AW1440" s="6"/>
      <c r="AX1440" s="6"/>
      <c r="BA1440" s="4"/>
      <c r="BE1440" s="7"/>
      <c r="BF1440" s="5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</row>
    <row r="1441" spans="1:77">
      <c r="A1441" s="7"/>
      <c r="H1441" s="7"/>
      <c r="AO1441" s="4"/>
      <c r="AP1441" s="4"/>
      <c r="AQ1441" s="4"/>
      <c r="AR1441" s="4"/>
      <c r="AS1441" s="4"/>
      <c r="AT1441" s="4"/>
      <c r="AU1441" s="4"/>
      <c r="AW1441" s="6"/>
      <c r="AX1441" s="6"/>
      <c r="BA1441" s="4"/>
      <c r="BE1441" s="7"/>
      <c r="BF1441" s="5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</row>
    <row r="1442" spans="1:77">
      <c r="A1442" s="7"/>
      <c r="H1442" s="7"/>
      <c r="AO1442" s="4"/>
      <c r="AP1442" s="4"/>
      <c r="AQ1442" s="4"/>
      <c r="AR1442" s="4"/>
      <c r="AS1442" s="4"/>
      <c r="AT1442" s="4"/>
      <c r="AU1442" s="4"/>
      <c r="AW1442" s="6"/>
      <c r="AX1442" s="6"/>
      <c r="BA1442" s="4"/>
      <c r="BE1442" s="7"/>
      <c r="BF1442" s="5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</row>
    <row r="1443" spans="1:77">
      <c r="A1443" s="7"/>
      <c r="H1443" s="7"/>
      <c r="AO1443" s="4"/>
      <c r="AP1443" s="4"/>
      <c r="AQ1443" s="4"/>
      <c r="AR1443" s="4"/>
      <c r="AS1443" s="4"/>
      <c r="AT1443" s="4"/>
      <c r="AU1443" s="4"/>
      <c r="AW1443" s="6"/>
      <c r="AX1443" s="6"/>
      <c r="BA1443" s="4"/>
      <c r="BE1443" s="7"/>
      <c r="BF1443" s="5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</row>
    <row r="1444" spans="1:77">
      <c r="A1444" s="7"/>
      <c r="H1444" s="7"/>
      <c r="AO1444" s="4"/>
      <c r="AP1444" s="4"/>
      <c r="AQ1444" s="4"/>
      <c r="AR1444" s="4"/>
      <c r="AS1444" s="4"/>
      <c r="AT1444" s="4"/>
      <c r="AU1444" s="4"/>
      <c r="AW1444" s="6"/>
      <c r="AX1444" s="6"/>
      <c r="BA1444" s="4"/>
      <c r="BE1444" s="7"/>
      <c r="BF1444" s="5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</row>
    <row r="1445" spans="1:77">
      <c r="A1445" s="7"/>
      <c r="H1445" s="7"/>
      <c r="AO1445" s="4"/>
      <c r="AP1445" s="4"/>
      <c r="AQ1445" s="4"/>
      <c r="AR1445" s="4"/>
      <c r="AS1445" s="4"/>
      <c r="AT1445" s="4"/>
      <c r="AU1445" s="4"/>
      <c r="AW1445" s="6"/>
      <c r="AX1445" s="6"/>
      <c r="BA1445" s="4"/>
      <c r="BE1445" s="7"/>
      <c r="BF1445" s="5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</row>
    <row r="1446" spans="1:77">
      <c r="A1446" s="7"/>
      <c r="H1446" s="7"/>
      <c r="AO1446" s="4"/>
      <c r="AP1446" s="4"/>
      <c r="AQ1446" s="4"/>
      <c r="AR1446" s="4"/>
      <c r="AS1446" s="4"/>
      <c r="AT1446" s="4"/>
      <c r="AU1446" s="4"/>
      <c r="AW1446" s="6"/>
      <c r="AX1446" s="6"/>
      <c r="BA1446" s="4"/>
      <c r="BE1446" s="7"/>
      <c r="BF1446" s="5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</row>
    <row r="1447" spans="1:77">
      <c r="A1447" s="7"/>
      <c r="H1447" s="7"/>
      <c r="AO1447" s="4"/>
      <c r="AP1447" s="4"/>
      <c r="AQ1447" s="4"/>
      <c r="AR1447" s="4"/>
      <c r="AS1447" s="4"/>
      <c r="AT1447" s="4"/>
      <c r="AU1447" s="4"/>
      <c r="AW1447" s="6"/>
      <c r="AX1447" s="6"/>
      <c r="BA1447" s="4"/>
      <c r="BE1447" s="7"/>
      <c r="BF1447" s="5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</row>
    <row r="1448" spans="1:77">
      <c r="A1448" s="7"/>
      <c r="H1448" s="7"/>
      <c r="AO1448" s="4"/>
      <c r="AP1448" s="4"/>
      <c r="AQ1448" s="4"/>
      <c r="AR1448" s="4"/>
      <c r="AS1448" s="4"/>
      <c r="AT1448" s="4"/>
      <c r="AU1448" s="4"/>
      <c r="AW1448" s="6"/>
      <c r="AX1448" s="6"/>
      <c r="BA1448" s="4"/>
      <c r="BE1448" s="7"/>
      <c r="BF1448" s="5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</row>
    <row r="1449" spans="1:77">
      <c r="A1449" s="7"/>
      <c r="H1449" s="7"/>
      <c r="AO1449" s="4"/>
      <c r="AP1449" s="4"/>
      <c r="AQ1449" s="4"/>
      <c r="AR1449" s="4"/>
      <c r="AS1449" s="4"/>
      <c r="AT1449" s="4"/>
      <c r="AU1449" s="4"/>
      <c r="AW1449" s="6"/>
      <c r="AX1449" s="6"/>
      <c r="BA1449" s="4"/>
      <c r="BE1449" s="7"/>
      <c r="BF1449" s="5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</row>
    <row r="1450" spans="1:77">
      <c r="A1450" s="7"/>
      <c r="H1450" s="7"/>
      <c r="AO1450" s="4"/>
      <c r="AP1450" s="4"/>
      <c r="AQ1450" s="4"/>
      <c r="AR1450" s="4"/>
      <c r="AS1450" s="4"/>
      <c r="AT1450" s="4"/>
      <c r="AU1450" s="4"/>
      <c r="AW1450" s="6"/>
      <c r="AX1450" s="6"/>
      <c r="BA1450" s="4"/>
      <c r="BE1450" s="7"/>
      <c r="BF1450" s="5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</row>
    <row r="1451" spans="1:77">
      <c r="A1451" s="7"/>
      <c r="H1451" s="7"/>
      <c r="AO1451" s="4"/>
      <c r="AP1451" s="4"/>
      <c r="AQ1451" s="4"/>
      <c r="AR1451" s="4"/>
      <c r="AS1451" s="4"/>
      <c r="AT1451" s="4"/>
      <c r="AU1451" s="4"/>
      <c r="AW1451" s="6"/>
      <c r="AX1451" s="6"/>
      <c r="BA1451" s="4"/>
      <c r="BE1451" s="7"/>
      <c r="BF1451" s="5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</row>
    <row r="1452" spans="1:77">
      <c r="A1452" s="7"/>
      <c r="H1452" s="7"/>
      <c r="AO1452" s="4"/>
      <c r="AP1452" s="4"/>
      <c r="AQ1452" s="4"/>
      <c r="AR1452" s="4"/>
      <c r="AS1452" s="4"/>
      <c r="AT1452" s="4"/>
      <c r="AU1452" s="4"/>
      <c r="AW1452" s="6"/>
      <c r="AX1452" s="6"/>
      <c r="BA1452" s="4"/>
      <c r="BE1452" s="7"/>
      <c r="BF1452" s="5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</row>
    <row r="1453" spans="1:77">
      <c r="A1453" s="7"/>
      <c r="H1453" s="7"/>
      <c r="AO1453" s="4"/>
      <c r="AP1453" s="4"/>
      <c r="AQ1453" s="4"/>
      <c r="AR1453" s="4"/>
      <c r="AS1453" s="4"/>
      <c r="AT1453" s="4"/>
      <c r="AU1453" s="4"/>
      <c r="AW1453" s="6"/>
      <c r="AX1453" s="6"/>
      <c r="BA1453" s="4"/>
      <c r="BE1453" s="7"/>
      <c r="BF1453" s="5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</row>
    <row r="1454" spans="1:77">
      <c r="A1454" s="7"/>
      <c r="H1454" s="7"/>
      <c r="AO1454" s="4"/>
      <c r="AP1454" s="4"/>
      <c r="AQ1454" s="4"/>
      <c r="AR1454" s="4"/>
      <c r="AS1454" s="4"/>
      <c r="AT1454" s="4"/>
      <c r="AU1454" s="4"/>
      <c r="AW1454" s="6"/>
      <c r="AX1454" s="6"/>
      <c r="BA1454" s="4"/>
      <c r="BE1454" s="7"/>
      <c r="BF1454" s="5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</row>
    <row r="1455" spans="1:77">
      <c r="A1455" s="7"/>
      <c r="H1455" s="7"/>
      <c r="AO1455" s="4"/>
      <c r="AP1455" s="4"/>
      <c r="AQ1455" s="4"/>
      <c r="AR1455" s="4"/>
      <c r="AS1455" s="4"/>
      <c r="AT1455" s="4"/>
      <c r="AU1455" s="4"/>
      <c r="AW1455" s="6"/>
      <c r="AX1455" s="6"/>
      <c r="BA1455" s="4"/>
      <c r="BE1455" s="7"/>
      <c r="BF1455" s="5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</row>
    <row r="1456" spans="1:77">
      <c r="A1456" s="7"/>
      <c r="H1456" s="7"/>
      <c r="AO1456" s="4"/>
      <c r="AP1456" s="4"/>
      <c r="AQ1456" s="4"/>
      <c r="AR1456" s="4"/>
      <c r="AS1456" s="4"/>
      <c r="AT1456" s="4"/>
      <c r="AU1456" s="4"/>
      <c r="AW1456" s="6"/>
      <c r="AX1456" s="6"/>
      <c r="BA1456" s="4"/>
      <c r="BE1456" s="7"/>
      <c r="BF1456" s="5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</row>
    <row r="1457" spans="1:77">
      <c r="A1457" s="7"/>
      <c r="H1457" s="7"/>
      <c r="AO1457" s="4"/>
      <c r="AP1457" s="4"/>
      <c r="AQ1457" s="4"/>
      <c r="AR1457" s="4"/>
      <c r="AS1457" s="4"/>
      <c r="AT1457" s="4"/>
      <c r="AU1457" s="4"/>
      <c r="AW1457" s="6"/>
      <c r="AX1457" s="6"/>
      <c r="BA1457" s="4"/>
      <c r="BE1457" s="7"/>
      <c r="BF1457" s="5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</row>
    <row r="1458" spans="1:77">
      <c r="A1458" s="7"/>
      <c r="H1458" s="7"/>
      <c r="AO1458" s="4"/>
      <c r="AP1458" s="4"/>
      <c r="AQ1458" s="4"/>
      <c r="AR1458" s="4"/>
      <c r="AS1458" s="4"/>
      <c r="AT1458" s="4"/>
      <c r="AU1458" s="4"/>
      <c r="AW1458" s="6"/>
      <c r="AX1458" s="6"/>
      <c r="BA1458" s="4"/>
      <c r="BE1458" s="7"/>
      <c r="BF1458" s="5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</row>
    <row r="1459" spans="1:77">
      <c r="A1459" s="7"/>
      <c r="H1459" s="7"/>
      <c r="AO1459" s="4"/>
      <c r="AP1459" s="4"/>
      <c r="AQ1459" s="4"/>
      <c r="AR1459" s="4"/>
      <c r="AS1459" s="4"/>
      <c r="AT1459" s="4"/>
      <c r="AU1459" s="4"/>
      <c r="AW1459" s="6"/>
      <c r="AX1459" s="6"/>
      <c r="BA1459" s="4"/>
      <c r="BE1459" s="7"/>
      <c r="BF1459" s="5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</row>
    <row r="1460" spans="1:77">
      <c r="A1460" s="7"/>
      <c r="H1460" s="7"/>
      <c r="AO1460" s="4"/>
      <c r="AP1460" s="4"/>
      <c r="AQ1460" s="4"/>
      <c r="AR1460" s="4"/>
      <c r="AS1460" s="4"/>
      <c r="AT1460" s="4"/>
      <c r="AU1460" s="4"/>
      <c r="AW1460" s="6"/>
      <c r="AX1460" s="6"/>
      <c r="BA1460" s="4"/>
      <c r="BE1460" s="7"/>
      <c r="BF1460" s="5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</row>
    <row r="1461" spans="1:77">
      <c r="A1461" s="7"/>
      <c r="H1461" s="7"/>
      <c r="AO1461" s="4"/>
      <c r="AP1461" s="4"/>
      <c r="AQ1461" s="4"/>
      <c r="AR1461" s="4"/>
      <c r="AS1461" s="4"/>
      <c r="AT1461" s="4"/>
      <c r="AU1461" s="4"/>
      <c r="AW1461" s="6"/>
      <c r="AX1461" s="6"/>
      <c r="BA1461" s="4"/>
      <c r="BE1461" s="7"/>
      <c r="BF1461" s="5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</row>
    <row r="1462" spans="1:77">
      <c r="A1462" s="7"/>
      <c r="H1462" s="7"/>
      <c r="AO1462" s="4"/>
      <c r="AP1462" s="4"/>
      <c r="AQ1462" s="4"/>
      <c r="AR1462" s="4"/>
      <c r="AS1462" s="4"/>
      <c r="AT1462" s="4"/>
      <c r="AU1462" s="4"/>
      <c r="AW1462" s="6"/>
      <c r="AX1462" s="6"/>
      <c r="BA1462" s="4"/>
      <c r="BE1462" s="7"/>
      <c r="BF1462" s="5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</row>
    <row r="1463" spans="1:77">
      <c r="A1463" s="7"/>
      <c r="H1463" s="7"/>
      <c r="AO1463" s="4"/>
      <c r="AP1463" s="4"/>
      <c r="AQ1463" s="4"/>
      <c r="AR1463" s="4"/>
      <c r="AS1463" s="4"/>
      <c r="AT1463" s="4"/>
      <c r="AU1463" s="4"/>
      <c r="AW1463" s="6"/>
      <c r="AX1463" s="6"/>
      <c r="BA1463" s="4"/>
      <c r="BE1463" s="7"/>
      <c r="BF1463" s="5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</row>
    <row r="1464" spans="1:77">
      <c r="A1464" s="7"/>
      <c r="H1464" s="7"/>
      <c r="AO1464" s="4"/>
      <c r="AP1464" s="4"/>
      <c r="AQ1464" s="4"/>
      <c r="AR1464" s="4"/>
      <c r="AS1464" s="4"/>
      <c r="AT1464" s="4"/>
      <c r="AU1464" s="4"/>
      <c r="AW1464" s="6"/>
      <c r="AX1464" s="6"/>
      <c r="BA1464" s="4"/>
      <c r="BE1464" s="7"/>
      <c r="BF1464" s="5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</row>
    <row r="1465" spans="1:77">
      <c r="A1465" s="7"/>
      <c r="H1465" s="7"/>
      <c r="AO1465" s="4"/>
      <c r="AP1465" s="4"/>
      <c r="AQ1465" s="4"/>
      <c r="AR1465" s="4"/>
      <c r="AS1465" s="4"/>
      <c r="AT1465" s="4"/>
      <c r="AU1465" s="4"/>
      <c r="AW1465" s="6"/>
      <c r="AX1465" s="6"/>
      <c r="BA1465" s="4"/>
      <c r="BE1465" s="7"/>
      <c r="BF1465" s="5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</row>
    <row r="1466" spans="1:77">
      <c r="A1466" s="7"/>
      <c r="H1466" s="7"/>
      <c r="AO1466" s="4"/>
      <c r="AP1466" s="4"/>
      <c r="AQ1466" s="4"/>
      <c r="AR1466" s="4"/>
      <c r="AS1466" s="4"/>
      <c r="AT1466" s="4"/>
      <c r="AU1466" s="4"/>
      <c r="AW1466" s="6"/>
      <c r="AX1466" s="6"/>
      <c r="BA1466" s="4"/>
      <c r="BE1466" s="7"/>
      <c r="BF1466" s="5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</row>
    <row r="1467" spans="1:77">
      <c r="A1467" s="7"/>
      <c r="H1467" s="7"/>
      <c r="AO1467" s="4"/>
      <c r="AP1467" s="4"/>
      <c r="AQ1467" s="4"/>
      <c r="AR1467" s="4"/>
      <c r="AS1467" s="4"/>
      <c r="AT1467" s="4"/>
      <c r="AU1467" s="4"/>
      <c r="AW1467" s="6"/>
      <c r="AX1467" s="6"/>
      <c r="BA1467" s="4"/>
      <c r="BE1467" s="7"/>
      <c r="BF1467" s="5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</row>
    <row r="1468" spans="1:77">
      <c r="A1468" s="7"/>
      <c r="H1468" s="7"/>
      <c r="AO1468" s="4"/>
      <c r="AP1468" s="4"/>
      <c r="AQ1468" s="4"/>
      <c r="AR1468" s="4"/>
      <c r="AS1468" s="4"/>
      <c r="AT1468" s="4"/>
      <c r="AU1468" s="4"/>
      <c r="AW1468" s="6"/>
      <c r="AX1468" s="6"/>
      <c r="BA1468" s="4"/>
      <c r="BE1468" s="7"/>
      <c r="BF1468" s="5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</row>
    <row r="1469" spans="1:77">
      <c r="A1469" s="7"/>
      <c r="H1469" s="7"/>
      <c r="AO1469" s="4"/>
      <c r="AP1469" s="4"/>
      <c r="AQ1469" s="4"/>
      <c r="AR1469" s="4"/>
      <c r="AS1469" s="4"/>
      <c r="AT1469" s="4"/>
      <c r="AU1469" s="4"/>
      <c r="AW1469" s="6"/>
      <c r="AX1469" s="6"/>
      <c r="BA1469" s="4"/>
      <c r="BE1469" s="7"/>
      <c r="BF1469" s="5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</row>
    <row r="1470" spans="1:77">
      <c r="A1470" s="7"/>
      <c r="H1470" s="7"/>
      <c r="AO1470" s="4"/>
      <c r="AP1470" s="4"/>
      <c r="AQ1470" s="4"/>
      <c r="AR1470" s="4"/>
      <c r="AS1470" s="4"/>
      <c r="AT1470" s="4"/>
      <c r="AU1470" s="4"/>
      <c r="AW1470" s="6"/>
      <c r="AX1470" s="6"/>
      <c r="BA1470" s="4"/>
      <c r="BE1470" s="7"/>
      <c r="BF1470" s="5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</row>
    <row r="1471" spans="1:77">
      <c r="A1471" s="7"/>
      <c r="H1471" s="7"/>
      <c r="AO1471" s="4"/>
      <c r="AP1471" s="4"/>
      <c r="AQ1471" s="4"/>
      <c r="AR1471" s="4"/>
      <c r="AS1471" s="4"/>
      <c r="AT1471" s="4"/>
      <c r="AU1471" s="4"/>
      <c r="AW1471" s="6"/>
      <c r="AX1471" s="6"/>
      <c r="BA1471" s="4"/>
      <c r="BE1471" s="7"/>
      <c r="BF1471" s="5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</row>
    <row r="1472" spans="1:77">
      <c r="A1472" s="7"/>
      <c r="H1472" s="7"/>
      <c r="AO1472" s="4"/>
      <c r="AP1472" s="4"/>
      <c r="AQ1472" s="4"/>
      <c r="AR1472" s="4"/>
      <c r="AS1472" s="4"/>
      <c r="AT1472" s="4"/>
      <c r="AU1472" s="4"/>
      <c r="AW1472" s="6"/>
      <c r="AX1472" s="6"/>
      <c r="BA1472" s="4"/>
      <c r="BE1472" s="7"/>
      <c r="BF1472" s="5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</row>
    <row r="1473" spans="1:77">
      <c r="A1473" s="7"/>
      <c r="H1473" s="7"/>
      <c r="AO1473" s="4"/>
      <c r="AP1473" s="4"/>
      <c r="AQ1473" s="4"/>
      <c r="AR1473" s="4"/>
      <c r="AS1473" s="4"/>
      <c r="AT1473" s="4"/>
      <c r="AU1473" s="4"/>
      <c r="AW1473" s="6"/>
      <c r="AX1473" s="6"/>
      <c r="BA1473" s="4"/>
      <c r="BE1473" s="7"/>
      <c r="BF1473" s="5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</row>
    <row r="1474" spans="1:77">
      <c r="A1474" s="7"/>
      <c r="H1474" s="7"/>
      <c r="AO1474" s="4"/>
      <c r="AP1474" s="4"/>
      <c r="AQ1474" s="4"/>
      <c r="AR1474" s="4"/>
      <c r="AS1474" s="4"/>
      <c r="AT1474" s="4"/>
      <c r="AU1474" s="4"/>
      <c r="AW1474" s="6"/>
      <c r="AX1474" s="6"/>
      <c r="BA1474" s="4"/>
      <c r="BE1474" s="7"/>
      <c r="BF1474" s="5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</row>
    <row r="1475" spans="1:77">
      <c r="A1475" s="7"/>
      <c r="H1475" s="7"/>
      <c r="AO1475" s="4"/>
      <c r="AP1475" s="4"/>
      <c r="AQ1475" s="4"/>
      <c r="AR1475" s="4"/>
      <c r="AS1475" s="4"/>
      <c r="AT1475" s="4"/>
      <c r="AU1475" s="4"/>
      <c r="AW1475" s="6"/>
      <c r="AX1475" s="6"/>
      <c r="BA1475" s="4"/>
      <c r="BE1475" s="7"/>
      <c r="BF1475" s="5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</row>
    <row r="1476" spans="1:77">
      <c r="A1476" s="7"/>
      <c r="H1476" s="7"/>
      <c r="AO1476" s="4"/>
      <c r="AP1476" s="4"/>
      <c r="AQ1476" s="4"/>
      <c r="AR1476" s="4"/>
      <c r="AS1476" s="4"/>
      <c r="AT1476" s="4"/>
      <c r="AU1476" s="4"/>
      <c r="AW1476" s="6"/>
      <c r="AX1476" s="6"/>
      <c r="BA1476" s="4"/>
      <c r="BE1476" s="7"/>
      <c r="BF1476" s="5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</row>
    <row r="1477" spans="1:77">
      <c r="A1477" s="7"/>
      <c r="H1477" s="7"/>
      <c r="AO1477" s="4"/>
      <c r="AP1477" s="4"/>
      <c r="AQ1477" s="4"/>
      <c r="AR1477" s="4"/>
      <c r="AS1477" s="4"/>
      <c r="AT1477" s="4"/>
      <c r="AU1477" s="4"/>
      <c r="AW1477" s="6"/>
      <c r="AX1477" s="6"/>
      <c r="BA1477" s="4"/>
      <c r="BE1477" s="7"/>
      <c r="BF1477" s="5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</row>
    <row r="1478" spans="1:77">
      <c r="A1478" s="7"/>
      <c r="H1478" s="7"/>
      <c r="AO1478" s="4"/>
      <c r="AP1478" s="4"/>
      <c r="AQ1478" s="4"/>
      <c r="AR1478" s="4"/>
      <c r="AS1478" s="4"/>
      <c r="AT1478" s="4"/>
      <c r="AU1478" s="4"/>
      <c r="AW1478" s="6"/>
      <c r="AX1478" s="6"/>
      <c r="BA1478" s="4"/>
      <c r="BE1478" s="7"/>
      <c r="BF1478" s="5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</row>
    <row r="1479" spans="1:77">
      <c r="A1479" s="7"/>
      <c r="H1479" s="7"/>
      <c r="AO1479" s="4"/>
      <c r="AP1479" s="4"/>
      <c r="AQ1479" s="4"/>
      <c r="AR1479" s="4"/>
      <c r="AS1479" s="4"/>
      <c r="AT1479" s="4"/>
      <c r="AU1479" s="4"/>
      <c r="AW1479" s="6"/>
      <c r="AX1479" s="6"/>
      <c r="BA1479" s="4"/>
      <c r="BE1479" s="7"/>
      <c r="BF1479" s="5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</row>
    <row r="1480" spans="1:77">
      <c r="A1480" s="7"/>
      <c r="H1480" s="7"/>
      <c r="AO1480" s="4"/>
      <c r="AP1480" s="4"/>
      <c r="AQ1480" s="4"/>
      <c r="AR1480" s="4"/>
      <c r="AS1480" s="4"/>
      <c r="AT1480" s="4"/>
      <c r="AU1480" s="4"/>
      <c r="AW1480" s="6"/>
      <c r="AX1480" s="6"/>
      <c r="BA1480" s="4"/>
      <c r="BE1480" s="7"/>
      <c r="BF1480" s="5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</row>
    <row r="1481" spans="1:77">
      <c r="A1481" s="7"/>
      <c r="H1481" s="7"/>
      <c r="AO1481" s="4"/>
      <c r="AP1481" s="4"/>
      <c r="AQ1481" s="4"/>
      <c r="AR1481" s="4"/>
      <c r="AS1481" s="4"/>
      <c r="AT1481" s="4"/>
      <c r="AU1481" s="4"/>
      <c r="AW1481" s="6"/>
      <c r="AX1481" s="6"/>
      <c r="BA1481" s="4"/>
      <c r="BE1481" s="7"/>
      <c r="BF1481" s="5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</row>
    <row r="1482" spans="1:77">
      <c r="A1482" s="7"/>
      <c r="H1482" s="7"/>
      <c r="AO1482" s="4"/>
      <c r="AP1482" s="4"/>
      <c r="AQ1482" s="4"/>
      <c r="AR1482" s="4"/>
      <c r="AS1482" s="4"/>
      <c r="AT1482" s="4"/>
      <c r="AU1482" s="4"/>
      <c r="AW1482" s="6"/>
      <c r="AX1482" s="6"/>
      <c r="BA1482" s="4"/>
      <c r="BE1482" s="7"/>
      <c r="BF1482" s="5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</row>
    <row r="1483" spans="1:77">
      <c r="A1483" s="7"/>
      <c r="H1483" s="7"/>
      <c r="AO1483" s="4"/>
      <c r="AP1483" s="4"/>
      <c r="AQ1483" s="4"/>
      <c r="AR1483" s="4"/>
      <c r="AS1483" s="4"/>
      <c r="AT1483" s="4"/>
      <c r="AU1483" s="4"/>
      <c r="AW1483" s="6"/>
      <c r="AX1483" s="6"/>
      <c r="BA1483" s="4"/>
      <c r="BE1483" s="7"/>
      <c r="BF1483" s="5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</row>
    <row r="1484" spans="1:77">
      <c r="A1484" s="7"/>
      <c r="H1484" s="7"/>
      <c r="AO1484" s="4"/>
      <c r="AP1484" s="4"/>
      <c r="AQ1484" s="4"/>
      <c r="AR1484" s="4"/>
      <c r="AS1484" s="4"/>
      <c r="AT1484" s="4"/>
      <c r="AU1484" s="4"/>
      <c r="AW1484" s="6"/>
      <c r="AX1484" s="6"/>
      <c r="BA1484" s="4"/>
      <c r="BE1484" s="7"/>
      <c r="BF1484" s="5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</row>
    <row r="1485" spans="1:77">
      <c r="A1485" s="7"/>
      <c r="H1485" s="7"/>
      <c r="AO1485" s="4"/>
      <c r="AP1485" s="4"/>
      <c r="AQ1485" s="4"/>
      <c r="AR1485" s="4"/>
      <c r="AS1485" s="4"/>
      <c r="AT1485" s="4"/>
      <c r="AU1485" s="4"/>
      <c r="AW1485" s="6"/>
      <c r="AX1485" s="6"/>
      <c r="BA1485" s="4"/>
      <c r="BE1485" s="7"/>
      <c r="BF1485" s="5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</row>
    <row r="1486" spans="1:77">
      <c r="A1486" s="7"/>
      <c r="H1486" s="7"/>
      <c r="AO1486" s="4"/>
      <c r="AP1486" s="4"/>
      <c r="AQ1486" s="4"/>
      <c r="AR1486" s="4"/>
      <c r="AS1486" s="4"/>
      <c r="AT1486" s="4"/>
      <c r="AU1486" s="4"/>
      <c r="AW1486" s="6"/>
      <c r="AX1486" s="6"/>
      <c r="BA1486" s="4"/>
      <c r="BE1486" s="7"/>
      <c r="BF1486" s="5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</row>
    <row r="1487" spans="1:77">
      <c r="A1487" s="7"/>
      <c r="H1487" s="7"/>
      <c r="AO1487" s="4"/>
      <c r="AP1487" s="4"/>
      <c r="AQ1487" s="4"/>
      <c r="AR1487" s="4"/>
      <c r="AS1487" s="4"/>
      <c r="AT1487" s="4"/>
      <c r="AU1487" s="4"/>
      <c r="AW1487" s="6"/>
      <c r="AX1487" s="6"/>
      <c r="BA1487" s="4"/>
      <c r="BE1487" s="7"/>
      <c r="BF1487" s="5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</row>
    <row r="1488" spans="1:77">
      <c r="A1488" s="7"/>
      <c r="H1488" s="7"/>
      <c r="AO1488" s="4"/>
      <c r="AP1488" s="4"/>
      <c r="AQ1488" s="4"/>
      <c r="AR1488" s="4"/>
      <c r="AS1488" s="4"/>
      <c r="AT1488" s="4"/>
      <c r="AU1488" s="4"/>
      <c r="AW1488" s="6"/>
      <c r="AX1488" s="6"/>
      <c r="BA1488" s="4"/>
      <c r="BE1488" s="7"/>
      <c r="BF1488" s="5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</row>
    <row r="1489" spans="1:77">
      <c r="A1489" s="7"/>
      <c r="H1489" s="7"/>
      <c r="AO1489" s="4"/>
      <c r="AP1489" s="4"/>
      <c r="AQ1489" s="4"/>
      <c r="AR1489" s="4"/>
      <c r="AS1489" s="4"/>
      <c r="AT1489" s="4"/>
      <c r="AU1489" s="4"/>
      <c r="AW1489" s="6"/>
      <c r="AX1489" s="6"/>
      <c r="BA1489" s="4"/>
      <c r="BE1489" s="7"/>
      <c r="BF1489" s="5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</row>
    <row r="1490" spans="1:77">
      <c r="A1490" s="7"/>
      <c r="H1490" s="7"/>
      <c r="AO1490" s="4"/>
      <c r="AP1490" s="4"/>
      <c r="AQ1490" s="4"/>
      <c r="AR1490" s="4"/>
      <c r="AS1490" s="4"/>
      <c r="AT1490" s="4"/>
      <c r="AU1490" s="4"/>
      <c r="AW1490" s="6"/>
      <c r="AX1490" s="6"/>
      <c r="BA1490" s="4"/>
      <c r="BE1490" s="7"/>
      <c r="BF1490" s="5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</row>
    <row r="1491" spans="1:77">
      <c r="A1491" s="7"/>
      <c r="H1491" s="7"/>
      <c r="AO1491" s="4"/>
      <c r="AP1491" s="4"/>
      <c r="AQ1491" s="4"/>
      <c r="AR1491" s="4"/>
      <c r="AS1491" s="4"/>
      <c r="AT1491" s="4"/>
      <c r="AU1491" s="4"/>
      <c r="AW1491" s="6"/>
      <c r="AX1491" s="6"/>
      <c r="BA1491" s="4"/>
      <c r="BE1491" s="7"/>
      <c r="BF1491" s="5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</row>
    <row r="1492" spans="1:77">
      <c r="A1492" s="7"/>
      <c r="H1492" s="7"/>
      <c r="AO1492" s="4"/>
      <c r="AP1492" s="4"/>
      <c r="AQ1492" s="4"/>
      <c r="AR1492" s="4"/>
      <c r="AS1492" s="4"/>
      <c r="AT1492" s="4"/>
      <c r="AU1492" s="4"/>
      <c r="AW1492" s="6"/>
      <c r="AX1492" s="6"/>
      <c r="BA1492" s="4"/>
      <c r="BE1492" s="7"/>
      <c r="BF1492" s="5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</row>
    <row r="1493" spans="1:77">
      <c r="A1493" s="7"/>
      <c r="H1493" s="7"/>
      <c r="AO1493" s="4"/>
      <c r="AP1493" s="4"/>
      <c r="AQ1493" s="4"/>
      <c r="AR1493" s="4"/>
      <c r="AS1493" s="4"/>
      <c r="AT1493" s="4"/>
      <c r="AU1493" s="4"/>
      <c r="AW1493" s="6"/>
      <c r="AX1493" s="6"/>
      <c r="BA1493" s="4"/>
      <c r="BE1493" s="7"/>
      <c r="BF1493" s="5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</row>
    <row r="1494" spans="1:77">
      <c r="A1494" s="7"/>
      <c r="H1494" s="7"/>
      <c r="AO1494" s="4"/>
      <c r="AP1494" s="4"/>
      <c r="AQ1494" s="4"/>
      <c r="AR1494" s="4"/>
      <c r="AS1494" s="4"/>
      <c r="AT1494" s="4"/>
      <c r="AU1494" s="4"/>
      <c r="AW1494" s="6"/>
      <c r="AX1494" s="6"/>
      <c r="BA1494" s="4"/>
      <c r="BE1494" s="7"/>
      <c r="BF1494" s="5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</row>
    <row r="1495" spans="1:77">
      <c r="A1495" s="7"/>
      <c r="H1495" s="7"/>
      <c r="AO1495" s="4"/>
      <c r="AP1495" s="4"/>
      <c r="AQ1495" s="4"/>
      <c r="AR1495" s="4"/>
      <c r="AS1495" s="4"/>
      <c r="AT1495" s="4"/>
      <c r="AU1495" s="4"/>
      <c r="AW1495" s="6"/>
      <c r="AX1495" s="6"/>
      <c r="BA1495" s="4"/>
      <c r="BE1495" s="7"/>
      <c r="BF1495" s="5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</row>
    <row r="1496" spans="1:77">
      <c r="A1496" s="7"/>
      <c r="H1496" s="7"/>
      <c r="AO1496" s="4"/>
      <c r="AP1496" s="4"/>
      <c r="AQ1496" s="4"/>
      <c r="AR1496" s="4"/>
      <c r="AS1496" s="4"/>
      <c r="AT1496" s="4"/>
      <c r="AU1496" s="4"/>
      <c r="AW1496" s="6"/>
      <c r="AX1496" s="6"/>
      <c r="BA1496" s="4"/>
      <c r="BE1496" s="7"/>
      <c r="BF1496" s="5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</row>
    <row r="1497" spans="1:77">
      <c r="A1497" s="7"/>
      <c r="H1497" s="7"/>
      <c r="AO1497" s="4"/>
      <c r="AP1497" s="4"/>
      <c r="AQ1497" s="4"/>
      <c r="AR1497" s="4"/>
      <c r="AS1497" s="4"/>
      <c r="AT1497" s="4"/>
      <c r="AU1497" s="4"/>
      <c r="AW1497" s="6"/>
      <c r="AX1497" s="6"/>
      <c r="BA1497" s="4"/>
      <c r="BE1497" s="7"/>
      <c r="BF1497" s="5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</row>
    <row r="1498" spans="1:77">
      <c r="A1498" s="7"/>
      <c r="H1498" s="7"/>
      <c r="AO1498" s="4"/>
      <c r="AP1498" s="4"/>
      <c r="AQ1498" s="4"/>
      <c r="AR1498" s="4"/>
      <c r="AS1498" s="4"/>
      <c r="AT1498" s="4"/>
      <c r="AU1498" s="4"/>
      <c r="AW1498" s="6"/>
      <c r="AX1498" s="6"/>
      <c r="BA1498" s="4"/>
      <c r="BE1498" s="7"/>
      <c r="BF1498" s="5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</row>
    <row r="1499" spans="1:77">
      <c r="A1499" s="7"/>
      <c r="H1499" s="7"/>
      <c r="AO1499" s="4"/>
      <c r="AP1499" s="4"/>
      <c r="AQ1499" s="4"/>
      <c r="AR1499" s="4"/>
      <c r="AS1499" s="4"/>
      <c r="AT1499" s="4"/>
      <c r="AU1499" s="4"/>
      <c r="AW1499" s="6"/>
      <c r="AX1499" s="6"/>
      <c r="BA1499" s="4"/>
      <c r="BE1499" s="7"/>
      <c r="BF1499" s="5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</row>
    <row r="1500" spans="1:77">
      <c r="A1500" s="7"/>
      <c r="H1500" s="7"/>
      <c r="AO1500" s="4"/>
      <c r="AP1500" s="4"/>
      <c r="AQ1500" s="4"/>
      <c r="AR1500" s="4"/>
      <c r="AS1500" s="4"/>
      <c r="AT1500" s="4"/>
      <c r="AU1500" s="4"/>
      <c r="AW1500" s="6"/>
      <c r="AX1500" s="6"/>
      <c r="BA1500" s="4"/>
      <c r="BE1500" s="7"/>
      <c r="BF1500" s="5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</row>
    <row r="1501" spans="1:77">
      <c r="A1501" s="7"/>
      <c r="H1501" s="7"/>
      <c r="AO1501" s="4"/>
      <c r="AP1501" s="4"/>
      <c r="AQ1501" s="4"/>
      <c r="AR1501" s="4"/>
      <c r="AS1501" s="4"/>
      <c r="AT1501" s="4"/>
      <c r="AU1501" s="4"/>
      <c r="AW1501" s="6"/>
      <c r="AX1501" s="6"/>
      <c r="BA1501" s="4"/>
      <c r="BE1501" s="7"/>
      <c r="BF1501" s="5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</row>
    <row r="1502" spans="1:77">
      <c r="A1502" s="7"/>
      <c r="H1502" s="7"/>
      <c r="AO1502" s="4"/>
      <c r="AP1502" s="4"/>
      <c r="AQ1502" s="4"/>
      <c r="AR1502" s="4"/>
      <c r="AS1502" s="4"/>
      <c r="AT1502" s="4"/>
      <c r="AU1502" s="4"/>
      <c r="AW1502" s="6"/>
      <c r="AX1502" s="6"/>
      <c r="BA1502" s="4"/>
      <c r="BE1502" s="7"/>
      <c r="BF1502" s="5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</row>
    <row r="1503" spans="1:77">
      <c r="A1503" s="7"/>
      <c r="H1503" s="7"/>
      <c r="AO1503" s="4"/>
      <c r="AP1503" s="4"/>
      <c r="AQ1503" s="4"/>
      <c r="AR1503" s="4"/>
      <c r="AS1503" s="4"/>
      <c r="AT1503" s="4"/>
      <c r="AU1503" s="4"/>
      <c r="AW1503" s="6"/>
      <c r="AX1503" s="6"/>
      <c r="BA1503" s="4"/>
      <c r="BE1503" s="7"/>
      <c r="BF1503" s="5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</row>
    <row r="1504" spans="1:77">
      <c r="A1504" s="7"/>
      <c r="H1504" s="7"/>
      <c r="AO1504" s="4"/>
      <c r="AP1504" s="4"/>
      <c r="AQ1504" s="4"/>
      <c r="AR1504" s="4"/>
      <c r="AS1504" s="4"/>
      <c r="AT1504" s="4"/>
      <c r="AU1504" s="4"/>
      <c r="AW1504" s="6"/>
      <c r="AX1504" s="6"/>
      <c r="BA1504" s="4"/>
      <c r="BE1504" s="7"/>
      <c r="BF1504" s="5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</row>
    <row r="1505" spans="1:77">
      <c r="A1505" s="7"/>
      <c r="H1505" s="7"/>
      <c r="AO1505" s="4"/>
      <c r="AP1505" s="4"/>
      <c r="AQ1505" s="4"/>
      <c r="AR1505" s="4"/>
      <c r="AS1505" s="4"/>
      <c r="AT1505" s="4"/>
      <c r="AU1505" s="4"/>
      <c r="AW1505" s="6"/>
      <c r="AX1505" s="6"/>
      <c r="BA1505" s="4"/>
      <c r="BE1505" s="7"/>
      <c r="BF1505" s="5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</row>
    <row r="1506" spans="1:77">
      <c r="A1506" s="7"/>
      <c r="H1506" s="7"/>
      <c r="AO1506" s="4"/>
      <c r="AP1506" s="4"/>
      <c r="AQ1506" s="4"/>
      <c r="AR1506" s="4"/>
      <c r="AS1506" s="4"/>
      <c r="AT1506" s="4"/>
      <c r="AU1506" s="4"/>
      <c r="AW1506" s="6"/>
      <c r="AX1506" s="6"/>
      <c r="BA1506" s="4"/>
      <c r="BE1506" s="7"/>
      <c r="BF1506" s="5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</row>
    <row r="1507" spans="1:77">
      <c r="A1507" s="7"/>
      <c r="H1507" s="7"/>
      <c r="AO1507" s="4"/>
      <c r="AP1507" s="4"/>
      <c r="AQ1507" s="4"/>
      <c r="AR1507" s="4"/>
      <c r="AS1507" s="4"/>
      <c r="AT1507" s="4"/>
      <c r="AU1507" s="4"/>
      <c r="AW1507" s="6"/>
      <c r="AX1507" s="6"/>
      <c r="BA1507" s="4"/>
      <c r="BE1507" s="7"/>
      <c r="BF1507" s="5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</row>
    <row r="1508" spans="1:77">
      <c r="A1508" s="7"/>
      <c r="H1508" s="7"/>
      <c r="AO1508" s="4"/>
      <c r="AP1508" s="4"/>
      <c r="AQ1508" s="4"/>
      <c r="AR1508" s="4"/>
      <c r="AS1508" s="4"/>
      <c r="AT1508" s="4"/>
      <c r="AU1508" s="4"/>
      <c r="AW1508" s="6"/>
      <c r="AX1508" s="6"/>
      <c r="BA1508" s="4"/>
      <c r="BE1508" s="7"/>
      <c r="BF1508" s="5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</row>
    <row r="1509" spans="1:77">
      <c r="A1509" s="7"/>
      <c r="H1509" s="7"/>
      <c r="AO1509" s="4"/>
      <c r="AP1509" s="4"/>
      <c r="AQ1509" s="4"/>
      <c r="AR1509" s="4"/>
      <c r="AS1509" s="4"/>
      <c r="AT1509" s="4"/>
      <c r="AU1509" s="4"/>
      <c r="AW1509" s="6"/>
      <c r="AX1509" s="6"/>
      <c r="BA1509" s="4"/>
      <c r="BE1509" s="7"/>
      <c r="BF1509" s="5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</row>
    <row r="1510" spans="1:77">
      <c r="A1510" s="7"/>
      <c r="H1510" s="7"/>
      <c r="AO1510" s="4"/>
      <c r="AP1510" s="4"/>
      <c r="AQ1510" s="4"/>
      <c r="AR1510" s="4"/>
      <c r="AS1510" s="4"/>
      <c r="AT1510" s="4"/>
      <c r="AU1510" s="4"/>
      <c r="AW1510" s="6"/>
      <c r="AX1510" s="6"/>
      <c r="BA1510" s="4"/>
      <c r="BE1510" s="7"/>
      <c r="BF1510" s="5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</row>
    <row r="1511" spans="1:77">
      <c r="A1511" s="7"/>
      <c r="H1511" s="7"/>
      <c r="AO1511" s="4"/>
      <c r="AP1511" s="4"/>
      <c r="AQ1511" s="4"/>
      <c r="AR1511" s="4"/>
      <c r="AS1511" s="4"/>
      <c r="AT1511" s="4"/>
      <c r="AU1511" s="4"/>
      <c r="AW1511" s="6"/>
      <c r="AX1511" s="6"/>
      <c r="BA1511" s="4"/>
      <c r="BE1511" s="7"/>
      <c r="BF1511" s="5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</row>
    <row r="1512" spans="1:77">
      <c r="A1512" s="7"/>
      <c r="H1512" s="7"/>
      <c r="AO1512" s="4"/>
      <c r="AP1512" s="4"/>
      <c r="AQ1512" s="4"/>
      <c r="AR1512" s="4"/>
      <c r="AS1512" s="4"/>
      <c r="AT1512" s="4"/>
      <c r="AU1512" s="4"/>
      <c r="AW1512" s="6"/>
      <c r="AX1512" s="6"/>
      <c r="BA1512" s="4"/>
      <c r="BE1512" s="7"/>
      <c r="BF1512" s="5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</row>
    <row r="1513" spans="1:77">
      <c r="A1513" s="7"/>
      <c r="H1513" s="7"/>
      <c r="AO1513" s="4"/>
      <c r="AP1513" s="4"/>
      <c r="AQ1513" s="4"/>
      <c r="AR1513" s="4"/>
      <c r="AS1513" s="4"/>
      <c r="AT1513" s="4"/>
      <c r="AU1513" s="4"/>
      <c r="AW1513" s="6"/>
      <c r="AX1513" s="6"/>
      <c r="BA1513" s="4"/>
      <c r="BE1513" s="7"/>
      <c r="BF1513" s="5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</row>
    <row r="1514" spans="1:77">
      <c r="A1514" s="7"/>
      <c r="H1514" s="7"/>
      <c r="AO1514" s="4"/>
      <c r="AP1514" s="4"/>
      <c r="AQ1514" s="4"/>
      <c r="AR1514" s="4"/>
      <c r="AS1514" s="4"/>
      <c r="AT1514" s="4"/>
      <c r="AU1514" s="4"/>
      <c r="AW1514" s="6"/>
      <c r="AX1514" s="6"/>
      <c r="BA1514" s="4"/>
      <c r="BE1514" s="7"/>
      <c r="BF1514" s="5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</row>
    <row r="1515" spans="1:77">
      <c r="A1515" s="7"/>
      <c r="H1515" s="7"/>
      <c r="AO1515" s="4"/>
      <c r="AP1515" s="4"/>
      <c r="AQ1515" s="4"/>
      <c r="AR1515" s="4"/>
      <c r="AS1515" s="4"/>
      <c r="AT1515" s="4"/>
      <c r="AU1515" s="4"/>
      <c r="AW1515" s="6"/>
      <c r="AX1515" s="6"/>
      <c r="BA1515" s="4"/>
      <c r="BE1515" s="7"/>
      <c r="BF1515" s="5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D67-9A65-4609-88B5-B17576560ED1}">
  <dimension ref="A1:BQ1515"/>
  <sheetViews>
    <sheetView topLeftCell="AA1" zoomScale="70" zoomScaleNormal="70" workbookViewId="0">
      <selection activeCell="F26" sqref="F26"/>
    </sheetView>
  </sheetViews>
  <sheetFormatPr defaultRowHeight="14.45"/>
  <cols>
    <col min="1" max="1" width="10.140625" style="3" bestFit="1" customWidth="1"/>
    <col min="2" max="2" width="8.85546875" style="3" bestFit="1" customWidth="1"/>
    <col min="3" max="4" width="7.85546875" style="3" bestFit="1" customWidth="1"/>
    <col min="5" max="5" width="5.85546875" style="3" bestFit="1" customWidth="1"/>
    <col min="6" max="6" width="21.85546875" style="3" bestFit="1" customWidth="1"/>
    <col min="7" max="7" width="13.42578125" style="3" bestFit="1" customWidth="1"/>
    <col min="8" max="8" width="10.140625" style="3" bestFit="1" customWidth="1"/>
    <col min="9" max="20" width="8.7109375" style="3"/>
    <col min="21" max="21" width="17.42578125" style="3" bestFit="1" customWidth="1"/>
    <col min="22" max="23" width="8.7109375" style="3"/>
    <col min="24" max="24" width="16.140625" style="3" bestFit="1" customWidth="1"/>
    <col min="25" max="25" width="11.42578125" style="3" customWidth="1"/>
    <col min="26" max="38" width="8.7109375" style="3"/>
    <col min="39" max="39" width="11.7109375" style="3" customWidth="1"/>
    <col min="40" max="40" width="23.7109375" style="3" customWidth="1"/>
    <col min="41" max="41" width="41.7109375" style="3" customWidth="1"/>
    <col min="42" max="42" width="20.140625" style="3" bestFit="1" customWidth="1"/>
    <col min="43" max="43" width="21.85546875" style="3" customWidth="1"/>
    <col min="44" max="44" width="15.42578125" style="3" customWidth="1"/>
    <col min="45" max="45" width="8.7109375" style="3"/>
    <col min="46" max="46" width="15.42578125" style="3" customWidth="1"/>
    <col min="47" max="48" width="8.7109375" style="3"/>
    <col min="49" max="49" width="10.140625" style="3" bestFit="1" customWidth="1"/>
    <col min="50" max="50" width="8.7109375" style="3"/>
    <col min="51" max="51" width="12.85546875" bestFit="1" customWidth="1"/>
  </cols>
  <sheetData>
    <row r="1" spans="1:69" ht="18.600000000000001">
      <c r="X1" s="3" t="s">
        <v>0</v>
      </c>
      <c r="AG1" s="2"/>
      <c r="AH1" s="2"/>
      <c r="AI1" s="2"/>
      <c r="AJ1" s="2"/>
      <c r="AK1" s="2"/>
      <c r="AO1" s="8" t="s">
        <v>56</v>
      </c>
      <c r="AP1" s="4">
        <f>SUM(AP4:AP5)/SUM(AP4:AP6)</f>
        <v>0.13432835820895522</v>
      </c>
      <c r="AR1" s="3" t="s">
        <v>2</v>
      </c>
    </row>
    <row r="2" spans="1:69" ht="18.600000000000001">
      <c r="A2" s="7"/>
      <c r="H2" s="7"/>
      <c r="AO2" s="8" t="s">
        <v>3</v>
      </c>
      <c r="AP2" s="5">
        <f>AX302</f>
        <v>0.14541664241130495</v>
      </c>
      <c r="AR2" s="3">
        <v>10</v>
      </c>
      <c r="AU2" s="7"/>
    </row>
    <row r="3" spans="1:69" ht="18.600000000000001">
      <c r="A3" s="7"/>
      <c r="H3" s="7"/>
      <c r="AO3" s="8" t="s">
        <v>4</v>
      </c>
      <c r="AP3" s="4">
        <f>AP5/(SUM(AP4+AP5))</f>
        <v>0.58333333333333337</v>
      </c>
      <c r="AU3" s="7"/>
    </row>
    <row r="4" spans="1:69" ht="18.600000000000001">
      <c r="A4" s="7"/>
      <c r="H4" s="7"/>
      <c r="AO4" s="8" t="s">
        <v>5</v>
      </c>
      <c r="AP4" s="3">
        <f>COUNTIF(AR19:AR1515,"&lt;0")</f>
        <v>15</v>
      </c>
      <c r="AU4" s="7"/>
    </row>
    <row r="5" spans="1:69" ht="18.600000000000001">
      <c r="A5" s="7"/>
      <c r="H5" s="7"/>
      <c r="AO5" s="8" t="s">
        <v>6</v>
      </c>
      <c r="AP5" s="3">
        <f>COUNTIF(AR19:AR1515,"&gt;0")</f>
        <v>21</v>
      </c>
      <c r="AU5" s="7"/>
    </row>
    <row r="6" spans="1:69" ht="18.600000000000001">
      <c r="A6" s="7"/>
      <c r="H6" s="7"/>
      <c r="AO6" s="8" t="s">
        <v>7</v>
      </c>
      <c r="AP6" s="3">
        <f>COUNTIF(AR19:AR1515,0)</f>
        <v>232</v>
      </c>
      <c r="AU6" s="7"/>
    </row>
    <row r="7" spans="1:69" ht="18.600000000000001">
      <c r="A7" s="7"/>
      <c r="H7" s="7"/>
      <c r="AO7" s="8" t="s">
        <v>8</v>
      </c>
      <c r="AP7" s="5">
        <f>MIN(AS34:AS302)</f>
        <v>-2.7646250190927174E-2</v>
      </c>
      <c r="AW7" s="7"/>
    </row>
    <row r="8" spans="1:69" ht="18.600000000000001">
      <c r="A8" s="7"/>
      <c r="H8" s="7"/>
      <c r="AO8" s="8" t="s">
        <v>9</v>
      </c>
      <c r="AP8" s="5">
        <f>MAX(AS34:AS302)</f>
        <v>5.7978196233894913E-2</v>
      </c>
      <c r="AW8" s="7"/>
    </row>
    <row r="9" spans="1:69" ht="18.600000000000001">
      <c r="A9" s="7"/>
      <c r="H9" s="7"/>
      <c r="AO9" s="8" t="s">
        <v>10</v>
      </c>
      <c r="AP9" s="10">
        <f>(AP2-0.04)/AP10</f>
        <v>5.4812822744390131</v>
      </c>
      <c r="AW9" s="7"/>
    </row>
    <row r="10" spans="1:69" ht="18.600000000000001">
      <c r="A10" s="7"/>
      <c r="H10" s="7"/>
      <c r="AO10" s="8" t="s">
        <v>12</v>
      </c>
      <c r="AP10" s="4">
        <f>_xlfn.STDEV.P(AY34:AY302)</f>
        <v>1.9232113424060778E-2</v>
      </c>
      <c r="AW10" s="7"/>
    </row>
    <row r="11" spans="1:69">
      <c r="A11" s="7"/>
      <c r="H11" s="7"/>
      <c r="AO11" s="3" t="s">
        <v>13</v>
      </c>
      <c r="AW11" s="7"/>
    </row>
    <row r="12" spans="1:69">
      <c r="A12" s="7"/>
      <c r="H12" s="7"/>
      <c r="AW12" s="7"/>
    </row>
    <row r="13" spans="1:69">
      <c r="A13" s="7"/>
      <c r="H13" s="7"/>
      <c r="AQ13" s="2"/>
      <c r="AR13" s="2"/>
      <c r="AS13" s="2"/>
      <c r="AW13" s="7"/>
    </row>
    <row r="14" spans="1:69">
      <c r="A14" s="7"/>
      <c r="H14" s="7"/>
      <c r="AQ14" s="5"/>
      <c r="AR14" s="5"/>
      <c r="AS14" s="5"/>
      <c r="AW14" s="7"/>
    </row>
    <row r="15" spans="1:69">
      <c r="A15" s="7"/>
      <c r="H15" s="7"/>
      <c r="AQ15" s="5"/>
      <c r="AR15" s="5"/>
      <c r="AS15" s="5"/>
      <c r="AV15" s="3" t="s">
        <v>14</v>
      </c>
      <c r="AW15" s="7"/>
    </row>
    <row r="16" spans="1:69">
      <c r="A16" s="7"/>
      <c r="H16" s="7"/>
      <c r="AG16" s="4"/>
      <c r="AH16" s="4"/>
      <c r="AI16" s="4"/>
      <c r="AJ16" s="4"/>
      <c r="AK16" s="4"/>
      <c r="AL16" s="4"/>
      <c r="AM16" s="4"/>
      <c r="AQ16" s="5"/>
      <c r="AR16" s="5"/>
      <c r="AS16" s="5"/>
      <c r="AW16" s="7"/>
      <c r="AX16" s="5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>
      <c r="A17" s="7"/>
      <c r="H17" s="7"/>
      <c r="AG17" s="4"/>
      <c r="AH17" s="4"/>
      <c r="AI17" s="4"/>
      <c r="AJ17" s="4"/>
      <c r="AK17" s="4"/>
      <c r="AL17" s="4"/>
      <c r="AM17" s="4"/>
      <c r="AQ17" s="5"/>
      <c r="AR17" s="5"/>
      <c r="AS17" s="5"/>
      <c r="AW17" s="7"/>
      <c r="AX17" s="5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>
      <c r="A18" s="7"/>
      <c r="H18" s="7"/>
      <c r="AG18" s="4"/>
      <c r="AH18" s="4"/>
      <c r="AI18" s="4"/>
      <c r="AJ18" s="4"/>
      <c r="AK18" s="4"/>
      <c r="AL18" s="4"/>
      <c r="AM18" s="4"/>
      <c r="AQ18" s="5"/>
      <c r="AR18" s="5"/>
      <c r="AS18" s="5"/>
      <c r="AW18" s="7"/>
      <c r="AX18" s="5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>
      <c r="A19" s="7"/>
      <c r="H19" s="7"/>
      <c r="AG19" s="4"/>
      <c r="AH19" s="4"/>
      <c r="AI19" s="4"/>
      <c r="AJ19" s="4"/>
      <c r="AK19" s="4"/>
      <c r="AL19" s="4"/>
      <c r="AM19" s="4"/>
      <c r="AO19" s="6"/>
      <c r="AP19" s="6"/>
      <c r="AS19" s="4"/>
      <c r="AW19" s="7"/>
      <c r="AX19" s="5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>
      <c r="A20" s="7"/>
      <c r="H20" s="7"/>
      <c r="AG20" s="4"/>
      <c r="AH20" s="4"/>
      <c r="AI20" s="4"/>
      <c r="AJ20" s="4"/>
      <c r="AK20" s="4"/>
      <c r="AL20" s="4"/>
      <c r="AM20" s="4"/>
      <c r="AO20" s="6"/>
      <c r="AP20" s="6"/>
      <c r="AS20" s="4"/>
      <c r="AW20" s="7"/>
      <c r="AX20" s="5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>
      <c r="A21" s="7"/>
      <c r="H21" s="7"/>
      <c r="AG21" s="4"/>
      <c r="AH21" s="4"/>
      <c r="AI21" s="4"/>
      <c r="AJ21" s="4"/>
      <c r="AK21" s="4"/>
      <c r="AL21" s="4"/>
      <c r="AM21" s="4"/>
      <c r="AO21" s="6"/>
      <c r="AP21" s="6"/>
      <c r="AS21" s="4"/>
      <c r="AW21" s="7"/>
      <c r="AX21" s="5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>
      <c r="A22" s="3" t="s">
        <v>15</v>
      </c>
      <c r="B22" s="3" t="s">
        <v>16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27</v>
      </c>
      <c r="N22" s="3" t="s">
        <v>28</v>
      </c>
      <c r="O22" s="3" t="s">
        <v>29</v>
      </c>
      <c r="AM22" s="4"/>
      <c r="AX22" s="5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>
      <c r="A23" s="7">
        <v>45209</v>
      </c>
      <c r="B23" s="3">
        <v>435016</v>
      </c>
      <c r="C23" s="3">
        <v>698760</v>
      </c>
      <c r="D23" s="3">
        <v>746909</v>
      </c>
      <c r="E23" s="3">
        <v>26715</v>
      </c>
      <c r="F23" s="3">
        <v>249597</v>
      </c>
      <c r="G23" s="3">
        <v>2156997</v>
      </c>
      <c r="H23" s="7">
        <v>45209</v>
      </c>
      <c r="I23" s="3" t="s">
        <v>30</v>
      </c>
      <c r="J23" s="3">
        <v>81.58</v>
      </c>
      <c r="K23" s="3">
        <v>84.82</v>
      </c>
      <c r="L23" s="3">
        <v>81.87</v>
      </c>
      <c r="M23" s="3">
        <v>85.06</v>
      </c>
      <c r="N23" s="3">
        <v>30660</v>
      </c>
      <c r="O23" s="3">
        <v>324524</v>
      </c>
      <c r="X23" s="3" t="s">
        <v>37</v>
      </c>
      <c r="AG23" s="4"/>
      <c r="AH23" s="4"/>
      <c r="AI23" s="4"/>
      <c r="AJ23" s="4"/>
      <c r="AK23" s="4"/>
      <c r="AL23" s="4"/>
      <c r="AM23" s="4"/>
      <c r="AO23" s="6"/>
      <c r="AP23" s="6"/>
      <c r="AS23" s="4"/>
      <c r="AW23" s="7"/>
      <c r="AX23" s="5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>
      <c r="A24" s="7">
        <v>45210</v>
      </c>
      <c r="B24" s="3">
        <v>342011</v>
      </c>
      <c r="C24" s="3">
        <v>489121</v>
      </c>
      <c r="D24" s="3">
        <v>611770</v>
      </c>
      <c r="E24" s="3">
        <v>24922</v>
      </c>
      <c r="F24" s="3">
        <v>200701</v>
      </c>
      <c r="G24" s="3">
        <v>1668524</v>
      </c>
      <c r="H24" s="7">
        <v>45210</v>
      </c>
      <c r="I24" s="3" t="s">
        <v>30</v>
      </c>
      <c r="J24" s="3">
        <v>83.42</v>
      </c>
      <c r="K24" s="3">
        <v>84.12</v>
      </c>
      <c r="L24" s="3">
        <v>84.39</v>
      </c>
      <c r="M24" s="3">
        <v>85.03</v>
      </c>
      <c r="N24" s="3">
        <v>30964</v>
      </c>
      <c r="O24" s="3">
        <v>328918</v>
      </c>
      <c r="X24" s="3">
        <f>J24-J23</f>
        <v>1.8400000000000034</v>
      </c>
      <c r="AG24" s="4"/>
      <c r="AH24" s="4"/>
      <c r="AI24" s="4"/>
      <c r="AJ24" s="4"/>
      <c r="AK24" s="4"/>
      <c r="AL24" s="4"/>
      <c r="AM24" s="4"/>
      <c r="AO24" s="6"/>
      <c r="AP24" s="6"/>
      <c r="AS24" s="4"/>
      <c r="AW24" s="7"/>
      <c r="AX24" s="5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>
      <c r="A25" s="7">
        <v>45211</v>
      </c>
      <c r="B25" s="3">
        <v>468903</v>
      </c>
      <c r="C25" s="3">
        <v>713773</v>
      </c>
      <c r="D25" s="3">
        <v>706780</v>
      </c>
      <c r="E25" s="3">
        <v>25539</v>
      </c>
      <c r="F25" s="3">
        <v>250443</v>
      </c>
      <c r="G25" s="3">
        <v>2165437</v>
      </c>
      <c r="H25" s="7">
        <v>45211</v>
      </c>
      <c r="I25" s="3" t="s">
        <v>30</v>
      </c>
      <c r="J25" s="3">
        <v>83.45</v>
      </c>
      <c r="K25" s="3">
        <v>85.23</v>
      </c>
      <c r="L25" s="3">
        <v>83.78</v>
      </c>
      <c r="M25" s="3">
        <v>85.7</v>
      </c>
      <c r="N25" s="3">
        <v>19116</v>
      </c>
      <c r="O25" s="3">
        <v>330049</v>
      </c>
      <c r="X25" s="3">
        <f t="shared" ref="X25:X86" si="0">J25-J24</f>
        <v>3.0000000000001137E-2</v>
      </c>
      <c r="AG25" s="4"/>
      <c r="AH25" s="4"/>
      <c r="AI25" s="4"/>
      <c r="AJ25" s="4"/>
      <c r="AK25" s="4"/>
      <c r="AL25" s="4"/>
      <c r="AM25" s="4"/>
      <c r="AO25" s="6"/>
      <c r="AP25" s="6"/>
      <c r="AS25" s="4"/>
      <c r="AW25" s="7"/>
      <c r="AX25" s="5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>
      <c r="A26" s="7">
        <v>45212</v>
      </c>
      <c r="B26" s="3">
        <v>318024</v>
      </c>
      <c r="C26" s="3">
        <v>533092</v>
      </c>
      <c r="D26" s="3">
        <v>502791</v>
      </c>
      <c r="E26" s="3">
        <v>21677</v>
      </c>
      <c r="F26" s="3">
        <v>189876</v>
      </c>
      <c r="G26" s="3">
        <v>1565459</v>
      </c>
      <c r="H26" s="7">
        <v>45212</v>
      </c>
      <c r="I26" s="3" t="s">
        <v>30</v>
      </c>
      <c r="J26" s="3">
        <v>84.73</v>
      </c>
      <c r="K26" s="3">
        <v>85.95</v>
      </c>
      <c r="L26" s="3">
        <v>85.2</v>
      </c>
      <c r="M26" s="3">
        <v>86.6</v>
      </c>
      <c r="N26" s="3">
        <v>26594</v>
      </c>
      <c r="O26" s="3">
        <v>329794</v>
      </c>
      <c r="X26" s="3">
        <f t="shared" si="0"/>
        <v>1.2800000000000011</v>
      </c>
      <c r="AG26" s="4"/>
      <c r="AH26" s="4"/>
      <c r="AI26" s="4"/>
      <c r="AJ26" s="4"/>
      <c r="AK26" s="4"/>
      <c r="AL26" s="4"/>
      <c r="AM26" s="4"/>
      <c r="AO26" s="6"/>
      <c r="AP26" s="6"/>
      <c r="AS26" s="4"/>
      <c r="AW26" s="7"/>
      <c r="AX26" s="5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>
      <c r="A27" s="7">
        <v>45215</v>
      </c>
      <c r="B27" s="3">
        <v>505570</v>
      </c>
      <c r="C27" s="3">
        <v>769745</v>
      </c>
      <c r="D27" s="3">
        <v>675047</v>
      </c>
      <c r="E27" s="3">
        <v>26787</v>
      </c>
      <c r="F27" s="3">
        <v>257065</v>
      </c>
      <c r="G27" s="3">
        <v>2234214</v>
      </c>
      <c r="H27" s="7">
        <v>45215</v>
      </c>
      <c r="I27" s="3" t="s">
        <v>30</v>
      </c>
      <c r="J27" s="3">
        <v>82.95</v>
      </c>
      <c r="K27" s="3">
        <v>83.35</v>
      </c>
      <c r="L27" s="3">
        <v>85.26</v>
      </c>
      <c r="M27" s="3">
        <v>85.98</v>
      </c>
      <c r="N27" s="3">
        <v>25036</v>
      </c>
      <c r="O27" s="3">
        <v>324123</v>
      </c>
      <c r="X27" s="3">
        <f t="shared" si="0"/>
        <v>-1.7800000000000011</v>
      </c>
      <c r="AG27" s="4"/>
      <c r="AH27" s="4"/>
      <c r="AI27" s="4"/>
      <c r="AJ27" s="4"/>
      <c r="AK27" s="4"/>
      <c r="AL27" s="4"/>
      <c r="AM27" s="4"/>
      <c r="AO27" s="6"/>
      <c r="AP27" s="6"/>
      <c r="AS27" s="4"/>
      <c r="AW27" s="7"/>
      <c r="AX27" s="5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>
      <c r="A28" s="7">
        <v>45216</v>
      </c>
      <c r="B28" s="3">
        <v>513512</v>
      </c>
      <c r="C28" s="3">
        <v>828226</v>
      </c>
      <c r="D28" s="3">
        <v>616104</v>
      </c>
      <c r="E28" s="3">
        <v>27261</v>
      </c>
      <c r="F28" s="3">
        <v>257357</v>
      </c>
      <c r="G28" s="3">
        <v>2242460</v>
      </c>
      <c r="H28" s="7">
        <v>45216</v>
      </c>
      <c r="I28" s="3" t="s">
        <v>30</v>
      </c>
      <c r="J28" s="3">
        <v>81.45</v>
      </c>
      <c r="K28" s="3">
        <v>82.55</v>
      </c>
      <c r="L28" s="3">
        <v>83.29</v>
      </c>
      <c r="M28" s="3">
        <v>83.71</v>
      </c>
      <c r="N28" s="3">
        <v>21167</v>
      </c>
      <c r="O28" s="3">
        <v>325279</v>
      </c>
      <c r="X28" s="3">
        <f t="shared" si="0"/>
        <v>-1.5</v>
      </c>
      <c r="AG28" s="4" t="s">
        <v>38</v>
      </c>
      <c r="AH28" s="4"/>
      <c r="AI28" s="9">
        <v>0.55000000000000004</v>
      </c>
      <c r="AJ28" s="4"/>
      <c r="AK28" s="4"/>
      <c r="AL28" s="4"/>
      <c r="AM28" s="4"/>
      <c r="AO28" s="6"/>
      <c r="AP28" s="6"/>
      <c r="AS28" s="4"/>
      <c r="AW28" s="7"/>
      <c r="AX28" s="5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>
      <c r="A29" s="7">
        <v>45217</v>
      </c>
      <c r="B29" s="3">
        <v>374605</v>
      </c>
      <c r="C29" s="3">
        <v>724037</v>
      </c>
      <c r="D29" s="3">
        <v>530471</v>
      </c>
      <c r="E29" s="3">
        <v>27607</v>
      </c>
      <c r="F29" s="3">
        <v>220548</v>
      </c>
      <c r="G29" s="3">
        <v>1877268</v>
      </c>
      <c r="H29" s="7">
        <v>45217</v>
      </c>
      <c r="I29" s="3" t="s">
        <v>30</v>
      </c>
      <c r="J29" s="3">
        <v>81.5</v>
      </c>
      <c r="K29" s="3">
        <v>81.86</v>
      </c>
      <c r="L29" s="3">
        <v>82.5</v>
      </c>
      <c r="M29" s="3">
        <v>83.35</v>
      </c>
      <c r="N29" s="3">
        <v>20872</v>
      </c>
      <c r="O29" s="3">
        <v>327174</v>
      </c>
      <c r="X29" s="3">
        <f t="shared" si="0"/>
        <v>4.9999999999997158E-2</v>
      </c>
      <c r="AG29" s="4"/>
      <c r="AH29" s="4"/>
      <c r="AI29" s="4"/>
      <c r="AJ29" s="4"/>
      <c r="AK29" s="4"/>
      <c r="AL29" s="4"/>
      <c r="AM29" s="4"/>
      <c r="AO29" s="6"/>
      <c r="AP29" s="6"/>
      <c r="AS29" s="4"/>
      <c r="AW29" s="7"/>
      <c r="AX29" s="5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>
      <c r="A30" s="7">
        <v>45218</v>
      </c>
      <c r="B30" s="3">
        <v>408106</v>
      </c>
      <c r="C30" s="3">
        <v>671376</v>
      </c>
      <c r="D30" s="3">
        <v>537462</v>
      </c>
      <c r="E30" s="3">
        <v>27673</v>
      </c>
      <c r="F30" s="3">
        <v>219024</v>
      </c>
      <c r="G30" s="3">
        <v>1863643</v>
      </c>
      <c r="H30" s="7">
        <v>45218</v>
      </c>
      <c r="I30" s="3" t="s">
        <v>30</v>
      </c>
      <c r="J30" s="3">
        <v>80.84</v>
      </c>
      <c r="K30" s="3">
        <v>81.760000000000005</v>
      </c>
      <c r="L30" s="3">
        <v>81.7</v>
      </c>
      <c r="M30" s="3">
        <v>82.25</v>
      </c>
      <c r="N30" s="3">
        <v>19481</v>
      </c>
      <c r="O30" s="3">
        <v>327814</v>
      </c>
      <c r="X30" s="3">
        <f t="shared" si="0"/>
        <v>-0.65999999999999659</v>
      </c>
      <c r="AG30" s="4"/>
      <c r="AH30" s="4"/>
      <c r="AI30" s="4"/>
      <c r="AJ30" s="4"/>
      <c r="AK30" s="4"/>
      <c r="AL30" s="4"/>
      <c r="AM30" s="4"/>
      <c r="AO30" s="6"/>
      <c r="AP30" s="6"/>
      <c r="AS30" s="4"/>
      <c r="AW30" s="7"/>
      <c r="AX30" s="5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>
      <c r="A31" s="7">
        <v>45219</v>
      </c>
      <c r="B31" s="3">
        <v>348413</v>
      </c>
      <c r="C31" s="3">
        <v>569193</v>
      </c>
      <c r="D31" s="3">
        <v>438370</v>
      </c>
      <c r="E31" s="3">
        <v>22522</v>
      </c>
      <c r="F31" s="3">
        <v>189114</v>
      </c>
      <c r="G31" s="3">
        <v>1567612</v>
      </c>
      <c r="H31" s="7">
        <v>45219</v>
      </c>
      <c r="I31" s="3" t="s">
        <v>30</v>
      </c>
      <c r="J31" s="3">
        <v>81.040000000000006</v>
      </c>
      <c r="K31" s="3">
        <v>81.41</v>
      </c>
      <c r="L31" s="3">
        <v>81.98</v>
      </c>
      <c r="M31" s="3">
        <v>82.5</v>
      </c>
      <c r="N31" s="3">
        <v>20321</v>
      </c>
      <c r="O31" s="3">
        <v>324672</v>
      </c>
      <c r="X31" s="3">
        <f t="shared" si="0"/>
        <v>0.20000000000000284</v>
      </c>
      <c r="AG31" s="4"/>
      <c r="AH31" s="4"/>
      <c r="AI31" s="4"/>
      <c r="AJ31" s="4"/>
      <c r="AK31" s="4"/>
      <c r="AL31" s="4"/>
      <c r="AM31" s="4"/>
      <c r="AO31" s="6"/>
      <c r="AP31" s="6"/>
      <c r="AS31" s="4"/>
      <c r="AW31" s="7"/>
      <c r="AX31" s="5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>
      <c r="A32" s="7">
        <v>45222</v>
      </c>
      <c r="B32" s="3">
        <v>503481</v>
      </c>
      <c r="C32" s="3">
        <v>794264</v>
      </c>
      <c r="D32" s="3">
        <v>708801</v>
      </c>
      <c r="E32" s="3">
        <v>30510</v>
      </c>
      <c r="F32" s="3">
        <v>261760</v>
      </c>
      <c r="G32" s="3">
        <v>2298816</v>
      </c>
      <c r="H32" s="7">
        <v>45222</v>
      </c>
      <c r="I32" s="3" t="s">
        <v>30</v>
      </c>
      <c r="J32" s="3">
        <v>80.06</v>
      </c>
      <c r="K32" s="3">
        <v>80.5</v>
      </c>
      <c r="L32" s="3">
        <v>81.39</v>
      </c>
      <c r="M32" s="3">
        <v>81.5</v>
      </c>
      <c r="N32" s="3">
        <v>20762</v>
      </c>
      <c r="O32" s="3">
        <v>327172</v>
      </c>
      <c r="X32" s="3">
        <f t="shared" si="0"/>
        <v>-0.98000000000000398</v>
      </c>
      <c r="AG32" s="4"/>
      <c r="AH32" s="4"/>
      <c r="AI32" s="4"/>
      <c r="AJ32" s="4"/>
      <c r="AK32" s="4"/>
      <c r="AL32" s="4"/>
      <c r="AM32" s="4"/>
      <c r="AO32" s="6"/>
      <c r="AP32" s="6"/>
      <c r="AS32" s="4"/>
      <c r="AW32" s="7"/>
      <c r="AX32" s="5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>
      <c r="A33" s="7">
        <v>45223</v>
      </c>
      <c r="B33" s="3">
        <v>489953</v>
      </c>
      <c r="C33" s="3">
        <v>799222</v>
      </c>
      <c r="D33" s="3">
        <v>626639</v>
      </c>
      <c r="E33" s="3">
        <v>35242</v>
      </c>
      <c r="F33" s="3">
        <v>253515</v>
      </c>
      <c r="G33" s="3">
        <v>2204571</v>
      </c>
      <c r="H33" s="7">
        <v>45223</v>
      </c>
      <c r="I33" s="3" t="s">
        <v>30</v>
      </c>
      <c r="J33" s="3">
        <v>80.209999999999994</v>
      </c>
      <c r="K33" s="3">
        <v>80.58</v>
      </c>
      <c r="L33" s="3">
        <v>80.260000000000005</v>
      </c>
      <c r="M33" s="3">
        <v>81.34</v>
      </c>
      <c r="N33" s="3">
        <v>20363</v>
      </c>
      <c r="O33" s="3">
        <v>328461</v>
      </c>
      <c r="X33" s="3">
        <f t="shared" si="0"/>
        <v>0.14999999999999147</v>
      </c>
      <c r="AG33" s="2" t="s">
        <v>16</v>
      </c>
      <c r="AH33" s="2" t="s">
        <v>17</v>
      </c>
      <c r="AI33" s="2" t="s">
        <v>18</v>
      </c>
      <c r="AJ33" s="2" t="s">
        <v>19</v>
      </c>
      <c r="AK33" s="2" t="s">
        <v>20</v>
      </c>
      <c r="AL33" s="3" t="s">
        <v>39</v>
      </c>
      <c r="AM33" s="4"/>
      <c r="AO33" s="6"/>
      <c r="AP33" s="6"/>
      <c r="AS33" s="4"/>
      <c r="AW33" s="7"/>
      <c r="AX33" s="5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>
      <c r="A34" s="7">
        <v>45224</v>
      </c>
      <c r="B34" s="3">
        <v>524524</v>
      </c>
      <c r="C34" s="3">
        <v>758955</v>
      </c>
      <c r="D34" s="3">
        <v>575502</v>
      </c>
      <c r="E34" s="3">
        <v>30055</v>
      </c>
      <c r="F34" s="3">
        <v>245026</v>
      </c>
      <c r="G34" s="3">
        <v>2134062</v>
      </c>
      <c r="H34" s="7">
        <v>45224</v>
      </c>
      <c r="I34" s="3" t="s">
        <v>30</v>
      </c>
      <c r="J34" s="3">
        <v>79.75</v>
      </c>
      <c r="K34" s="3">
        <v>79.92</v>
      </c>
      <c r="L34" s="3">
        <v>80.739999999999995</v>
      </c>
      <c r="M34" s="3">
        <v>80.98</v>
      </c>
      <c r="N34" s="3">
        <v>23599</v>
      </c>
      <c r="O34" s="3">
        <v>331051</v>
      </c>
      <c r="X34" s="3">
        <f t="shared" si="0"/>
        <v>-0.45999999999999375</v>
      </c>
      <c r="Z34" s="3">
        <f>CORREL(B24:B33,$X24:$X33)</f>
        <v>-0.80159868128511336</v>
      </c>
      <c r="AA34" s="3">
        <f t="shared" ref="AA34:AA86" si="1">CORREL(C24:C33,$X24:$X33)</f>
        <v>-0.82362360822325209</v>
      </c>
      <c r="AB34" s="3">
        <f t="shared" ref="AB34:AB86" si="2">CORREL(D24:D33,$X24:$X33)</f>
        <v>-0.3871762743824928</v>
      </c>
      <c r="AC34" s="3">
        <f t="shared" ref="AC34:AC86" si="3">CORREL(E24:E33,$X24:$X33)</f>
        <v>-0.35674865988153115</v>
      </c>
      <c r="AD34" s="3">
        <f t="shared" ref="AD34:AD86" si="4">CORREL(F24:F33,$X24:$X33)</f>
        <v>-0.73701468263707937</v>
      </c>
      <c r="AE34" s="3">
        <f t="shared" ref="AE34:AE86" si="5">CORREL(G24:G33,$X24:$X33)</f>
        <v>-0.74320874587276997</v>
      </c>
      <c r="AG34" s="4">
        <f>IF(ABS(Z34)&gt;$AI$28,Z34,0)</f>
        <v>-0.80159868128511336</v>
      </c>
      <c r="AH34" s="4">
        <f t="shared" ref="AH34:AL34" si="6">IF(ABS(AA34)&gt;$AI$28,AA34,0)</f>
        <v>-0.82362360822325209</v>
      </c>
      <c r="AI34" s="4">
        <f t="shared" si="6"/>
        <v>0</v>
      </c>
      <c r="AJ34" s="4">
        <f t="shared" si="6"/>
        <v>0</v>
      </c>
      <c r="AK34" s="4">
        <f t="shared" si="6"/>
        <v>-0.73701468263707937</v>
      </c>
      <c r="AL34" s="4">
        <f t="shared" si="6"/>
        <v>-0.74320874587276997</v>
      </c>
      <c r="AM34" s="4" t="str">
        <f t="shared" ref="AM34:AM86" si="7">IF(OR(AND(AQ34 &gt; 0, AG34 &gt; 0), AND(AQ34 &lt; 0, AG34 &lt; 0)), "profit", IF(AND(AQ34 &lt;&gt; 0, AG34 &lt;&gt; 0), "loss", "0"))</f>
        <v>loss</v>
      </c>
      <c r="AO34" s="6" t="s">
        <v>40</v>
      </c>
      <c r="AP34" s="6" t="s">
        <v>41</v>
      </c>
      <c r="AQ34" s="3" t="s">
        <v>42</v>
      </c>
      <c r="AR34" s="3" t="s">
        <v>43</v>
      </c>
      <c r="AS34" s="4" t="s">
        <v>44</v>
      </c>
      <c r="AW34" s="7"/>
      <c r="AX34" s="5"/>
      <c r="AY34" t="s">
        <v>45</v>
      </c>
      <c r="AZ34" t="s">
        <v>46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>
      <c r="A35" s="7">
        <v>45225</v>
      </c>
      <c r="B35" s="3">
        <v>558043</v>
      </c>
      <c r="C35" s="3">
        <v>775339</v>
      </c>
      <c r="D35" s="3">
        <v>583327</v>
      </c>
      <c r="E35" s="3">
        <v>29194</v>
      </c>
      <c r="F35" s="3">
        <v>251148</v>
      </c>
      <c r="G35" s="3">
        <v>2197051</v>
      </c>
      <c r="H35" s="7">
        <v>45225</v>
      </c>
      <c r="I35" s="3" t="s">
        <v>30</v>
      </c>
      <c r="J35" s="3">
        <v>79.400000000000006</v>
      </c>
      <c r="K35" s="3">
        <v>79.650000000000006</v>
      </c>
      <c r="L35" s="3">
        <v>79.94</v>
      </c>
      <c r="M35" s="3">
        <v>80.709999999999994</v>
      </c>
      <c r="N35" s="3">
        <v>21326</v>
      </c>
      <c r="O35" s="3">
        <v>331998</v>
      </c>
      <c r="P35" s="3" t="s">
        <v>47</v>
      </c>
      <c r="Q35" s="3" t="s">
        <v>48</v>
      </c>
      <c r="R35" s="3" t="s">
        <v>49</v>
      </c>
      <c r="S35" s="3" t="s">
        <v>50</v>
      </c>
      <c r="T35" s="3" t="s">
        <v>51</v>
      </c>
      <c r="U35" s="3" t="s">
        <v>52</v>
      </c>
      <c r="X35" s="3">
        <f t="shared" si="0"/>
        <v>-0.34999999999999432</v>
      </c>
      <c r="Z35" s="3">
        <f t="shared" ref="Z35:Z86" si="8">CORREL(B25:B34,$X25:$X34)</f>
        <v>-0.73292144807907522</v>
      </c>
      <c r="AA35" s="3">
        <f t="shared" si="1"/>
        <v>-0.72304082861172692</v>
      </c>
      <c r="AB35" s="3">
        <f t="shared" si="2"/>
        <v>-0.53401158385214198</v>
      </c>
      <c r="AC35" s="3">
        <f t="shared" si="3"/>
        <v>-0.31251047727287756</v>
      </c>
      <c r="AD35" s="3">
        <f t="shared" si="4"/>
        <v>-0.70369353751736863</v>
      </c>
      <c r="AE35" s="3">
        <f t="shared" si="5"/>
        <v>-0.70604731421565281</v>
      </c>
      <c r="AG35" s="4">
        <f t="shared" ref="AG35:AG98" si="9">IF(ABS(Z35)&gt;$AI$28,Z35,0)</f>
        <v>-0.73292144807907522</v>
      </c>
      <c r="AH35" s="4">
        <f t="shared" ref="AH35:AH98" si="10">IF(ABS(AA35)&gt;$AI$28,AA35,0)</f>
        <v>-0.72304082861172692</v>
      </c>
      <c r="AI35" s="4">
        <f t="shared" ref="AI35:AI98" si="11">IF(ABS(AB35)&gt;$AI$28,AB35,0)</f>
        <v>0</v>
      </c>
      <c r="AJ35" s="4">
        <f t="shared" ref="AJ35:AJ98" si="12">IF(ABS(AC35)&gt;$AI$28,AC35,0)</f>
        <v>0</v>
      </c>
      <c r="AK35" s="4">
        <f t="shared" ref="AK35:AK98" si="13">IF(ABS(AD35)&gt;$AI$28,AD35,0)</f>
        <v>-0.70369353751736863</v>
      </c>
      <c r="AL35" s="4">
        <f t="shared" ref="AL35:AL98" si="14">IF(ABS(AE35)&gt;$AI$28,AE35,0)</f>
        <v>-0.70604731421565281</v>
      </c>
      <c r="AM35" s="4" t="str">
        <f t="shared" si="7"/>
        <v>profit</v>
      </c>
      <c r="AO35" s="6">
        <f>IF(ABS(AI35)&gt;0,AI35,0)</f>
        <v>0</v>
      </c>
      <c r="AP35" s="6">
        <f>IF(AO35=0,0,IF(AO35&lt;0,-1,1))</f>
        <v>0</v>
      </c>
      <c r="AQ35" s="3">
        <f t="shared" ref="AQ35:AQ86" si="15">X35</f>
        <v>-0.34999999999999432</v>
      </c>
      <c r="AR35" s="3">
        <f t="shared" ref="AR35:AR98" si="16">AQ35*AP35*$AR$2</f>
        <v>0</v>
      </c>
      <c r="AS35" s="4">
        <f t="shared" ref="AS35:AS98" si="17">AR35/(J35*AR$2)</f>
        <v>0</v>
      </c>
      <c r="AT35" s="3">
        <f t="shared" ref="AT35:AT86" si="18">AT34+AR35</f>
        <v>0</v>
      </c>
      <c r="AW35" s="7"/>
      <c r="AX35" s="5"/>
      <c r="AY35" t="str">
        <f>IF(AS35=0," ", AS35)</f>
        <v xml:space="preserve"> 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>
      <c r="A36" s="7">
        <v>45226</v>
      </c>
      <c r="B36" s="3">
        <v>504769</v>
      </c>
      <c r="C36" s="3">
        <v>785563</v>
      </c>
      <c r="D36" s="3">
        <v>460510</v>
      </c>
      <c r="E36" s="3">
        <v>31021</v>
      </c>
      <c r="F36" s="3">
        <v>234036</v>
      </c>
      <c r="G36" s="3">
        <v>2015899</v>
      </c>
      <c r="H36" s="7">
        <v>45226</v>
      </c>
      <c r="I36" s="3" t="s">
        <v>30</v>
      </c>
      <c r="J36" s="3">
        <v>79.3</v>
      </c>
      <c r="K36" s="3">
        <v>79.349999999999994</v>
      </c>
      <c r="L36" s="3">
        <v>79.64</v>
      </c>
      <c r="M36" s="3">
        <v>80.36</v>
      </c>
      <c r="N36" s="3">
        <v>18974</v>
      </c>
      <c r="O36" s="3">
        <v>335256</v>
      </c>
      <c r="P36" s="3">
        <f>CORREL(B22:B36,$J22:$J36)</f>
        <v>-0.61833916241625464</v>
      </c>
      <c r="Q36" s="3">
        <f t="shared" ref="Q36:Q86" si="19">CORREL(C22:C36,$J22:$J36)</f>
        <v>-0.62423491618152493</v>
      </c>
      <c r="R36" s="3">
        <f t="shared" ref="R36:R86" si="20">CORREL(D22:D36,$J22:$J36)</f>
        <v>0.16441185375445147</v>
      </c>
      <c r="S36" s="3">
        <f t="shared" ref="S36:S86" si="21">CORREL(E22:E36,$J22:$J36)</f>
        <v>-0.7350247249264219</v>
      </c>
      <c r="T36" s="3">
        <f t="shared" ref="T36:T86" si="22">CORREL(F22:F36,$J22:$J36)</f>
        <v>-0.41013945371603933</v>
      </c>
      <c r="U36" s="3">
        <f t="shared" ref="U36:U86" si="23">CORREL(G22:G36,$J22:$J36)</f>
        <v>-0.43363995856708931</v>
      </c>
      <c r="V36" s="3">
        <f t="shared" ref="V36:V86" si="24">IF(P36&gt;0.5,P36,0)</f>
        <v>0</v>
      </c>
      <c r="X36" s="3">
        <f t="shared" si="0"/>
        <v>-0.10000000000000853</v>
      </c>
      <c r="Z36" s="3">
        <f t="shared" si="8"/>
        <v>-0.6784479620273054</v>
      </c>
      <c r="AA36" s="3">
        <f t="shared" si="1"/>
        <v>-0.71358682790966821</v>
      </c>
      <c r="AB36" s="3">
        <f t="shared" si="2"/>
        <v>-0.6805031816962932</v>
      </c>
      <c r="AC36" s="3">
        <f t="shared" si="3"/>
        <v>-0.28876089901057933</v>
      </c>
      <c r="AD36" s="3">
        <f t="shared" si="4"/>
        <v>-0.73783793049388158</v>
      </c>
      <c r="AE36" s="3">
        <f t="shared" si="5"/>
        <v>-0.73361890939294372</v>
      </c>
      <c r="AG36" s="4">
        <f t="shared" si="9"/>
        <v>-0.6784479620273054</v>
      </c>
      <c r="AH36" s="4">
        <f t="shared" si="10"/>
        <v>-0.71358682790966821</v>
      </c>
      <c r="AI36" s="4">
        <f t="shared" si="11"/>
        <v>-0.6805031816962932</v>
      </c>
      <c r="AJ36" s="4">
        <f t="shared" si="12"/>
        <v>0</v>
      </c>
      <c r="AK36" s="4">
        <f t="shared" si="13"/>
        <v>-0.73783793049388158</v>
      </c>
      <c r="AL36" s="4">
        <f t="shared" si="14"/>
        <v>-0.73361890939294372</v>
      </c>
      <c r="AM36" s="4" t="str">
        <f t="shared" si="7"/>
        <v>profit</v>
      </c>
      <c r="AO36" s="6">
        <f t="shared" ref="AO36:AO86" si="25">IF(ABS(AI36)&gt;0,AI36,0)</f>
        <v>-0.6805031816962932</v>
      </c>
      <c r="AP36" s="6">
        <f t="shared" ref="AP36:AP86" si="26">IF(AO36=0,0,IF(AO36&lt;0,-1,1))</f>
        <v>-1</v>
      </c>
      <c r="AQ36" s="3">
        <f t="shared" si="15"/>
        <v>-0.10000000000000853</v>
      </c>
      <c r="AR36" s="3">
        <f t="shared" si="16"/>
        <v>1.0000000000000853</v>
      </c>
      <c r="AS36" s="4">
        <f t="shared" si="17"/>
        <v>1.2610340479194014E-3</v>
      </c>
      <c r="AT36" s="3">
        <f t="shared" si="18"/>
        <v>1.0000000000000853</v>
      </c>
      <c r="AW36" s="7"/>
      <c r="AX36" s="5"/>
      <c r="AY36">
        <f t="shared" ref="AY36:AY99" si="27">IF(AS36=0," ", AS36)</f>
        <v>1.2610340479194014E-3</v>
      </c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>
      <c r="A37" s="7">
        <v>45229</v>
      </c>
      <c r="B37" s="3">
        <v>411285</v>
      </c>
      <c r="C37" s="3">
        <v>621988</v>
      </c>
      <c r="D37" s="3">
        <v>449161</v>
      </c>
      <c r="E37" s="3">
        <v>29693</v>
      </c>
      <c r="F37" s="3">
        <v>205514</v>
      </c>
      <c r="G37" s="3">
        <v>1717642</v>
      </c>
      <c r="H37" s="7">
        <v>45229</v>
      </c>
      <c r="I37" s="3" t="s">
        <v>30</v>
      </c>
      <c r="J37" s="3">
        <v>78.48</v>
      </c>
      <c r="K37" s="3">
        <v>78.72</v>
      </c>
      <c r="L37" s="3">
        <v>79.45</v>
      </c>
      <c r="M37" s="3">
        <v>81</v>
      </c>
      <c r="N37" s="3">
        <v>27735</v>
      </c>
      <c r="O37" s="3">
        <v>337361</v>
      </c>
      <c r="P37" s="3">
        <f t="shared" ref="P37:P86" si="28">CORREL(B23:B37,$J23:$J37)</f>
        <v>-0.50018766883005528</v>
      </c>
      <c r="Q37" s="3">
        <f t="shared" si="19"/>
        <v>-0.46307386946252593</v>
      </c>
      <c r="R37" s="3">
        <f t="shared" si="20"/>
        <v>0.29901001779523212</v>
      </c>
      <c r="S37" s="3">
        <f t="shared" si="21"/>
        <v>-0.72371156253207691</v>
      </c>
      <c r="T37" s="3">
        <f t="shared" si="22"/>
        <v>-0.23496894301930091</v>
      </c>
      <c r="U37" s="3">
        <f t="shared" si="23"/>
        <v>-0.25156910195756849</v>
      </c>
      <c r="V37" s="3">
        <f t="shared" si="24"/>
        <v>0</v>
      </c>
      <c r="X37" s="3">
        <f t="shared" si="0"/>
        <v>-0.81999999999999318</v>
      </c>
      <c r="Z37" s="3">
        <f t="shared" si="8"/>
        <v>-0.43508735713567848</v>
      </c>
      <c r="AA37" s="3">
        <f t="shared" si="1"/>
        <v>-0.43045140892815048</v>
      </c>
      <c r="AB37" s="3">
        <f t="shared" si="2"/>
        <v>-0.66712514843641546</v>
      </c>
      <c r="AC37" s="3">
        <f t="shared" si="3"/>
        <v>0.17464190012111627</v>
      </c>
      <c r="AD37" s="3">
        <f t="shared" si="4"/>
        <v>-0.59040991848640922</v>
      </c>
      <c r="AE37" s="3">
        <f t="shared" si="5"/>
        <v>-0.57989178439615341</v>
      </c>
      <c r="AG37" s="4">
        <f t="shared" si="9"/>
        <v>0</v>
      </c>
      <c r="AH37" s="4">
        <f t="shared" si="10"/>
        <v>0</v>
      </c>
      <c r="AI37" s="4">
        <f t="shared" si="11"/>
        <v>-0.66712514843641546</v>
      </c>
      <c r="AJ37" s="4">
        <f t="shared" si="12"/>
        <v>0</v>
      </c>
      <c r="AK37" s="4">
        <f t="shared" si="13"/>
        <v>-0.59040991848640922</v>
      </c>
      <c r="AL37" s="4">
        <f t="shared" si="14"/>
        <v>-0.57989178439615341</v>
      </c>
      <c r="AM37" s="4" t="str">
        <f t="shared" si="7"/>
        <v>0</v>
      </c>
      <c r="AO37" s="6">
        <f t="shared" si="25"/>
        <v>-0.66712514843641546</v>
      </c>
      <c r="AP37" s="6">
        <f t="shared" si="26"/>
        <v>-1</v>
      </c>
      <c r="AQ37" s="3">
        <f t="shared" si="15"/>
        <v>-0.81999999999999318</v>
      </c>
      <c r="AR37" s="3">
        <f t="shared" si="16"/>
        <v>8.1999999999999318</v>
      </c>
      <c r="AS37" s="4">
        <f t="shared" si="17"/>
        <v>1.0448521916411737E-2</v>
      </c>
      <c r="AT37" s="3">
        <f t="shared" si="18"/>
        <v>9.2000000000000171</v>
      </c>
      <c r="AW37" s="7"/>
      <c r="AX37" s="5"/>
      <c r="AY37">
        <f t="shared" si="27"/>
        <v>1.0448521916411737E-2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>
      <c r="A38" s="7">
        <v>45230</v>
      </c>
      <c r="B38" s="3">
        <v>380547</v>
      </c>
      <c r="C38" s="3">
        <v>643142</v>
      </c>
      <c r="D38" s="3">
        <v>450409</v>
      </c>
      <c r="E38" s="3">
        <v>30433</v>
      </c>
      <c r="F38" s="3">
        <v>204484</v>
      </c>
      <c r="G38" s="3">
        <v>1709016</v>
      </c>
      <c r="H38" s="7">
        <v>45230</v>
      </c>
      <c r="I38" s="3" t="s">
        <v>30</v>
      </c>
      <c r="J38" s="3">
        <v>78.150000000000006</v>
      </c>
      <c r="K38" s="3">
        <v>79.05</v>
      </c>
      <c r="L38" s="3">
        <v>78.650000000000006</v>
      </c>
      <c r="M38" s="3">
        <v>79.5</v>
      </c>
      <c r="N38" s="3">
        <v>25103</v>
      </c>
      <c r="O38" s="3">
        <v>336041</v>
      </c>
      <c r="P38" s="3">
        <f t="shared" si="28"/>
        <v>-0.35512845863204295</v>
      </c>
      <c r="Q38" s="3">
        <f t="shared" si="19"/>
        <v>-0.36148028804341115</v>
      </c>
      <c r="R38" s="3">
        <f t="shared" si="20"/>
        <v>0.40138296067593959</v>
      </c>
      <c r="S38" s="3">
        <f t="shared" si="21"/>
        <v>-0.7265924832159818</v>
      </c>
      <c r="T38" s="3">
        <f t="shared" si="22"/>
        <v>-0.11639156069768328</v>
      </c>
      <c r="U38" s="3">
        <f t="shared" si="23"/>
        <v>-0.12809631047149522</v>
      </c>
      <c r="V38" s="3">
        <f t="shared" si="24"/>
        <v>0</v>
      </c>
      <c r="X38" s="3">
        <f t="shared" si="0"/>
        <v>-0.32999999999999829</v>
      </c>
      <c r="Z38" s="3">
        <f t="shared" si="8"/>
        <v>-0.34630266631897488</v>
      </c>
      <c r="AA38" s="3">
        <f t="shared" si="1"/>
        <v>-0.30111469235566751</v>
      </c>
      <c r="AB38" s="3">
        <f t="shared" si="2"/>
        <v>-0.4128552455743778</v>
      </c>
      <c r="AC38" s="3">
        <f t="shared" si="3"/>
        <v>3.7132501885377429E-2</v>
      </c>
      <c r="AD38" s="3">
        <f t="shared" si="4"/>
        <v>-0.39846338866523795</v>
      </c>
      <c r="AE38" s="3">
        <f t="shared" si="5"/>
        <v>-0.38991429270339573</v>
      </c>
      <c r="AG38" s="4">
        <f t="shared" si="9"/>
        <v>0</v>
      </c>
      <c r="AH38" s="4">
        <f t="shared" si="10"/>
        <v>0</v>
      </c>
      <c r="AI38" s="4">
        <f t="shared" si="11"/>
        <v>0</v>
      </c>
      <c r="AJ38" s="4">
        <f t="shared" si="12"/>
        <v>0</v>
      </c>
      <c r="AK38" s="4">
        <f t="shared" si="13"/>
        <v>0</v>
      </c>
      <c r="AL38" s="4">
        <f t="shared" si="14"/>
        <v>0</v>
      </c>
      <c r="AM38" s="4" t="str">
        <f t="shared" si="7"/>
        <v>0</v>
      </c>
      <c r="AO38" s="6">
        <f t="shared" si="25"/>
        <v>0</v>
      </c>
      <c r="AP38" s="6">
        <f t="shared" si="26"/>
        <v>0</v>
      </c>
      <c r="AQ38" s="3">
        <f t="shared" si="15"/>
        <v>-0.32999999999999829</v>
      </c>
      <c r="AR38" s="3">
        <f t="shared" si="16"/>
        <v>0</v>
      </c>
      <c r="AS38" s="4">
        <f t="shared" si="17"/>
        <v>0</v>
      </c>
      <c r="AT38" s="3">
        <f t="shared" si="18"/>
        <v>9.2000000000000171</v>
      </c>
      <c r="AW38" s="7"/>
      <c r="AX38" s="5"/>
      <c r="AY38" t="str">
        <f t="shared" si="27"/>
        <v xml:space="preserve"> 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>
      <c r="A39" s="7">
        <v>45231</v>
      </c>
      <c r="B39" s="3">
        <v>279741</v>
      </c>
      <c r="C39" s="3">
        <v>428970</v>
      </c>
      <c r="D39" s="3">
        <v>303617</v>
      </c>
      <c r="E39" s="3">
        <v>28541</v>
      </c>
      <c r="F39" s="3">
        <v>153445</v>
      </c>
      <c r="G39" s="3">
        <v>1194315</v>
      </c>
      <c r="H39" s="7">
        <v>45231</v>
      </c>
      <c r="I39" s="3" t="s">
        <v>30</v>
      </c>
      <c r="J39" s="3">
        <v>78.37</v>
      </c>
      <c r="K39" s="3">
        <v>78.540000000000006</v>
      </c>
      <c r="L39" s="3">
        <v>79.400000000000006</v>
      </c>
      <c r="M39" s="3">
        <v>80.2</v>
      </c>
      <c r="N39" s="3">
        <v>23445</v>
      </c>
      <c r="O39" s="3">
        <v>334301</v>
      </c>
      <c r="P39" s="3">
        <f t="shared" si="28"/>
        <v>-4.2986399508588145E-2</v>
      </c>
      <c r="Q39" s="3">
        <f t="shared" si="19"/>
        <v>4.8700825549662263E-2</v>
      </c>
      <c r="R39" s="3">
        <f t="shared" si="20"/>
        <v>0.48215731305866855</v>
      </c>
      <c r="S39" s="3">
        <f t="shared" si="21"/>
        <v>-0.67462049366751931</v>
      </c>
      <c r="T39" s="3">
        <f t="shared" si="22"/>
        <v>0.19321891429720611</v>
      </c>
      <c r="U39" s="3">
        <f t="shared" si="23"/>
        <v>0.18650788768929738</v>
      </c>
      <c r="V39" s="3">
        <f t="shared" si="24"/>
        <v>0</v>
      </c>
      <c r="X39" s="3">
        <f t="shared" si="0"/>
        <v>0.21999999999999886</v>
      </c>
      <c r="Z39" s="3">
        <f t="shared" si="8"/>
        <v>-0.23881692293780696</v>
      </c>
      <c r="AA39" s="3">
        <f t="shared" si="1"/>
        <v>-5.1817189515727176E-2</v>
      </c>
      <c r="AB39" s="3">
        <f t="shared" si="2"/>
        <v>-0.3168296419860101</v>
      </c>
      <c r="AC39" s="3">
        <f t="shared" si="3"/>
        <v>-0.12922207424306589</v>
      </c>
      <c r="AD39" s="3">
        <f t="shared" si="4"/>
        <v>-0.22826397720165667</v>
      </c>
      <c r="AE39" s="3">
        <f t="shared" si="5"/>
        <v>-0.22597866209008621</v>
      </c>
      <c r="AG39" s="4">
        <f t="shared" si="9"/>
        <v>0</v>
      </c>
      <c r="AH39" s="4">
        <f t="shared" si="10"/>
        <v>0</v>
      </c>
      <c r="AI39" s="4">
        <f t="shared" si="11"/>
        <v>0</v>
      </c>
      <c r="AJ39" s="4">
        <f t="shared" si="12"/>
        <v>0</v>
      </c>
      <c r="AK39" s="4">
        <f t="shared" si="13"/>
        <v>0</v>
      </c>
      <c r="AL39" s="4">
        <f t="shared" si="14"/>
        <v>0</v>
      </c>
      <c r="AM39" s="4" t="str">
        <f t="shared" si="7"/>
        <v>0</v>
      </c>
      <c r="AO39" s="6">
        <f t="shared" si="25"/>
        <v>0</v>
      </c>
      <c r="AP39" s="6">
        <f t="shared" si="26"/>
        <v>0</v>
      </c>
      <c r="AQ39" s="3">
        <f t="shared" si="15"/>
        <v>0.21999999999999886</v>
      </c>
      <c r="AR39" s="3">
        <f t="shared" si="16"/>
        <v>0</v>
      </c>
      <c r="AS39" s="4">
        <f t="shared" si="17"/>
        <v>0</v>
      </c>
      <c r="AT39" s="3">
        <f t="shared" si="18"/>
        <v>9.2000000000000171</v>
      </c>
      <c r="AW39" s="3" t="s">
        <v>15</v>
      </c>
      <c r="AX39" s="3" t="s">
        <v>53</v>
      </c>
      <c r="AY39" t="str">
        <f t="shared" si="27"/>
        <v xml:space="preserve"> 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>
      <c r="A40" s="7">
        <v>45232</v>
      </c>
      <c r="B40" s="3">
        <v>308762</v>
      </c>
      <c r="C40" s="3">
        <v>418473</v>
      </c>
      <c r="D40" s="3">
        <v>361727</v>
      </c>
      <c r="E40" s="3">
        <v>24427</v>
      </c>
      <c r="F40" s="3">
        <v>161286</v>
      </c>
      <c r="G40" s="3">
        <v>1274674</v>
      </c>
      <c r="H40" s="7">
        <v>45232</v>
      </c>
      <c r="I40" s="3" t="s">
        <v>30</v>
      </c>
      <c r="J40" s="3">
        <v>76.239999999999995</v>
      </c>
      <c r="K40" s="3">
        <v>78.61</v>
      </c>
      <c r="L40" s="3">
        <v>78.349999999999994</v>
      </c>
      <c r="M40" s="3">
        <v>79.2</v>
      </c>
      <c r="N40" s="3">
        <v>43554</v>
      </c>
      <c r="O40" s="3">
        <v>337427</v>
      </c>
      <c r="P40" s="3">
        <f t="shared" si="28"/>
        <v>0.11993996111271618</v>
      </c>
      <c r="Q40" s="3">
        <f t="shared" si="19"/>
        <v>0.29848224157788839</v>
      </c>
      <c r="R40" s="3">
        <f t="shared" si="20"/>
        <v>0.50547201501978845</v>
      </c>
      <c r="S40" s="3">
        <f t="shared" si="21"/>
        <v>-0.37600066098543233</v>
      </c>
      <c r="T40" s="3">
        <f t="shared" si="22"/>
        <v>0.33289624708090076</v>
      </c>
      <c r="U40" s="3">
        <f t="shared" si="23"/>
        <v>0.33108604131022856</v>
      </c>
      <c r="V40" s="3">
        <f t="shared" si="24"/>
        <v>0</v>
      </c>
      <c r="X40" s="3">
        <f t="shared" si="0"/>
        <v>-2.1300000000000097</v>
      </c>
      <c r="Z40" s="3">
        <f t="shared" si="8"/>
        <v>-0.37298128228205119</v>
      </c>
      <c r="AA40" s="3">
        <f t="shared" si="1"/>
        <v>-0.36450812947044547</v>
      </c>
      <c r="AB40" s="3">
        <f t="shared" si="2"/>
        <v>-0.50546030641641726</v>
      </c>
      <c r="AC40" s="3">
        <f t="shared" si="3"/>
        <v>-0.10888079863595548</v>
      </c>
      <c r="AD40" s="3">
        <f t="shared" si="4"/>
        <v>-0.43757692802907777</v>
      </c>
      <c r="AE40" s="3">
        <f t="shared" si="5"/>
        <v>-0.43577954791099488</v>
      </c>
      <c r="AG40" s="4">
        <f t="shared" si="9"/>
        <v>0</v>
      </c>
      <c r="AH40" s="4">
        <f t="shared" si="10"/>
        <v>0</v>
      </c>
      <c r="AI40" s="4">
        <f t="shared" si="11"/>
        <v>0</v>
      </c>
      <c r="AJ40" s="4">
        <f t="shared" si="12"/>
        <v>0</v>
      </c>
      <c r="AK40" s="4">
        <f t="shared" si="13"/>
        <v>0</v>
      </c>
      <c r="AL40" s="4">
        <f t="shared" si="14"/>
        <v>0</v>
      </c>
      <c r="AM40" s="4" t="str">
        <f t="shared" si="7"/>
        <v>0</v>
      </c>
      <c r="AO40" s="6">
        <f t="shared" si="25"/>
        <v>0</v>
      </c>
      <c r="AP40" s="6">
        <f t="shared" si="26"/>
        <v>0</v>
      </c>
      <c r="AQ40" s="3">
        <f t="shared" si="15"/>
        <v>-2.1300000000000097</v>
      </c>
      <c r="AR40" s="3">
        <f t="shared" si="16"/>
        <v>0</v>
      </c>
      <c r="AS40" s="4">
        <f t="shared" si="17"/>
        <v>0</v>
      </c>
      <c r="AT40" s="3">
        <f t="shared" si="18"/>
        <v>9.2000000000000171</v>
      </c>
      <c r="AW40" s="7">
        <v>45232</v>
      </c>
      <c r="AX40" s="5">
        <f>AS40</f>
        <v>0</v>
      </c>
      <c r="AY40" t="str">
        <f t="shared" si="27"/>
        <v xml:space="preserve"> 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>
      <c r="A41" s="7">
        <v>45233</v>
      </c>
      <c r="B41" s="3">
        <v>309961</v>
      </c>
      <c r="C41" s="3">
        <v>461046</v>
      </c>
      <c r="D41" s="3">
        <v>359864</v>
      </c>
      <c r="E41" s="3">
        <v>24048</v>
      </c>
      <c r="F41" s="3">
        <v>164892</v>
      </c>
      <c r="G41" s="3">
        <v>1319810</v>
      </c>
      <c r="H41" s="7">
        <v>45233</v>
      </c>
      <c r="I41" s="3" t="s">
        <v>30</v>
      </c>
      <c r="J41" s="3">
        <v>77.099999999999994</v>
      </c>
      <c r="K41" s="3">
        <v>77.64</v>
      </c>
      <c r="L41" s="3">
        <v>78.61</v>
      </c>
      <c r="M41" s="3">
        <v>79.75</v>
      </c>
      <c r="N41" s="3">
        <v>21470</v>
      </c>
      <c r="O41" s="3">
        <v>338875</v>
      </c>
      <c r="P41" s="3">
        <f t="shared" si="28"/>
        <v>0.51432072782677041</v>
      </c>
      <c r="Q41" s="3">
        <f t="shared" si="19"/>
        <v>0.68588480405904984</v>
      </c>
      <c r="R41" s="3">
        <f t="shared" si="20"/>
        <v>0.71650876252053619</v>
      </c>
      <c r="S41" s="3">
        <f t="shared" si="21"/>
        <v>7.2428218839932668E-2</v>
      </c>
      <c r="T41" s="3">
        <f t="shared" si="22"/>
        <v>0.67805203071056819</v>
      </c>
      <c r="U41" s="3">
        <f t="shared" si="23"/>
        <v>0.67557276918232823</v>
      </c>
      <c r="V41" s="3">
        <f t="shared" si="24"/>
        <v>0.51432072782677041</v>
      </c>
      <c r="X41" s="3">
        <f t="shared" si="0"/>
        <v>0.85999999999999943</v>
      </c>
      <c r="Z41" s="3">
        <f t="shared" si="8"/>
        <v>0.1361533579829087</v>
      </c>
      <c r="AA41" s="3">
        <f t="shared" si="1"/>
        <v>0.28325107138615185</v>
      </c>
      <c r="AB41" s="3">
        <f t="shared" si="2"/>
        <v>3.9993331034413458E-2</v>
      </c>
      <c r="AC41" s="3">
        <f t="shared" si="3"/>
        <v>0.2973675223082019</v>
      </c>
      <c r="AD41" s="3">
        <f t="shared" si="4"/>
        <v>0.16975737202658908</v>
      </c>
      <c r="AE41" s="3">
        <f t="shared" si="5"/>
        <v>0.1706896675050438</v>
      </c>
      <c r="AG41" s="4">
        <f t="shared" si="9"/>
        <v>0</v>
      </c>
      <c r="AH41" s="4">
        <f t="shared" si="10"/>
        <v>0</v>
      </c>
      <c r="AI41" s="4">
        <f t="shared" si="11"/>
        <v>0</v>
      </c>
      <c r="AJ41" s="4">
        <f t="shared" si="12"/>
        <v>0</v>
      </c>
      <c r="AK41" s="4">
        <f t="shared" si="13"/>
        <v>0</v>
      </c>
      <c r="AL41" s="4">
        <f t="shared" si="14"/>
        <v>0</v>
      </c>
      <c r="AM41" s="4" t="str">
        <f t="shared" si="7"/>
        <v>0</v>
      </c>
      <c r="AO41" s="6">
        <f t="shared" si="25"/>
        <v>0</v>
      </c>
      <c r="AP41" s="6">
        <f t="shared" si="26"/>
        <v>0</v>
      </c>
      <c r="AQ41" s="3">
        <f t="shared" si="15"/>
        <v>0.85999999999999943</v>
      </c>
      <c r="AR41" s="3">
        <f t="shared" si="16"/>
        <v>0</v>
      </c>
      <c r="AS41" s="4">
        <f t="shared" si="17"/>
        <v>0</v>
      </c>
      <c r="AT41" s="3">
        <f t="shared" si="18"/>
        <v>9.2000000000000171</v>
      </c>
      <c r="AW41" s="7">
        <v>45233</v>
      </c>
      <c r="AX41" s="5">
        <f t="shared" ref="AX41:AX104" si="29">AX40+AS41</f>
        <v>0</v>
      </c>
      <c r="AY41" t="str">
        <f t="shared" si="27"/>
        <v xml:space="preserve"> 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>
      <c r="A42" s="7">
        <v>45236</v>
      </c>
      <c r="B42" s="3">
        <v>304207</v>
      </c>
      <c r="C42" s="3">
        <v>494863</v>
      </c>
      <c r="D42" s="3">
        <v>421926</v>
      </c>
      <c r="E42" s="3">
        <v>27191</v>
      </c>
      <c r="F42" s="3">
        <v>174703</v>
      </c>
      <c r="G42" s="3">
        <v>1422889</v>
      </c>
      <c r="H42" s="7">
        <v>45236</v>
      </c>
      <c r="I42" s="3" t="s">
        <v>30</v>
      </c>
      <c r="J42" s="3">
        <v>75.599999999999994</v>
      </c>
      <c r="K42" s="3">
        <v>75.84</v>
      </c>
      <c r="L42" s="3">
        <v>77.48</v>
      </c>
      <c r="M42" s="3">
        <v>77.48</v>
      </c>
      <c r="N42" s="3">
        <v>22417</v>
      </c>
      <c r="O42" s="3">
        <v>338083</v>
      </c>
      <c r="P42" s="3">
        <f t="shared" si="28"/>
        <v>0.55117077145068216</v>
      </c>
      <c r="Q42" s="3">
        <f t="shared" si="19"/>
        <v>0.71932168527967966</v>
      </c>
      <c r="R42" s="3">
        <f t="shared" si="20"/>
        <v>0.64209981851277764</v>
      </c>
      <c r="S42" s="3">
        <f t="shared" si="21"/>
        <v>0.1934127787969617</v>
      </c>
      <c r="T42" s="3">
        <f t="shared" si="22"/>
        <v>0.67470892825019302</v>
      </c>
      <c r="U42" s="3">
        <f t="shared" si="23"/>
        <v>0.67292759473108499</v>
      </c>
      <c r="V42" s="3">
        <f t="shared" si="24"/>
        <v>0.55117077145068216</v>
      </c>
      <c r="X42" s="3">
        <f t="shared" si="0"/>
        <v>-1.5</v>
      </c>
      <c r="Z42" s="3">
        <f t="shared" si="8"/>
        <v>-2.2261822820092175E-2</v>
      </c>
      <c r="AA42" s="3">
        <f t="shared" si="1"/>
        <v>6.5270338305156717E-2</v>
      </c>
      <c r="AB42" s="3">
        <f t="shared" si="2"/>
        <v>-0.10920130293540437</v>
      </c>
      <c r="AC42" s="3">
        <f t="shared" si="3"/>
        <v>0.18268917783434199</v>
      </c>
      <c r="AD42" s="3">
        <f t="shared" si="4"/>
        <v>-1.735904437434645E-2</v>
      </c>
      <c r="AE42" s="3">
        <f t="shared" si="5"/>
        <v>-1.4966750756063211E-2</v>
      </c>
      <c r="AG42" s="4">
        <f t="shared" si="9"/>
        <v>0</v>
      </c>
      <c r="AH42" s="4">
        <f t="shared" si="10"/>
        <v>0</v>
      </c>
      <c r="AI42" s="4">
        <f t="shared" si="11"/>
        <v>0</v>
      </c>
      <c r="AJ42" s="4">
        <f t="shared" si="12"/>
        <v>0</v>
      </c>
      <c r="AK42" s="4">
        <f t="shared" si="13"/>
        <v>0</v>
      </c>
      <c r="AL42" s="4">
        <f t="shared" si="14"/>
        <v>0</v>
      </c>
      <c r="AM42" s="4" t="str">
        <f t="shared" si="7"/>
        <v>0</v>
      </c>
      <c r="AO42" s="6">
        <f t="shared" si="25"/>
        <v>0</v>
      </c>
      <c r="AP42" s="6">
        <f t="shared" si="26"/>
        <v>0</v>
      </c>
      <c r="AQ42" s="3">
        <f t="shared" si="15"/>
        <v>-1.5</v>
      </c>
      <c r="AR42" s="3">
        <f t="shared" si="16"/>
        <v>0</v>
      </c>
      <c r="AS42" s="4">
        <f t="shared" si="17"/>
        <v>0</v>
      </c>
      <c r="AT42" s="3">
        <f t="shared" si="18"/>
        <v>9.2000000000000171</v>
      </c>
      <c r="AW42" s="7">
        <v>45236</v>
      </c>
      <c r="AX42" s="5">
        <f t="shared" si="29"/>
        <v>0</v>
      </c>
      <c r="AY42" t="str">
        <f t="shared" si="27"/>
        <v xml:space="preserve"> 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>
      <c r="A43" s="7">
        <v>45237</v>
      </c>
      <c r="B43" s="3">
        <v>388344</v>
      </c>
      <c r="C43" s="3">
        <v>615868</v>
      </c>
      <c r="D43" s="3">
        <v>536799</v>
      </c>
      <c r="E43" s="3">
        <v>31762</v>
      </c>
      <c r="F43" s="3">
        <v>209258</v>
      </c>
      <c r="G43" s="3">
        <v>1782031</v>
      </c>
      <c r="H43" s="7">
        <v>45237</v>
      </c>
      <c r="I43" s="3" t="s">
        <v>30</v>
      </c>
      <c r="J43" s="3">
        <v>74.849999999999994</v>
      </c>
      <c r="K43" s="3">
        <v>75.25</v>
      </c>
      <c r="L43" s="3">
        <v>75.709999999999994</v>
      </c>
      <c r="M43" s="3">
        <v>76.5</v>
      </c>
      <c r="N43" s="3">
        <v>27503</v>
      </c>
      <c r="O43" s="3">
        <v>335835</v>
      </c>
      <c r="P43" s="3">
        <f t="shared" si="28"/>
        <v>0.45452382963997989</v>
      </c>
      <c r="Q43" s="3">
        <f t="shared" si="19"/>
        <v>0.60168510976487799</v>
      </c>
      <c r="R43" s="3">
        <f t="shared" si="20"/>
        <v>0.44466149798053312</v>
      </c>
      <c r="S43" s="3">
        <f t="shared" si="21"/>
        <v>5.9620288380049284E-2</v>
      </c>
      <c r="T43" s="3">
        <f t="shared" si="22"/>
        <v>0.53997769134636353</v>
      </c>
      <c r="U43" s="3">
        <f t="shared" si="23"/>
        <v>0.53256601221503752</v>
      </c>
      <c r="V43" s="3">
        <f t="shared" si="24"/>
        <v>0</v>
      </c>
      <c r="X43" s="3">
        <f t="shared" si="0"/>
        <v>-0.75</v>
      </c>
      <c r="Z43" s="3">
        <f t="shared" si="8"/>
        <v>0.18771900690738536</v>
      </c>
      <c r="AA43" s="3">
        <f t="shared" si="1"/>
        <v>0.25828595747034144</v>
      </c>
      <c r="AB43" s="3">
        <f t="shared" si="2"/>
        <v>0.10051693060221856</v>
      </c>
      <c r="AC43" s="3">
        <f t="shared" si="3"/>
        <v>0.28232974732994809</v>
      </c>
      <c r="AD43" s="3">
        <f t="shared" si="4"/>
        <v>0.19983729062110439</v>
      </c>
      <c r="AE43" s="3">
        <f t="shared" si="5"/>
        <v>0.199149724886035</v>
      </c>
      <c r="AG43" s="4">
        <f t="shared" si="9"/>
        <v>0</v>
      </c>
      <c r="AH43" s="4">
        <f t="shared" si="10"/>
        <v>0</v>
      </c>
      <c r="AI43" s="4">
        <f t="shared" si="11"/>
        <v>0</v>
      </c>
      <c r="AJ43" s="4">
        <f t="shared" si="12"/>
        <v>0</v>
      </c>
      <c r="AK43" s="4">
        <f t="shared" si="13"/>
        <v>0</v>
      </c>
      <c r="AL43" s="4">
        <f t="shared" si="14"/>
        <v>0</v>
      </c>
      <c r="AM43" s="4" t="str">
        <f t="shared" si="7"/>
        <v>0</v>
      </c>
      <c r="AO43" s="6">
        <f t="shared" si="25"/>
        <v>0</v>
      </c>
      <c r="AP43" s="6">
        <f t="shared" si="26"/>
        <v>0</v>
      </c>
      <c r="AQ43" s="3">
        <f t="shared" si="15"/>
        <v>-0.75</v>
      </c>
      <c r="AR43" s="3">
        <f t="shared" si="16"/>
        <v>0</v>
      </c>
      <c r="AS43" s="4">
        <f t="shared" si="17"/>
        <v>0</v>
      </c>
      <c r="AT43" s="3">
        <f t="shared" si="18"/>
        <v>9.2000000000000171</v>
      </c>
      <c r="AW43" s="7">
        <v>45237</v>
      </c>
      <c r="AX43" s="5">
        <f t="shared" si="29"/>
        <v>0</v>
      </c>
      <c r="AY43" t="str">
        <f t="shared" si="27"/>
        <v xml:space="preserve"> 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>
      <c r="A44" s="7">
        <v>45238</v>
      </c>
      <c r="B44" s="3">
        <v>407047</v>
      </c>
      <c r="C44" s="3">
        <v>606576</v>
      </c>
      <c r="D44" s="3">
        <v>502283</v>
      </c>
      <c r="E44" s="3">
        <v>31531</v>
      </c>
      <c r="F44" s="3">
        <v>205517</v>
      </c>
      <c r="G44" s="3">
        <v>1752955</v>
      </c>
      <c r="H44" s="7">
        <v>45238</v>
      </c>
      <c r="I44" s="3" t="s">
        <v>30</v>
      </c>
      <c r="J44" s="3">
        <v>74.84</v>
      </c>
      <c r="K44" s="3">
        <v>75.7</v>
      </c>
      <c r="L44" s="3">
        <v>75.44</v>
      </c>
      <c r="M44" s="3">
        <v>76.44</v>
      </c>
      <c r="N44" s="3">
        <v>23611</v>
      </c>
      <c r="O44" s="3">
        <v>335876</v>
      </c>
      <c r="P44" s="3">
        <f t="shared" si="28"/>
        <v>0.47765762315480192</v>
      </c>
      <c r="Q44" s="3">
        <f t="shared" si="19"/>
        <v>0.5448111358394061</v>
      </c>
      <c r="R44" s="3">
        <f t="shared" si="20"/>
        <v>0.37593290598641943</v>
      </c>
      <c r="S44" s="3">
        <f t="shared" si="21"/>
        <v>-9.7657597966468689E-3</v>
      </c>
      <c r="T44" s="3">
        <f t="shared" si="22"/>
        <v>0.50311428383260415</v>
      </c>
      <c r="U44" s="3">
        <f t="shared" si="23"/>
        <v>0.48884225973014978</v>
      </c>
      <c r="V44" s="3">
        <f t="shared" si="24"/>
        <v>0</v>
      </c>
      <c r="X44" s="3">
        <f t="shared" si="0"/>
        <v>-9.9999999999909051E-3</v>
      </c>
      <c r="Z44" s="3">
        <f t="shared" si="8"/>
        <v>0.13165534853722807</v>
      </c>
      <c r="AA44" s="3">
        <f t="shared" si="1"/>
        <v>0.17655538520587011</v>
      </c>
      <c r="AB44" s="3">
        <f t="shared" si="2"/>
        <v>-6.751074545698954E-2</v>
      </c>
      <c r="AC44" s="3">
        <f t="shared" si="3"/>
        <v>0.1135417207695623</v>
      </c>
      <c r="AD44" s="3">
        <f t="shared" si="4"/>
        <v>9.9863698149780272E-2</v>
      </c>
      <c r="AE44" s="3">
        <f t="shared" si="5"/>
        <v>9.9350000798741803E-2</v>
      </c>
      <c r="AG44" s="4">
        <f t="shared" si="9"/>
        <v>0</v>
      </c>
      <c r="AH44" s="4">
        <f t="shared" si="10"/>
        <v>0</v>
      </c>
      <c r="AI44" s="4">
        <f t="shared" si="11"/>
        <v>0</v>
      </c>
      <c r="AJ44" s="4">
        <f t="shared" si="12"/>
        <v>0</v>
      </c>
      <c r="AK44" s="4">
        <f t="shared" si="13"/>
        <v>0</v>
      </c>
      <c r="AL44" s="4">
        <f t="shared" si="14"/>
        <v>0</v>
      </c>
      <c r="AM44" s="4" t="str">
        <f t="shared" si="7"/>
        <v>0</v>
      </c>
      <c r="AO44" s="6">
        <f t="shared" si="25"/>
        <v>0</v>
      </c>
      <c r="AP44" s="6">
        <f t="shared" si="26"/>
        <v>0</v>
      </c>
      <c r="AQ44" s="3">
        <f t="shared" si="15"/>
        <v>-9.9999999999909051E-3</v>
      </c>
      <c r="AR44" s="3">
        <f t="shared" si="16"/>
        <v>0</v>
      </c>
      <c r="AS44" s="4">
        <f t="shared" si="17"/>
        <v>0</v>
      </c>
      <c r="AT44" s="3">
        <f t="shared" si="18"/>
        <v>9.2000000000000171</v>
      </c>
      <c r="AW44" s="7">
        <v>45238</v>
      </c>
      <c r="AX44" s="5">
        <f t="shared" si="29"/>
        <v>0</v>
      </c>
      <c r="AY44" t="str">
        <f t="shared" si="27"/>
        <v xml:space="preserve"> 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>
      <c r="A45" s="7">
        <v>45239</v>
      </c>
      <c r="B45" s="3">
        <v>422770</v>
      </c>
      <c r="C45" s="3">
        <v>697240</v>
      </c>
      <c r="D45" s="3">
        <v>530719</v>
      </c>
      <c r="E45" s="3">
        <v>28482</v>
      </c>
      <c r="F45" s="3">
        <v>220169</v>
      </c>
      <c r="G45" s="3">
        <v>1899380</v>
      </c>
      <c r="H45" s="7">
        <v>45239</v>
      </c>
      <c r="I45" s="3" t="s">
        <v>30</v>
      </c>
      <c r="J45" s="3">
        <v>75.19</v>
      </c>
      <c r="K45" s="3">
        <v>77.38</v>
      </c>
      <c r="L45" s="3">
        <v>75.650000000000006</v>
      </c>
      <c r="M45" s="3">
        <v>77.69</v>
      </c>
      <c r="N45" s="3">
        <v>28239</v>
      </c>
      <c r="O45" s="3">
        <v>335381</v>
      </c>
      <c r="P45" s="3">
        <f t="shared" si="28"/>
        <v>0.45970252159795416</v>
      </c>
      <c r="Q45" s="3">
        <f t="shared" si="19"/>
        <v>0.46212740763462651</v>
      </c>
      <c r="R45" s="3">
        <f t="shared" si="20"/>
        <v>0.29266784727216771</v>
      </c>
      <c r="S45" s="3">
        <f t="shared" si="21"/>
        <v>3.9696024488311464E-2</v>
      </c>
      <c r="T45" s="3">
        <f t="shared" si="22"/>
        <v>0.44141325669978615</v>
      </c>
      <c r="U45" s="3">
        <f t="shared" si="23"/>
        <v>0.42213914233243666</v>
      </c>
      <c r="V45" s="3">
        <f t="shared" si="24"/>
        <v>0</v>
      </c>
      <c r="X45" s="3">
        <f t="shared" si="0"/>
        <v>0.34999999999999432</v>
      </c>
      <c r="Z45" s="3">
        <f t="shared" si="8"/>
        <v>0.1447743963943145</v>
      </c>
      <c r="AA45" s="3">
        <f t="shared" si="1"/>
        <v>0.18569428972149155</v>
      </c>
      <c r="AB45" s="3">
        <f t="shared" si="2"/>
        <v>-4.0740066279958201E-2</v>
      </c>
      <c r="AC45" s="3">
        <f t="shared" si="3"/>
        <v>0.1692340523646049</v>
      </c>
      <c r="AD45" s="3">
        <f t="shared" si="4"/>
        <v>0.11287433696077502</v>
      </c>
      <c r="AE45" s="3">
        <f t="shared" si="5"/>
        <v>0.1166023453004873</v>
      </c>
      <c r="AG45" s="4">
        <f t="shared" si="9"/>
        <v>0</v>
      </c>
      <c r="AH45" s="4">
        <f t="shared" si="10"/>
        <v>0</v>
      </c>
      <c r="AI45" s="4">
        <f t="shared" si="11"/>
        <v>0</v>
      </c>
      <c r="AJ45" s="4">
        <f t="shared" si="12"/>
        <v>0</v>
      </c>
      <c r="AK45" s="4">
        <f t="shared" si="13"/>
        <v>0</v>
      </c>
      <c r="AL45" s="4">
        <f t="shared" si="14"/>
        <v>0</v>
      </c>
      <c r="AM45" s="4" t="str">
        <f t="shared" si="7"/>
        <v>0</v>
      </c>
      <c r="AO45" s="6">
        <f t="shared" si="25"/>
        <v>0</v>
      </c>
      <c r="AP45" s="6">
        <f t="shared" si="26"/>
        <v>0</v>
      </c>
      <c r="AQ45" s="3">
        <f t="shared" si="15"/>
        <v>0.34999999999999432</v>
      </c>
      <c r="AR45" s="3">
        <f t="shared" si="16"/>
        <v>0</v>
      </c>
      <c r="AS45" s="4">
        <f t="shared" si="17"/>
        <v>0</v>
      </c>
      <c r="AT45" s="3">
        <f t="shared" si="18"/>
        <v>9.2000000000000171</v>
      </c>
      <c r="AW45" s="7">
        <v>45239</v>
      </c>
      <c r="AX45" s="5">
        <f t="shared" si="29"/>
        <v>0</v>
      </c>
      <c r="AY45" t="str">
        <f t="shared" si="27"/>
        <v xml:space="preserve"> </v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>
      <c r="A46" s="7">
        <v>45240</v>
      </c>
      <c r="B46" s="3">
        <v>405634</v>
      </c>
      <c r="C46" s="3">
        <v>769265</v>
      </c>
      <c r="D46" s="3">
        <v>495874</v>
      </c>
      <c r="E46" s="3">
        <v>28453</v>
      </c>
      <c r="F46" s="3">
        <v>222830</v>
      </c>
      <c r="G46" s="3">
        <v>1922056</v>
      </c>
      <c r="H46" s="7">
        <v>45240</v>
      </c>
      <c r="I46" s="3" t="s">
        <v>30</v>
      </c>
      <c r="J46" s="3">
        <v>76.150000000000006</v>
      </c>
      <c r="K46" s="3">
        <v>78.7</v>
      </c>
      <c r="L46" s="3">
        <v>77.69</v>
      </c>
      <c r="M46" s="3">
        <v>78.86</v>
      </c>
      <c r="N46" s="3">
        <v>21911</v>
      </c>
      <c r="O46" s="3">
        <v>333953</v>
      </c>
      <c r="P46" s="3">
        <f t="shared" si="28"/>
        <v>0.5914334772391161</v>
      </c>
      <c r="Q46" s="3">
        <f t="shared" si="19"/>
        <v>0.48940931501763146</v>
      </c>
      <c r="R46" s="3">
        <f t="shared" si="20"/>
        <v>0.36936821591934332</v>
      </c>
      <c r="S46" s="3">
        <f t="shared" si="21"/>
        <v>0.34800401782171003</v>
      </c>
      <c r="T46" s="3">
        <f t="shared" si="22"/>
        <v>0.52799805468022631</v>
      </c>
      <c r="U46" s="3">
        <f t="shared" si="23"/>
        <v>0.50329936446450818</v>
      </c>
      <c r="V46" s="3">
        <f t="shared" si="24"/>
        <v>0.5914334772391161</v>
      </c>
      <c r="X46" s="3">
        <f t="shared" si="0"/>
        <v>0.96000000000000796</v>
      </c>
      <c r="Z46" s="3">
        <f t="shared" si="8"/>
        <v>0.20875693112054688</v>
      </c>
      <c r="AA46" s="3">
        <f t="shared" si="1"/>
        <v>0.26654266882676814</v>
      </c>
      <c r="AB46" s="3">
        <f t="shared" si="2"/>
        <v>4.9295160400217225E-2</v>
      </c>
      <c r="AC46" s="3">
        <f t="shared" si="3"/>
        <v>0.15010102327153482</v>
      </c>
      <c r="AD46" s="3">
        <f t="shared" si="4"/>
        <v>0.19088536224229091</v>
      </c>
      <c r="AE46" s="3">
        <f t="shared" si="5"/>
        <v>0.19963413190741924</v>
      </c>
      <c r="AG46" s="4">
        <f t="shared" si="9"/>
        <v>0</v>
      </c>
      <c r="AH46" s="4">
        <f t="shared" si="10"/>
        <v>0</v>
      </c>
      <c r="AI46" s="4">
        <f t="shared" si="11"/>
        <v>0</v>
      </c>
      <c r="AJ46" s="4">
        <f t="shared" si="12"/>
        <v>0</v>
      </c>
      <c r="AK46" s="4">
        <f t="shared" si="13"/>
        <v>0</v>
      </c>
      <c r="AL46" s="4">
        <f t="shared" si="14"/>
        <v>0</v>
      </c>
      <c r="AM46" s="4" t="str">
        <f t="shared" si="7"/>
        <v>0</v>
      </c>
      <c r="AO46" s="6">
        <f t="shared" si="25"/>
        <v>0</v>
      </c>
      <c r="AP46" s="6">
        <f t="shared" si="26"/>
        <v>0</v>
      </c>
      <c r="AQ46" s="3">
        <f t="shared" si="15"/>
        <v>0.96000000000000796</v>
      </c>
      <c r="AR46" s="3">
        <f t="shared" si="16"/>
        <v>0</v>
      </c>
      <c r="AS46" s="4">
        <f t="shared" si="17"/>
        <v>0</v>
      </c>
      <c r="AT46" s="3">
        <f t="shared" si="18"/>
        <v>9.2000000000000171</v>
      </c>
      <c r="AW46" s="7">
        <v>45240</v>
      </c>
      <c r="AX46" s="5">
        <f t="shared" si="29"/>
        <v>0</v>
      </c>
      <c r="AY46" t="str">
        <f t="shared" si="27"/>
        <v xml:space="preserve"> </v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>
      <c r="A47" s="7">
        <v>45243</v>
      </c>
      <c r="B47" s="3">
        <v>420305</v>
      </c>
      <c r="C47" s="3">
        <v>684973</v>
      </c>
      <c r="D47" s="3">
        <v>502729</v>
      </c>
      <c r="E47" s="3">
        <v>27370</v>
      </c>
      <c r="F47" s="3">
        <v>216928</v>
      </c>
      <c r="G47" s="3">
        <v>1852304</v>
      </c>
      <c r="H47" s="7">
        <v>45243</v>
      </c>
      <c r="I47" s="3" t="s">
        <v>30</v>
      </c>
      <c r="J47" s="3">
        <v>76.17</v>
      </c>
      <c r="K47" s="3">
        <v>77.48</v>
      </c>
      <c r="L47" s="3">
        <v>78.5</v>
      </c>
      <c r="M47" s="3">
        <v>79.010000000000005</v>
      </c>
      <c r="N47" s="3">
        <v>22543</v>
      </c>
      <c r="O47" s="3">
        <v>334761</v>
      </c>
      <c r="P47" s="3">
        <f t="shared" si="28"/>
        <v>0.53289213756949039</v>
      </c>
      <c r="Q47" s="3">
        <f t="shared" si="19"/>
        <v>0.40619680672077596</v>
      </c>
      <c r="R47" s="3">
        <f t="shared" si="20"/>
        <v>0.20829087269169241</v>
      </c>
      <c r="S47" s="3">
        <f t="shared" si="21"/>
        <v>0.35151614905946832</v>
      </c>
      <c r="T47" s="3">
        <f t="shared" si="22"/>
        <v>0.43223204817221705</v>
      </c>
      <c r="U47" s="3">
        <f t="shared" si="23"/>
        <v>0.40431887881148054</v>
      </c>
      <c r="V47" s="3">
        <f t="shared" si="24"/>
        <v>0.53289213756949039</v>
      </c>
      <c r="X47" s="3">
        <f t="shared" si="0"/>
        <v>1.9999999999996021E-2</v>
      </c>
      <c r="Z47" s="3">
        <f t="shared" si="8"/>
        <v>0.27178197440366086</v>
      </c>
      <c r="AA47" s="3">
        <f t="shared" si="1"/>
        <v>0.43315850740613127</v>
      </c>
      <c r="AB47" s="3">
        <f t="shared" si="2"/>
        <v>0.14081653312501571</v>
      </c>
      <c r="AC47" s="3">
        <f t="shared" si="3"/>
        <v>0.10662166665924121</v>
      </c>
      <c r="AD47" s="3">
        <f t="shared" si="4"/>
        <v>0.30711881812378755</v>
      </c>
      <c r="AE47" s="3">
        <f t="shared" si="5"/>
        <v>0.31752755430100621</v>
      </c>
      <c r="AG47" s="4">
        <f t="shared" si="9"/>
        <v>0</v>
      </c>
      <c r="AH47" s="4">
        <f t="shared" si="10"/>
        <v>0</v>
      </c>
      <c r="AI47" s="4">
        <f t="shared" si="11"/>
        <v>0</v>
      </c>
      <c r="AJ47" s="4">
        <f t="shared" si="12"/>
        <v>0</v>
      </c>
      <c r="AK47" s="4">
        <f t="shared" si="13"/>
        <v>0</v>
      </c>
      <c r="AL47" s="4">
        <f t="shared" si="14"/>
        <v>0</v>
      </c>
      <c r="AM47" s="4" t="str">
        <f t="shared" si="7"/>
        <v>0</v>
      </c>
      <c r="AO47" s="6">
        <f t="shared" si="25"/>
        <v>0</v>
      </c>
      <c r="AP47" s="6">
        <f t="shared" si="26"/>
        <v>0</v>
      </c>
      <c r="AQ47" s="3">
        <f t="shared" si="15"/>
        <v>1.9999999999996021E-2</v>
      </c>
      <c r="AR47" s="3">
        <f t="shared" si="16"/>
        <v>0</v>
      </c>
      <c r="AS47" s="4">
        <f t="shared" si="17"/>
        <v>0</v>
      </c>
      <c r="AT47" s="3">
        <f t="shared" si="18"/>
        <v>9.2000000000000171</v>
      </c>
      <c r="AW47" s="7">
        <v>45243</v>
      </c>
      <c r="AX47" s="5">
        <f t="shared" si="29"/>
        <v>0</v>
      </c>
      <c r="AY47" t="str">
        <f t="shared" si="27"/>
        <v xml:space="preserve"> 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>
      <c r="A48" s="7">
        <v>45244</v>
      </c>
      <c r="B48" s="3">
        <v>381554</v>
      </c>
      <c r="C48" s="3">
        <v>515676</v>
      </c>
      <c r="D48" s="3">
        <v>481447</v>
      </c>
      <c r="E48" s="3">
        <v>25797</v>
      </c>
      <c r="F48" s="3">
        <v>190571</v>
      </c>
      <c r="G48" s="3">
        <v>1595044</v>
      </c>
      <c r="H48" s="7">
        <v>45244</v>
      </c>
      <c r="I48" s="3" t="s">
        <v>30</v>
      </c>
      <c r="J48" s="3">
        <v>76.59</v>
      </c>
      <c r="K48" s="3">
        <v>78.63</v>
      </c>
      <c r="L48" s="3">
        <v>77.39</v>
      </c>
      <c r="M48" s="3">
        <v>79.09</v>
      </c>
      <c r="N48" s="3">
        <v>25216</v>
      </c>
      <c r="O48" s="3">
        <v>333644</v>
      </c>
      <c r="P48" s="3">
        <f t="shared" si="28"/>
        <v>0.48275520875070743</v>
      </c>
      <c r="Q48" s="3">
        <f t="shared" si="19"/>
        <v>0.31795944124169317</v>
      </c>
      <c r="R48" s="3">
        <f t="shared" si="20"/>
        <v>1.2119788992043306E-2</v>
      </c>
      <c r="S48" s="3">
        <f t="shared" si="21"/>
        <v>0.15328595439176532</v>
      </c>
      <c r="T48" s="3">
        <f t="shared" si="22"/>
        <v>0.32626696769091729</v>
      </c>
      <c r="U48" s="3">
        <f t="shared" si="23"/>
        <v>0.2981724181833087</v>
      </c>
      <c r="V48" s="3">
        <f t="shared" si="24"/>
        <v>0</v>
      </c>
      <c r="X48" s="3">
        <f t="shared" si="0"/>
        <v>0.42000000000000171</v>
      </c>
      <c r="Z48" s="3">
        <f t="shared" si="8"/>
        <v>0.35916987513986143</v>
      </c>
      <c r="AA48" s="3">
        <f t="shared" si="1"/>
        <v>0.4730131582599269</v>
      </c>
      <c r="AB48" s="3">
        <f t="shared" si="2"/>
        <v>0.16616755742403722</v>
      </c>
      <c r="AC48" s="3">
        <f t="shared" si="3"/>
        <v>0.12821593822605457</v>
      </c>
      <c r="AD48" s="3">
        <f t="shared" si="4"/>
        <v>0.35960739699230426</v>
      </c>
      <c r="AE48" s="3">
        <f t="shared" si="5"/>
        <v>0.36377657086831505</v>
      </c>
      <c r="AG48" s="4">
        <f t="shared" si="9"/>
        <v>0</v>
      </c>
      <c r="AH48" s="4">
        <f t="shared" si="10"/>
        <v>0</v>
      </c>
      <c r="AI48" s="4">
        <f t="shared" si="11"/>
        <v>0</v>
      </c>
      <c r="AJ48" s="4">
        <f t="shared" si="12"/>
        <v>0</v>
      </c>
      <c r="AK48" s="4">
        <f t="shared" si="13"/>
        <v>0</v>
      </c>
      <c r="AL48" s="4">
        <f t="shared" si="14"/>
        <v>0</v>
      </c>
      <c r="AM48" s="4" t="str">
        <f t="shared" si="7"/>
        <v>0</v>
      </c>
      <c r="AO48" s="6">
        <f t="shared" si="25"/>
        <v>0</v>
      </c>
      <c r="AP48" s="6">
        <f t="shared" si="26"/>
        <v>0</v>
      </c>
      <c r="AQ48" s="3">
        <f t="shared" si="15"/>
        <v>0.42000000000000171</v>
      </c>
      <c r="AR48" s="3">
        <f t="shared" si="16"/>
        <v>0</v>
      </c>
      <c r="AS48" s="4">
        <f t="shared" si="17"/>
        <v>0</v>
      </c>
      <c r="AT48" s="3">
        <f t="shared" si="18"/>
        <v>9.2000000000000171</v>
      </c>
      <c r="AW48" s="7">
        <v>45244</v>
      </c>
      <c r="AX48" s="5">
        <f t="shared" si="29"/>
        <v>0</v>
      </c>
      <c r="AY48" t="str">
        <f t="shared" si="27"/>
        <v xml:space="preserve"> 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>
      <c r="A49" s="7">
        <v>45245</v>
      </c>
      <c r="B49" s="3">
        <v>476767</v>
      </c>
      <c r="C49" s="3">
        <v>726707</v>
      </c>
      <c r="D49" s="3">
        <v>597303</v>
      </c>
      <c r="E49" s="3">
        <v>33243</v>
      </c>
      <c r="F49" s="3">
        <v>238957</v>
      </c>
      <c r="G49" s="3">
        <v>2072978</v>
      </c>
      <c r="H49" s="7">
        <v>45245</v>
      </c>
      <c r="I49" s="3" t="s">
        <v>30</v>
      </c>
      <c r="J49" s="3">
        <v>78.569999999999993</v>
      </c>
      <c r="K49" s="3">
        <v>79.739999999999995</v>
      </c>
      <c r="L49" s="3">
        <v>78.569999999999993</v>
      </c>
      <c r="M49" s="3">
        <v>80.3</v>
      </c>
      <c r="N49" s="3">
        <v>22277</v>
      </c>
      <c r="O49" s="3">
        <v>332217</v>
      </c>
      <c r="P49" s="3">
        <f t="shared" si="28"/>
        <v>0.41650341565226645</v>
      </c>
      <c r="Q49" s="3">
        <f t="shared" si="19"/>
        <v>0.26916231221478176</v>
      </c>
      <c r="R49" s="3">
        <f t="shared" si="20"/>
        <v>-3.7994814836519182E-2</v>
      </c>
      <c r="S49" s="3">
        <f t="shared" si="21"/>
        <v>0.2009465694603732</v>
      </c>
      <c r="T49" s="3">
        <f t="shared" si="22"/>
        <v>0.2667840390794608</v>
      </c>
      <c r="U49" s="3">
        <f t="shared" si="23"/>
        <v>0.23735646533726909</v>
      </c>
      <c r="V49" s="3">
        <f t="shared" si="24"/>
        <v>0</v>
      </c>
      <c r="X49" s="3">
        <f t="shared" si="0"/>
        <v>1.9799999999999898</v>
      </c>
      <c r="Z49" s="3">
        <f t="shared" si="8"/>
        <v>0.3795406302564403</v>
      </c>
      <c r="AA49" s="3">
        <f t="shared" si="1"/>
        <v>0.44046539428444037</v>
      </c>
      <c r="AB49" s="3">
        <f t="shared" si="2"/>
        <v>0.18924902792778589</v>
      </c>
      <c r="AC49" s="3">
        <f t="shared" si="3"/>
        <v>8.3887045003666103E-2</v>
      </c>
      <c r="AD49" s="3">
        <f t="shared" si="4"/>
        <v>0.35764459685374744</v>
      </c>
      <c r="AE49" s="3">
        <f t="shared" si="5"/>
        <v>0.36172754159920278</v>
      </c>
      <c r="AG49" s="4">
        <f t="shared" si="9"/>
        <v>0</v>
      </c>
      <c r="AH49" s="4">
        <f t="shared" si="10"/>
        <v>0</v>
      </c>
      <c r="AI49" s="4">
        <f t="shared" si="11"/>
        <v>0</v>
      </c>
      <c r="AJ49" s="4">
        <f t="shared" si="12"/>
        <v>0</v>
      </c>
      <c r="AK49" s="4">
        <f t="shared" si="13"/>
        <v>0</v>
      </c>
      <c r="AL49" s="4">
        <f t="shared" si="14"/>
        <v>0</v>
      </c>
      <c r="AM49" s="4" t="str">
        <f t="shared" si="7"/>
        <v>0</v>
      </c>
      <c r="AO49" s="6">
        <f t="shared" si="25"/>
        <v>0</v>
      </c>
      <c r="AP49" s="6">
        <f t="shared" si="26"/>
        <v>0</v>
      </c>
      <c r="AQ49" s="3">
        <f t="shared" si="15"/>
        <v>1.9799999999999898</v>
      </c>
      <c r="AR49" s="3">
        <f t="shared" si="16"/>
        <v>0</v>
      </c>
      <c r="AS49" s="4">
        <f t="shared" si="17"/>
        <v>0</v>
      </c>
      <c r="AT49" s="3">
        <f t="shared" si="18"/>
        <v>9.2000000000000171</v>
      </c>
      <c r="AW49" s="7">
        <v>45245</v>
      </c>
      <c r="AX49" s="5">
        <f t="shared" si="29"/>
        <v>0</v>
      </c>
      <c r="AY49" t="str">
        <f t="shared" si="27"/>
        <v xml:space="preserve"> 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>
      <c r="A50" s="7">
        <v>45246</v>
      </c>
      <c r="B50" s="3">
        <v>565815</v>
      </c>
      <c r="C50" s="3">
        <v>778419</v>
      </c>
      <c r="D50" s="3">
        <v>724441</v>
      </c>
      <c r="E50" s="3">
        <v>34276</v>
      </c>
      <c r="F50" s="3">
        <v>270443</v>
      </c>
      <c r="G50" s="3">
        <v>2373394</v>
      </c>
      <c r="H50" s="7">
        <v>45246</v>
      </c>
      <c r="I50" s="3" t="s">
        <v>30</v>
      </c>
      <c r="J50" s="3">
        <v>76.489999999999995</v>
      </c>
      <c r="K50" s="3">
        <v>77.010000000000005</v>
      </c>
      <c r="L50" s="3">
        <v>79.88</v>
      </c>
      <c r="M50" s="3">
        <v>79.89</v>
      </c>
      <c r="N50" s="3">
        <v>27807</v>
      </c>
      <c r="O50" s="3">
        <v>327916</v>
      </c>
      <c r="P50" s="3">
        <f t="shared" si="28"/>
        <v>0.1560420030240301</v>
      </c>
      <c r="Q50" s="3">
        <f t="shared" si="19"/>
        <v>0.11536803053709618</v>
      </c>
      <c r="R50" s="3">
        <f t="shared" si="20"/>
        <v>-0.21532075368789774</v>
      </c>
      <c r="S50" s="3">
        <f t="shared" si="21"/>
        <v>0.14733254658504849</v>
      </c>
      <c r="T50" s="3">
        <f t="shared" si="22"/>
        <v>4.7156205034305412E-2</v>
      </c>
      <c r="U50" s="3">
        <f t="shared" si="23"/>
        <v>2.127233100003912E-2</v>
      </c>
      <c r="V50" s="3">
        <f t="shared" si="24"/>
        <v>0</v>
      </c>
      <c r="X50" s="3">
        <f t="shared" si="0"/>
        <v>-2.0799999999999983</v>
      </c>
      <c r="Z50" s="3">
        <f t="shared" si="8"/>
        <v>0.68458867800013457</v>
      </c>
      <c r="AA50" s="3">
        <f t="shared" si="1"/>
        <v>0.62549590984129044</v>
      </c>
      <c r="AB50" s="3">
        <f t="shared" si="2"/>
        <v>0.55071393718014749</v>
      </c>
      <c r="AC50" s="3">
        <f t="shared" si="3"/>
        <v>0.36778511399642511</v>
      </c>
      <c r="AD50" s="3">
        <f t="shared" si="4"/>
        <v>0.64266806406521915</v>
      </c>
      <c r="AE50" s="3">
        <f t="shared" si="5"/>
        <v>0.64188679098085522</v>
      </c>
      <c r="AG50" s="4">
        <f t="shared" si="9"/>
        <v>0.68458867800013457</v>
      </c>
      <c r="AH50" s="4">
        <f t="shared" si="10"/>
        <v>0.62549590984129044</v>
      </c>
      <c r="AI50" s="4">
        <f t="shared" si="11"/>
        <v>0.55071393718014749</v>
      </c>
      <c r="AJ50" s="4">
        <f t="shared" si="12"/>
        <v>0</v>
      </c>
      <c r="AK50" s="4">
        <f t="shared" si="13"/>
        <v>0.64266806406521915</v>
      </c>
      <c r="AL50" s="4">
        <f t="shared" si="14"/>
        <v>0.64188679098085522</v>
      </c>
      <c r="AM50" s="4" t="str">
        <f t="shared" si="7"/>
        <v>loss</v>
      </c>
      <c r="AO50" s="6">
        <f t="shared" si="25"/>
        <v>0.55071393718014749</v>
      </c>
      <c r="AP50" s="6">
        <f t="shared" si="26"/>
        <v>1</v>
      </c>
      <c r="AQ50" s="3">
        <f t="shared" si="15"/>
        <v>-2.0799999999999983</v>
      </c>
      <c r="AR50" s="3">
        <f t="shared" si="16"/>
        <v>-20.799999999999983</v>
      </c>
      <c r="AS50" s="4">
        <f t="shared" si="17"/>
        <v>-2.7193097136880617E-2</v>
      </c>
      <c r="AT50" s="3">
        <f t="shared" si="18"/>
        <v>-11.599999999999966</v>
      </c>
      <c r="AW50" s="7">
        <v>45246</v>
      </c>
      <c r="AX50" s="5">
        <f t="shared" si="29"/>
        <v>-2.7193097136880617E-2</v>
      </c>
      <c r="AY50">
        <f t="shared" si="27"/>
        <v>-2.7193097136880617E-2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>
      <c r="A51" s="7">
        <v>45247</v>
      </c>
      <c r="B51" s="3">
        <v>577542</v>
      </c>
      <c r="C51" s="3">
        <v>850610</v>
      </c>
      <c r="D51" s="3">
        <v>690978</v>
      </c>
      <c r="E51" s="3">
        <v>29302</v>
      </c>
      <c r="F51" s="3">
        <v>275334</v>
      </c>
      <c r="G51" s="3">
        <v>2423765</v>
      </c>
      <c r="H51" s="7">
        <v>45247</v>
      </c>
      <c r="I51" s="3" t="s">
        <v>30</v>
      </c>
      <c r="J51" s="3">
        <v>75.87</v>
      </c>
      <c r="K51" s="3">
        <v>76.55</v>
      </c>
      <c r="L51" s="3">
        <v>77.150000000000006</v>
      </c>
      <c r="M51" s="3">
        <v>77.88</v>
      </c>
      <c r="N51" s="3">
        <v>18178</v>
      </c>
      <c r="O51" s="3">
        <v>325823</v>
      </c>
      <c r="P51" s="3">
        <f t="shared" si="28"/>
        <v>-0.10690770506145832</v>
      </c>
      <c r="Q51" s="3">
        <f t="shared" si="19"/>
        <v>-0.13498694737855482</v>
      </c>
      <c r="R51" s="3">
        <f t="shared" si="20"/>
        <v>-0.26182556885127539</v>
      </c>
      <c r="S51" s="3">
        <f t="shared" si="21"/>
        <v>6.7697650316617036E-2</v>
      </c>
      <c r="T51" s="3">
        <f t="shared" si="22"/>
        <v>-0.15072625298430326</v>
      </c>
      <c r="U51" s="3">
        <f t="shared" si="23"/>
        <v>-0.17251134580639957</v>
      </c>
      <c r="V51" s="3">
        <f t="shared" si="24"/>
        <v>0</v>
      </c>
      <c r="X51" s="3">
        <f t="shared" si="0"/>
        <v>-0.61999999999999034</v>
      </c>
      <c r="Z51" s="3">
        <f t="shared" si="8"/>
        <v>-0.1392691554159613</v>
      </c>
      <c r="AA51" s="3">
        <f t="shared" si="1"/>
        <v>4.8320230446525975E-2</v>
      </c>
      <c r="AB51" s="3">
        <f t="shared" si="2"/>
        <v>-0.29319848222484252</v>
      </c>
      <c r="AC51" s="3">
        <f t="shared" si="3"/>
        <v>-0.23075781504180157</v>
      </c>
      <c r="AD51" s="3">
        <f t="shared" si="4"/>
        <v>-0.13899047420120561</v>
      </c>
      <c r="AE51" s="3">
        <f t="shared" si="5"/>
        <v>-0.12594216847961068</v>
      </c>
      <c r="AG51" s="4">
        <f t="shared" si="9"/>
        <v>0</v>
      </c>
      <c r="AH51" s="4">
        <f t="shared" si="10"/>
        <v>0</v>
      </c>
      <c r="AI51" s="4">
        <f t="shared" si="11"/>
        <v>0</v>
      </c>
      <c r="AJ51" s="4">
        <f t="shared" si="12"/>
        <v>0</v>
      </c>
      <c r="AK51" s="4">
        <f t="shared" si="13"/>
        <v>0</v>
      </c>
      <c r="AL51" s="4">
        <f t="shared" si="14"/>
        <v>0</v>
      </c>
      <c r="AM51" s="4" t="str">
        <f t="shared" si="7"/>
        <v>0</v>
      </c>
      <c r="AO51" s="6">
        <f t="shared" si="25"/>
        <v>0</v>
      </c>
      <c r="AP51" s="6">
        <f t="shared" si="26"/>
        <v>0</v>
      </c>
      <c r="AQ51" s="3">
        <f t="shared" si="15"/>
        <v>-0.61999999999999034</v>
      </c>
      <c r="AR51" s="3">
        <f t="shared" si="16"/>
        <v>0</v>
      </c>
      <c r="AS51" s="4">
        <f t="shared" si="17"/>
        <v>0</v>
      </c>
      <c r="AT51" s="3">
        <f t="shared" si="18"/>
        <v>-11.599999999999966</v>
      </c>
      <c r="AW51" s="7">
        <v>45247</v>
      </c>
      <c r="AX51" s="5">
        <f t="shared" si="29"/>
        <v>-2.7193097136880617E-2</v>
      </c>
      <c r="AY51" t="str">
        <f t="shared" si="27"/>
        <v xml:space="preserve"> 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>
      <c r="A52" s="7">
        <v>45250</v>
      </c>
      <c r="B52" s="3">
        <v>528152</v>
      </c>
      <c r="C52" s="3">
        <v>728148</v>
      </c>
      <c r="D52" s="3">
        <v>651513</v>
      </c>
      <c r="E52" s="3">
        <v>30839</v>
      </c>
      <c r="F52" s="3">
        <v>250998</v>
      </c>
      <c r="G52" s="3">
        <v>2189650</v>
      </c>
      <c r="H52" s="7">
        <v>45250</v>
      </c>
      <c r="I52" s="3" t="s">
        <v>30</v>
      </c>
      <c r="J52" s="3">
        <v>76.06</v>
      </c>
      <c r="K52" s="3">
        <v>76.61</v>
      </c>
      <c r="L52" s="3">
        <v>76.63</v>
      </c>
      <c r="M52" s="3">
        <v>77.8</v>
      </c>
      <c r="N52" s="3">
        <v>17329</v>
      </c>
      <c r="O52" s="3">
        <v>325696</v>
      </c>
      <c r="P52" s="3">
        <f t="shared" si="28"/>
        <v>-0.14969964023912805</v>
      </c>
      <c r="Q52" s="3">
        <f t="shared" si="19"/>
        <v>-0.16200334268292974</v>
      </c>
      <c r="R52" s="3">
        <f t="shared" si="20"/>
        <v>-0.25342483340327038</v>
      </c>
      <c r="S52" s="3">
        <f t="shared" si="21"/>
        <v>2.9970369821200746E-2</v>
      </c>
      <c r="T52" s="3">
        <f t="shared" si="22"/>
        <v>-0.17482145176284161</v>
      </c>
      <c r="U52" s="3">
        <f t="shared" si="23"/>
        <v>-0.19261668234069704</v>
      </c>
      <c r="V52" s="3">
        <f t="shared" si="24"/>
        <v>0</v>
      </c>
      <c r="X52" s="3">
        <f t="shared" si="0"/>
        <v>0.18999999999999773</v>
      </c>
      <c r="Z52" s="3">
        <f t="shared" si="8"/>
        <v>-0.11405262968228184</v>
      </c>
      <c r="AA52" s="3">
        <f t="shared" si="1"/>
        <v>0.1013098204169076</v>
      </c>
      <c r="AB52" s="3">
        <f t="shared" si="2"/>
        <v>-0.24189902265416699</v>
      </c>
      <c r="AC52" s="3">
        <f t="shared" si="3"/>
        <v>-0.11108961239832041</v>
      </c>
      <c r="AD52" s="3">
        <f t="shared" si="4"/>
        <v>-9.4943631586778182E-2</v>
      </c>
      <c r="AE52" s="3">
        <f t="shared" si="5"/>
        <v>-7.730602752898634E-2</v>
      </c>
      <c r="AG52" s="4">
        <f t="shared" si="9"/>
        <v>0</v>
      </c>
      <c r="AH52" s="4">
        <f t="shared" si="10"/>
        <v>0</v>
      </c>
      <c r="AI52" s="4">
        <f t="shared" si="11"/>
        <v>0</v>
      </c>
      <c r="AJ52" s="4">
        <f t="shared" si="12"/>
        <v>0</v>
      </c>
      <c r="AK52" s="4">
        <f t="shared" si="13"/>
        <v>0</v>
      </c>
      <c r="AL52" s="4">
        <f t="shared" si="14"/>
        <v>0</v>
      </c>
      <c r="AM52" s="4" t="str">
        <f t="shared" si="7"/>
        <v>0</v>
      </c>
      <c r="AO52" s="6">
        <f t="shared" si="25"/>
        <v>0</v>
      </c>
      <c r="AP52" s="6">
        <f t="shared" si="26"/>
        <v>0</v>
      </c>
      <c r="AQ52" s="3">
        <f t="shared" si="15"/>
        <v>0.18999999999999773</v>
      </c>
      <c r="AR52" s="3">
        <f t="shared" si="16"/>
        <v>0</v>
      </c>
      <c r="AS52" s="4">
        <f t="shared" si="17"/>
        <v>0</v>
      </c>
      <c r="AT52" s="3">
        <f t="shared" si="18"/>
        <v>-11.599999999999966</v>
      </c>
      <c r="AW52" s="7">
        <v>45250</v>
      </c>
      <c r="AX52" s="5">
        <f t="shared" si="29"/>
        <v>-2.7193097136880617E-2</v>
      </c>
      <c r="AY52" t="str">
        <f t="shared" si="27"/>
        <v xml:space="preserve"> 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>
      <c r="A53" s="7">
        <v>45251</v>
      </c>
      <c r="B53" s="3">
        <v>639906</v>
      </c>
      <c r="C53" s="3">
        <v>835955</v>
      </c>
      <c r="D53" s="3">
        <v>737325</v>
      </c>
      <c r="E53" s="3">
        <v>37855</v>
      </c>
      <c r="F53" s="3">
        <v>284850</v>
      </c>
      <c r="G53" s="3">
        <v>2535892</v>
      </c>
      <c r="H53" s="7">
        <v>45251</v>
      </c>
      <c r="I53" s="3" t="s">
        <v>30</v>
      </c>
      <c r="J53" s="3">
        <v>75.08</v>
      </c>
      <c r="K53" s="3">
        <v>75.37</v>
      </c>
      <c r="L53" s="3">
        <v>76.61</v>
      </c>
      <c r="M53" s="3">
        <v>76.8</v>
      </c>
      <c r="N53" s="3">
        <v>20642</v>
      </c>
      <c r="O53" s="3">
        <v>325105</v>
      </c>
      <c r="P53" s="3">
        <f t="shared" si="28"/>
        <v>-0.2496823631854902</v>
      </c>
      <c r="Q53" s="3">
        <f t="shared" si="19"/>
        <v>-0.27232176980387524</v>
      </c>
      <c r="R53" s="3">
        <f t="shared" si="20"/>
        <v>-0.31244772620533851</v>
      </c>
      <c r="S53" s="3">
        <f t="shared" si="21"/>
        <v>-0.18695865843578038</v>
      </c>
      <c r="T53" s="3">
        <f t="shared" si="22"/>
        <v>-0.27191538540057592</v>
      </c>
      <c r="U53" s="3">
        <f t="shared" si="23"/>
        <v>-0.28487761697153585</v>
      </c>
      <c r="V53" s="3">
        <f t="shared" si="24"/>
        <v>0</v>
      </c>
      <c r="X53" s="3">
        <f t="shared" si="0"/>
        <v>-0.98000000000000398</v>
      </c>
      <c r="Z53" s="3">
        <f t="shared" si="8"/>
        <v>-0.40250428154947104</v>
      </c>
      <c r="AA53" s="3">
        <f t="shared" si="1"/>
        <v>-0.154136984762062</v>
      </c>
      <c r="AB53" s="3">
        <f t="shared" si="2"/>
        <v>-0.49430515250803003</v>
      </c>
      <c r="AC53" s="3">
        <f t="shared" si="3"/>
        <v>-0.27352690110458105</v>
      </c>
      <c r="AD53" s="3">
        <f t="shared" si="4"/>
        <v>-0.3740474368868702</v>
      </c>
      <c r="AE53" s="3">
        <f t="shared" si="5"/>
        <v>-0.36711826328415686</v>
      </c>
      <c r="AG53" s="4">
        <f t="shared" si="9"/>
        <v>0</v>
      </c>
      <c r="AH53" s="4">
        <f t="shared" si="10"/>
        <v>0</v>
      </c>
      <c r="AI53" s="4">
        <f t="shared" si="11"/>
        <v>0</v>
      </c>
      <c r="AJ53" s="4">
        <f t="shared" si="12"/>
        <v>0</v>
      </c>
      <c r="AK53" s="4">
        <f t="shared" si="13"/>
        <v>0</v>
      </c>
      <c r="AL53" s="4">
        <f t="shared" si="14"/>
        <v>0</v>
      </c>
      <c r="AM53" s="4" t="str">
        <f t="shared" si="7"/>
        <v>0</v>
      </c>
      <c r="AO53" s="6">
        <f t="shared" si="25"/>
        <v>0</v>
      </c>
      <c r="AP53" s="6">
        <f t="shared" si="26"/>
        <v>0</v>
      </c>
      <c r="AQ53" s="3">
        <f t="shared" si="15"/>
        <v>-0.98000000000000398</v>
      </c>
      <c r="AR53" s="3">
        <f t="shared" si="16"/>
        <v>0</v>
      </c>
      <c r="AS53" s="4">
        <f t="shared" si="17"/>
        <v>0</v>
      </c>
      <c r="AT53" s="3">
        <f t="shared" si="18"/>
        <v>-11.599999999999966</v>
      </c>
      <c r="AW53" s="7">
        <v>45251</v>
      </c>
      <c r="AX53" s="5">
        <f t="shared" si="29"/>
        <v>-2.7193097136880617E-2</v>
      </c>
      <c r="AY53" t="str">
        <f t="shared" si="27"/>
        <v xml:space="preserve"> </v>
      </c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>
      <c r="A54" s="7">
        <v>45252</v>
      </c>
      <c r="B54" s="3">
        <v>584106</v>
      </c>
      <c r="C54" s="3">
        <v>819295</v>
      </c>
      <c r="D54" s="3">
        <v>676969</v>
      </c>
      <c r="E54" s="3">
        <v>27498</v>
      </c>
      <c r="F54" s="3">
        <v>268227</v>
      </c>
      <c r="G54" s="3">
        <v>2376094</v>
      </c>
      <c r="H54" s="7">
        <v>45252</v>
      </c>
      <c r="I54" s="3" t="s">
        <v>30</v>
      </c>
      <c r="J54" s="3">
        <v>74.8</v>
      </c>
      <c r="K54" s="3">
        <v>75.19</v>
      </c>
      <c r="L54" s="3">
        <v>75.37</v>
      </c>
      <c r="M54" s="3">
        <v>76.2</v>
      </c>
      <c r="N54" s="3">
        <v>23507</v>
      </c>
      <c r="O54" s="3">
        <v>326829</v>
      </c>
      <c r="P54" s="3">
        <f t="shared" si="28"/>
        <v>-0.17028822661156351</v>
      </c>
      <c r="Q54" s="3">
        <f t="shared" si="19"/>
        <v>-0.1671210795294483</v>
      </c>
      <c r="R54" s="3">
        <f t="shared" si="20"/>
        <v>-0.17288789773105948</v>
      </c>
      <c r="S54" s="3">
        <f t="shared" si="21"/>
        <v>-0.11806492233074553</v>
      </c>
      <c r="T54" s="3">
        <f t="shared" si="22"/>
        <v>-0.16220263303563418</v>
      </c>
      <c r="U54" s="3">
        <f t="shared" si="23"/>
        <v>-0.17318388998398923</v>
      </c>
      <c r="V54" s="3">
        <f t="shared" si="24"/>
        <v>0</v>
      </c>
      <c r="X54" s="3">
        <f t="shared" si="0"/>
        <v>-0.28000000000000114</v>
      </c>
      <c r="Z54" s="3">
        <f t="shared" si="8"/>
        <v>-0.59575643890953911</v>
      </c>
      <c r="AA54" s="3">
        <f t="shared" si="1"/>
        <v>-0.34610230616741222</v>
      </c>
      <c r="AB54" s="3">
        <f t="shared" si="2"/>
        <v>-0.61493061104647861</v>
      </c>
      <c r="AC54" s="3">
        <f t="shared" si="3"/>
        <v>-0.3796636030152753</v>
      </c>
      <c r="AD54" s="3">
        <f t="shared" si="4"/>
        <v>-0.55027440736686639</v>
      </c>
      <c r="AE54" s="3">
        <f t="shared" si="5"/>
        <v>-0.54585034921582243</v>
      </c>
      <c r="AG54" s="4">
        <f t="shared" si="9"/>
        <v>-0.59575643890953911</v>
      </c>
      <c r="AH54" s="4">
        <f t="shared" si="10"/>
        <v>0</v>
      </c>
      <c r="AI54" s="4">
        <f t="shared" si="11"/>
        <v>-0.61493061104647861</v>
      </c>
      <c r="AJ54" s="4">
        <f t="shared" si="12"/>
        <v>0</v>
      </c>
      <c r="AK54" s="4">
        <f t="shared" si="13"/>
        <v>-0.55027440736686639</v>
      </c>
      <c r="AL54" s="4">
        <f t="shared" si="14"/>
        <v>0</v>
      </c>
      <c r="AM54" s="4" t="str">
        <f t="shared" si="7"/>
        <v>profit</v>
      </c>
      <c r="AO54" s="6">
        <f t="shared" si="25"/>
        <v>-0.61493061104647861</v>
      </c>
      <c r="AP54" s="6">
        <f t="shared" si="26"/>
        <v>-1</v>
      </c>
      <c r="AQ54" s="3">
        <f t="shared" si="15"/>
        <v>-0.28000000000000114</v>
      </c>
      <c r="AR54" s="3">
        <f t="shared" si="16"/>
        <v>2.8000000000000114</v>
      </c>
      <c r="AS54" s="4">
        <f t="shared" si="17"/>
        <v>3.7433155080214054E-3</v>
      </c>
      <c r="AT54" s="3">
        <f t="shared" si="18"/>
        <v>-8.7999999999999545</v>
      </c>
      <c r="AW54" s="7">
        <v>45252</v>
      </c>
      <c r="AX54" s="5">
        <f t="shared" si="29"/>
        <v>-2.3449781628859211E-2</v>
      </c>
      <c r="AY54">
        <f t="shared" si="27"/>
        <v>3.7433155080214054E-3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>
      <c r="A55" s="7">
        <v>45253</v>
      </c>
      <c r="B55" s="3">
        <v>440495</v>
      </c>
      <c r="C55" s="3">
        <v>483523</v>
      </c>
      <c r="D55" s="3">
        <v>545016</v>
      </c>
      <c r="E55" s="3">
        <v>28002</v>
      </c>
      <c r="F55" s="3">
        <v>201578</v>
      </c>
      <c r="G55" s="3">
        <v>1698614</v>
      </c>
      <c r="H55" s="7">
        <v>45253</v>
      </c>
      <c r="I55" s="3" t="s">
        <v>30</v>
      </c>
      <c r="J55" s="3">
        <v>74.650000000000006</v>
      </c>
      <c r="K55" s="3">
        <v>76.59</v>
      </c>
      <c r="L55" s="3">
        <v>75.3</v>
      </c>
      <c r="M55" s="3">
        <v>77.400000000000006</v>
      </c>
      <c r="N55" s="3">
        <v>25963</v>
      </c>
      <c r="O55" s="3">
        <v>330259</v>
      </c>
      <c r="P55" s="3">
        <f t="shared" si="28"/>
        <v>-0.13261954407479865</v>
      </c>
      <c r="Q55" s="3">
        <f t="shared" si="19"/>
        <v>-9.2589106002830893E-3</v>
      </c>
      <c r="R55" s="3">
        <f t="shared" si="20"/>
        <v>-0.13430053544731921</v>
      </c>
      <c r="S55" s="3">
        <f t="shared" si="21"/>
        <v>-5.058584092375757E-2</v>
      </c>
      <c r="T55" s="3">
        <f t="shared" si="22"/>
        <v>-7.7241609121562305E-2</v>
      </c>
      <c r="U55" s="3">
        <f t="shared" si="23"/>
        <v>-8.8178804623103291E-2</v>
      </c>
      <c r="V55" s="3">
        <f t="shared" si="24"/>
        <v>0</v>
      </c>
      <c r="X55" s="3">
        <f t="shared" si="0"/>
        <v>-0.14999999999999147</v>
      </c>
      <c r="Z55" s="3">
        <f t="shared" si="8"/>
        <v>-0.61925219986754898</v>
      </c>
      <c r="AA55" s="3">
        <f t="shared" si="1"/>
        <v>-0.38833157135900503</v>
      </c>
      <c r="AB55" s="3">
        <f t="shared" si="2"/>
        <v>-0.64947539086625483</v>
      </c>
      <c r="AC55" s="3">
        <f t="shared" si="3"/>
        <v>-0.34191369932222421</v>
      </c>
      <c r="AD55" s="3">
        <f t="shared" si="4"/>
        <v>-0.59173359826100214</v>
      </c>
      <c r="AE55" s="3">
        <f t="shared" si="5"/>
        <v>-0.58443117849567316</v>
      </c>
      <c r="AG55" s="4">
        <f t="shared" si="9"/>
        <v>-0.61925219986754898</v>
      </c>
      <c r="AH55" s="4">
        <f t="shared" si="10"/>
        <v>0</v>
      </c>
      <c r="AI55" s="4">
        <f t="shared" si="11"/>
        <v>-0.64947539086625483</v>
      </c>
      <c r="AJ55" s="4">
        <f t="shared" si="12"/>
        <v>0</v>
      </c>
      <c r="AK55" s="4">
        <f t="shared" si="13"/>
        <v>-0.59173359826100214</v>
      </c>
      <c r="AL55" s="4">
        <f t="shared" si="14"/>
        <v>-0.58443117849567316</v>
      </c>
      <c r="AM55" s="4" t="str">
        <f t="shared" si="7"/>
        <v>profit</v>
      </c>
      <c r="AO55" s="6">
        <f t="shared" si="25"/>
        <v>-0.64947539086625483</v>
      </c>
      <c r="AP55" s="6">
        <f t="shared" si="26"/>
        <v>-1</v>
      </c>
      <c r="AQ55" s="3">
        <f t="shared" si="15"/>
        <v>-0.14999999999999147</v>
      </c>
      <c r="AR55" s="3">
        <f t="shared" si="16"/>
        <v>1.4999999999999147</v>
      </c>
      <c r="AS55" s="4">
        <f t="shared" si="17"/>
        <v>2.0093770931010244E-3</v>
      </c>
      <c r="AT55" s="3">
        <f t="shared" si="18"/>
        <v>-7.3000000000000398</v>
      </c>
      <c r="AW55" s="7">
        <v>45253</v>
      </c>
      <c r="AX55" s="5">
        <f t="shared" si="29"/>
        <v>-2.1440404535758188E-2</v>
      </c>
      <c r="AY55">
        <f t="shared" si="27"/>
        <v>2.0093770931010244E-3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>
      <c r="A56" s="7">
        <v>45254</v>
      </c>
      <c r="B56" s="3">
        <v>435703</v>
      </c>
      <c r="C56" s="3">
        <v>511551</v>
      </c>
      <c r="D56" s="3">
        <v>541098</v>
      </c>
      <c r="E56" s="3">
        <v>28157</v>
      </c>
      <c r="F56" s="3">
        <v>203762</v>
      </c>
      <c r="G56" s="3">
        <v>1720271</v>
      </c>
      <c r="H56" s="7">
        <v>45254</v>
      </c>
      <c r="I56" s="3" t="s">
        <v>30</v>
      </c>
      <c r="J56" s="3">
        <v>76</v>
      </c>
      <c r="K56" s="3">
        <v>76.599999999999994</v>
      </c>
      <c r="L56" s="3">
        <v>76.62</v>
      </c>
      <c r="M56" s="3">
        <v>77.19</v>
      </c>
      <c r="N56" s="3">
        <v>19155</v>
      </c>
      <c r="O56" s="3">
        <v>331346</v>
      </c>
      <c r="P56" s="3">
        <f t="shared" si="28"/>
        <v>-9.9252988420809249E-3</v>
      </c>
      <c r="Q56" s="3">
        <f t="shared" si="19"/>
        <v>0.12267250612293629</v>
      </c>
      <c r="R56" s="3">
        <f t="shared" si="20"/>
        <v>2.703021308271784E-2</v>
      </c>
      <c r="S56" s="3">
        <f t="shared" si="21"/>
        <v>9.5617015746830097E-2</v>
      </c>
      <c r="T56" s="3">
        <f t="shared" si="22"/>
        <v>6.8379948285955117E-2</v>
      </c>
      <c r="U56" s="3">
        <f t="shared" si="23"/>
        <v>5.9766901024036159E-2</v>
      </c>
      <c r="V56" s="3">
        <f t="shared" si="24"/>
        <v>0</v>
      </c>
      <c r="X56" s="3">
        <f t="shared" si="0"/>
        <v>1.3499999999999943</v>
      </c>
      <c r="Z56" s="3">
        <f t="shared" si="8"/>
        <v>-0.59136973027277062</v>
      </c>
      <c r="AA56" s="3">
        <f t="shared" si="1"/>
        <v>-0.26614097427814992</v>
      </c>
      <c r="AB56" s="3">
        <f t="shared" si="2"/>
        <v>-0.62214412059337509</v>
      </c>
      <c r="AC56" s="3">
        <f t="shared" si="3"/>
        <v>-0.31548424069055792</v>
      </c>
      <c r="AD56" s="3">
        <f t="shared" si="4"/>
        <v>-0.51584685696227961</v>
      </c>
      <c r="AE56" s="3">
        <f t="shared" si="5"/>
        <v>-0.50716064599593191</v>
      </c>
      <c r="AG56" s="4">
        <f t="shared" si="9"/>
        <v>-0.59136973027277062</v>
      </c>
      <c r="AH56" s="4">
        <f t="shared" si="10"/>
        <v>0</v>
      </c>
      <c r="AI56" s="4">
        <f t="shared" si="11"/>
        <v>-0.62214412059337509</v>
      </c>
      <c r="AJ56" s="4">
        <f t="shared" si="12"/>
        <v>0</v>
      </c>
      <c r="AK56" s="4">
        <f t="shared" si="13"/>
        <v>0</v>
      </c>
      <c r="AL56" s="4">
        <f t="shared" si="14"/>
        <v>0</v>
      </c>
      <c r="AM56" s="4" t="str">
        <f t="shared" si="7"/>
        <v>loss</v>
      </c>
      <c r="AO56" s="6">
        <f t="shared" si="25"/>
        <v>-0.62214412059337509</v>
      </c>
      <c r="AP56" s="6">
        <f t="shared" si="26"/>
        <v>-1</v>
      </c>
      <c r="AQ56" s="3">
        <f t="shared" si="15"/>
        <v>1.3499999999999943</v>
      </c>
      <c r="AR56" s="3">
        <f t="shared" si="16"/>
        <v>-13.499999999999943</v>
      </c>
      <c r="AS56" s="4">
        <f t="shared" si="17"/>
        <v>-1.7763157894736769E-2</v>
      </c>
      <c r="AT56" s="3">
        <f t="shared" si="18"/>
        <v>-20.799999999999983</v>
      </c>
      <c r="AW56" s="7">
        <v>45254</v>
      </c>
      <c r="AX56" s="5">
        <f t="shared" si="29"/>
        <v>-3.9203562430494956E-2</v>
      </c>
      <c r="AY56">
        <f t="shared" si="27"/>
        <v>-1.7763157894736769E-2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>
      <c r="A57" s="7">
        <v>45257</v>
      </c>
      <c r="B57" s="3">
        <v>613438</v>
      </c>
      <c r="C57" s="3">
        <v>916764</v>
      </c>
      <c r="D57" s="3">
        <v>796661</v>
      </c>
      <c r="E57" s="3">
        <v>33509</v>
      </c>
      <c r="F57" s="3">
        <v>296981</v>
      </c>
      <c r="G57" s="3">
        <v>2657353</v>
      </c>
      <c r="H57" s="7">
        <v>45257</v>
      </c>
      <c r="I57" s="3" t="s">
        <v>30</v>
      </c>
      <c r="J57" s="3">
        <v>72.790000000000006</v>
      </c>
      <c r="K57" s="3">
        <v>73.63</v>
      </c>
      <c r="L57" s="3">
        <v>76.36</v>
      </c>
      <c r="M57" s="3">
        <v>76.5</v>
      </c>
      <c r="N57" s="3">
        <v>33407</v>
      </c>
      <c r="O57" s="3">
        <v>327759</v>
      </c>
      <c r="P57" s="3">
        <f t="shared" si="28"/>
        <v>-0.27056112295833873</v>
      </c>
      <c r="Q57" s="3">
        <f t="shared" si="19"/>
        <v>-0.19439482331983612</v>
      </c>
      <c r="R57" s="3">
        <f t="shared" si="20"/>
        <v>-0.3186967279119598</v>
      </c>
      <c r="S57" s="3">
        <f t="shared" si="21"/>
        <v>-9.5375277364434449E-2</v>
      </c>
      <c r="T57" s="3">
        <f t="shared" si="22"/>
        <v>-0.25790335533805175</v>
      </c>
      <c r="U57" s="3">
        <f t="shared" si="23"/>
        <v>-0.26833768954126869</v>
      </c>
      <c r="V57" s="3">
        <f t="shared" si="24"/>
        <v>0</v>
      </c>
      <c r="X57" s="3">
        <f t="shared" si="0"/>
        <v>-3.2099999999999937</v>
      </c>
      <c r="Z57" s="3">
        <f t="shared" si="8"/>
        <v>-0.58456665777930317</v>
      </c>
      <c r="AA57" s="3">
        <f t="shared" si="1"/>
        <v>-0.45911598763680217</v>
      </c>
      <c r="AB57" s="3">
        <f t="shared" si="2"/>
        <v>-0.61062440485202762</v>
      </c>
      <c r="AC57" s="3">
        <f t="shared" si="3"/>
        <v>-0.32989838411863426</v>
      </c>
      <c r="AD57" s="3">
        <f t="shared" si="4"/>
        <v>-0.5641614667388053</v>
      </c>
      <c r="AE57" s="3">
        <f t="shared" si="5"/>
        <v>-0.55868853917381034</v>
      </c>
      <c r="AG57" s="4">
        <f t="shared" si="9"/>
        <v>-0.58456665777930317</v>
      </c>
      <c r="AH57" s="4">
        <f t="shared" si="10"/>
        <v>0</v>
      </c>
      <c r="AI57" s="4">
        <f t="shared" si="11"/>
        <v>-0.61062440485202762</v>
      </c>
      <c r="AJ57" s="4">
        <f t="shared" si="12"/>
        <v>0</v>
      </c>
      <c r="AK57" s="4">
        <f t="shared" si="13"/>
        <v>-0.5641614667388053</v>
      </c>
      <c r="AL57" s="4">
        <f t="shared" si="14"/>
        <v>-0.55868853917381034</v>
      </c>
      <c r="AM57" s="4" t="str">
        <f t="shared" si="7"/>
        <v>profit</v>
      </c>
      <c r="AO57" s="6">
        <f t="shared" si="25"/>
        <v>-0.61062440485202762</v>
      </c>
      <c r="AP57" s="6">
        <f t="shared" si="26"/>
        <v>-1</v>
      </c>
      <c r="AQ57" s="3">
        <f t="shared" si="15"/>
        <v>-3.2099999999999937</v>
      </c>
      <c r="AR57" s="3">
        <f t="shared" si="16"/>
        <v>32.099999999999937</v>
      </c>
      <c r="AS57" s="4">
        <f t="shared" si="17"/>
        <v>4.4099464212116961E-2</v>
      </c>
      <c r="AT57" s="3">
        <f t="shared" si="18"/>
        <v>11.299999999999955</v>
      </c>
      <c r="AW57" s="7">
        <v>45257</v>
      </c>
      <c r="AX57" s="5">
        <f t="shared" si="29"/>
        <v>4.8959017816220043E-3</v>
      </c>
      <c r="AY57">
        <f t="shared" si="27"/>
        <v>4.4099464212116961E-2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>
      <c r="A58" s="7">
        <v>45258</v>
      </c>
      <c r="B58" s="3">
        <v>666388</v>
      </c>
      <c r="C58" s="3">
        <v>895913</v>
      </c>
      <c r="D58" s="3">
        <v>865413</v>
      </c>
      <c r="E58" s="3">
        <v>35980</v>
      </c>
      <c r="F58" s="3">
        <v>308382</v>
      </c>
      <c r="G58" s="3">
        <v>2772076</v>
      </c>
      <c r="H58" s="7">
        <v>45258</v>
      </c>
      <c r="I58" s="3" t="s">
        <v>30</v>
      </c>
      <c r="J58" s="3">
        <v>72.010000000000005</v>
      </c>
      <c r="K58" s="3">
        <v>72.959999999999994</v>
      </c>
      <c r="L58" s="3">
        <v>73.040000000000006</v>
      </c>
      <c r="M58" s="3">
        <v>73.709999999999994</v>
      </c>
      <c r="N58" s="3">
        <v>37652</v>
      </c>
      <c r="O58" s="3">
        <v>314934</v>
      </c>
      <c r="P58" s="3">
        <f t="shared" si="28"/>
        <v>-0.52006158955234594</v>
      </c>
      <c r="Q58" s="3">
        <f t="shared" si="19"/>
        <v>-0.38141003044580007</v>
      </c>
      <c r="R58" s="3">
        <f t="shared" si="20"/>
        <v>-0.56912302911129475</v>
      </c>
      <c r="S58" s="3">
        <f t="shared" si="21"/>
        <v>-0.30353867910515053</v>
      </c>
      <c r="T58" s="3">
        <f t="shared" si="22"/>
        <v>-0.49735977667679759</v>
      </c>
      <c r="U58" s="3">
        <f t="shared" si="23"/>
        <v>-0.50696040008143795</v>
      </c>
      <c r="V58" s="3">
        <f t="shared" si="24"/>
        <v>0</v>
      </c>
      <c r="X58" s="3">
        <f t="shared" si="0"/>
        <v>-0.78000000000000114</v>
      </c>
      <c r="Z58" s="3">
        <f t="shared" si="8"/>
        <v>-0.67278656565247685</v>
      </c>
      <c r="AA58" s="3">
        <f t="shared" si="1"/>
        <v>-0.60322606985079263</v>
      </c>
      <c r="AB58" s="3">
        <f t="shared" si="2"/>
        <v>-0.77654042273216251</v>
      </c>
      <c r="AC58" s="3">
        <f t="shared" si="3"/>
        <v>-0.41035573077975479</v>
      </c>
      <c r="AD58" s="3">
        <f t="shared" si="4"/>
        <v>-0.68585356764542238</v>
      </c>
      <c r="AE58" s="3">
        <f t="shared" si="5"/>
        <v>-0.68477155440387194</v>
      </c>
      <c r="AG58" s="4">
        <f t="shared" si="9"/>
        <v>-0.67278656565247685</v>
      </c>
      <c r="AH58" s="4">
        <f t="shared" si="10"/>
        <v>-0.60322606985079263</v>
      </c>
      <c r="AI58" s="4">
        <f t="shared" si="11"/>
        <v>-0.77654042273216251</v>
      </c>
      <c r="AJ58" s="4">
        <f t="shared" si="12"/>
        <v>0</v>
      </c>
      <c r="AK58" s="4">
        <f t="shared" si="13"/>
        <v>-0.68585356764542238</v>
      </c>
      <c r="AL58" s="4">
        <f t="shared" si="14"/>
        <v>-0.68477155440387194</v>
      </c>
      <c r="AM58" s="4" t="str">
        <f t="shared" si="7"/>
        <v>profit</v>
      </c>
      <c r="AO58" s="6">
        <f t="shared" si="25"/>
        <v>-0.77654042273216251</v>
      </c>
      <c r="AP58" s="6">
        <f t="shared" si="26"/>
        <v>-1</v>
      </c>
      <c r="AQ58" s="3">
        <f t="shared" si="15"/>
        <v>-0.78000000000000114</v>
      </c>
      <c r="AR58" s="3">
        <f t="shared" si="16"/>
        <v>7.8000000000000114</v>
      </c>
      <c r="AS58" s="4">
        <f t="shared" si="17"/>
        <v>1.0831828912651036E-2</v>
      </c>
      <c r="AT58" s="3">
        <f t="shared" si="18"/>
        <v>19.099999999999966</v>
      </c>
      <c r="AW58" s="7">
        <v>45258</v>
      </c>
      <c r="AX58" s="5">
        <f t="shared" si="29"/>
        <v>1.5727730694273041E-2</v>
      </c>
      <c r="AY58">
        <f t="shared" si="27"/>
        <v>1.0831828912651036E-2</v>
      </c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>
      <c r="A59" s="7">
        <v>45259</v>
      </c>
      <c r="B59" s="3">
        <v>696547</v>
      </c>
      <c r="C59" s="3">
        <v>892525</v>
      </c>
      <c r="D59" s="3">
        <v>941634</v>
      </c>
      <c r="E59" s="3">
        <v>40726</v>
      </c>
      <c r="F59" s="3">
        <v>320355</v>
      </c>
      <c r="G59" s="3">
        <v>2891788</v>
      </c>
      <c r="H59" s="7">
        <v>45259</v>
      </c>
      <c r="I59" s="3" t="s">
        <v>30</v>
      </c>
      <c r="J59" s="3">
        <v>70.55</v>
      </c>
      <c r="K59" s="3">
        <v>71.02</v>
      </c>
      <c r="L59" s="3">
        <v>72.52</v>
      </c>
      <c r="M59" s="3">
        <v>73.25</v>
      </c>
      <c r="N59" s="3">
        <v>31465</v>
      </c>
      <c r="O59" s="3">
        <v>310122</v>
      </c>
      <c r="P59" s="3">
        <f t="shared" si="28"/>
        <v>-0.68529998297890315</v>
      </c>
      <c r="Q59" s="3">
        <f t="shared" si="19"/>
        <v>-0.49647605569406328</v>
      </c>
      <c r="R59" s="3">
        <f t="shared" si="20"/>
        <v>-0.75550108964142126</v>
      </c>
      <c r="S59" s="3">
        <f t="shared" si="21"/>
        <v>-0.55980970022792975</v>
      </c>
      <c r="T59" s="3">
        <f t="shared" si="22"/>
        <v>-0.66918450599766466</v>
      </c>
      <c r="U59" s="3">
        <f t="shared" si="23"/>
        <v>-0.67596519121585452</v>
      </c>
      <c r="V59" s="3">
        <f t="shared" si="24"/>
        <v>0</v>
      </c>
      <c r="X59" s="3">
        <f t="shared" si="0"/>
        <v>-1.460000000000008</v>
      </c>
      <c r="Z59" s="3">
        <f t="shared" si="8"/>
        <v>-0.65527827352516943</v>
      </c>
      <c r="AA59" s="3">
        <f t="shared" si="1"/>
        <v>-0.58584489245583293</v>
      </c>
      <c r="AB59" s="3">
        <f t="shared" si="2"/>
        <v>-0.7046320736620727</v>
      </c>
      <c r="AC59" s="3">
        <f t="shared" si="3"/>
        <v>-0.37537818325439587</v>
      </c>
      <c r="AD59" s="3">
        <f t="shared" si="4"/>
        <v>-0.66209529997781635</v>
      </c>
      <c r="AE59" s="3">
        <f t="shared" si="5"/>
        <v>-0.6583913200038457</v>
      </c>
      <c r="AG59" s="4">
        <f t="shared" si="9"/>
        <v>-0.65527827352516943</v>
      </c>
      <c r="AH59" s="4">
        <f t="shared" si="10"/>
        <v>-0.58584489245583293</v>
      </c>
      <c r="AI59" s="4">
        <f t="shared" si="11"/>
        <v>-0.7046320736620727</v>
      </c>
      <c r="AJ59" s="4">
        <f t="shared" si="12"/>
        <v>0</v>
      </c>
      <c r="AK59" s="4">
        <f t="shared" si="13"/>
        <v>-0.66209529997781635</v>
      </c>
      <c r="AL59" s="4">
        <f t="shared" si="14"/>
        <v>-0.6583913200038457</v>
      </c>
      <c r="AM59" s="4" t="str">
        <f t="shared" si="7"/>
        <v>profit</v>
      </c>
      <c r="AO59" s="6">
        <f t="shared" si="25"/>
        <v>-0.7046320736620727</v>
      </c>
      <c r="AP59" s="6">
        <f t="shared" si="26"/>
        <v>-1</v>
      </c>
      <c r="AQ59" s="3">
        <f t="shared" si="15"/>
        <v>-1.460000000000008</v>
      </c>
      <c r="AR59" s="3">
        <f t="shared" si="16"/>
        <v>14.60000000000008</v>
      </c>
      <c r="AS59" s="4">
        <f t="shared" si="17"/>
        <v>2.0694542877392034E-2</v>
      </c>
      <c r="AT59" s="3">
        <f t="shared" si="18"/>
        <v>33.700000000000045</v>
      </c>
      <c r="AW59" s="7">
        <v>45259</v>
      </c>
      <c r="AX59" s="5">
        <f t="shared" si="29"/>
        <v>3.6422273571665074E-2</v>
      </c>
      <c r="AY59">
        <f t="shared" si="27"/>
        <v>2.0694542877392034E-2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>
      <c r="A60" s="7">
        <v>45260</v>
      </c>
      <c r="B60" s="3">
        <v>738025</v>
      </c>
      <c r="C60" s="3">
        <v>911716</v>
      </c>
      <c r="D60" s="3">
        <v>1019960</v>
      </c>
      <c r="E60" s="3">
        <v>41900</v>
      </c>
      <c r="F60" s="3">
        <v>335854</v>
      </c>
      <c r="G60" s="3">
        <v>3047454</v>
      </c>
      <c r="H60" s="7">
        <v>45260</v>
      </c>
      <c r="I60" s="3" t="s">
        <v>30</v>
      </c>
      <c r="J60" s="3">
        <v>70.430000000000007</v>
      </c>
      <c r="K60" s="3">
        <v>70.81</v>
      </c>
      <c r="L60" s="3">
        <v>70.55</v>
      </c>
      <c r="M60" s="3">
        <v>71.73</v>
      </c>
      <c r="N60" s="3">
        <v>36076</v>
      </c>
      <c r="O60" s="3">
        <v>305946</v>
      </c>
      <c r="P60" s="3">
        <f t="shared" si="28"/>
        <v>-0.77870628700720645</v>
      </c>
      <c r="Q60" s="3">
        <f t="shared" si="19"/>
        <v>-0.55885257350180451</v>
      </c>
      <c r="R60" s="3">
        <f t="shared" si="20"/>
        <v>-0.83929303665909771</v>
      </c>
      <c r="S60" s="3">
        <f t="shared" si="21"/>
        <v>-0.68480771034140775</v>
      </c>
      <c r="T60" s="3">
        <f t="shared" si="22"/>
        <v>-0.75744863904154058</v>
      </c>
      <c r="U60" s="3">
        <f t="shared" si="23"/>
        <v>-0.76230588115945364</v>
      </c>
      <c r="V60" s="3">
        <f t="shared" si="24"/>
        <v>0</v>
      </c>
      <c r="X60" s="3">
        <f t="shared" si="0"/>
        <v>-0.11999999999999034</v>
      </c>
      <c r="Z60" s="3">
        <f t="shared" si="8"/>
        <v>-0.60570742332435379</v>
      </c>
      <c r="AA60" s="3">
        <f t="shared" si="1"/>
        <v>-0.68236552526324357</v>
      </c>
      <c r="AB60" s="3">
        <f t="shared" si="2"/>
        <v>-0.64459721221741695</v>
      </c>
      <c r="AC60" s="3">
        <f t="shared" si="3"/>
        <v>-0.540910487731731</v>
      </c>
      <c r="AD60" s="3">
        <f t="shared" si="4"/>
        <v>-0.6770354663205328</v>
      </c>
      <c r="AE60" s="3">
        <f t="shared" si="5"/>
        <v>-0.67336572273655237</v>
      </c>
      <c r="AG60" s="4">
        <f t="shared" si="9"/>
        <v>-0.60570742332435379</v>
      </c>
      <c r="AH60" s="4">
        <f t="shared" si="10"/>
        <v>-0.68236552526324357</v>
      </c>
      <c r="AI60" s="4">
        <f t="shared" si="11"/>
        <v>-0.64459721221741695</v>
      </c>
      <c r="AJ60" s="4">
        <f t="shared" si="12"/>
        <v>0</v>
      </c>
      <c r="AK60" s="4">
        <f t="shared" si="13"/>
        <v>-0.6770354663205328</v>
      </c>
      <c r="AL60" s="4">
        <f t="shared" si="14"/>
        <v>-0.67336572273655237</v>
      </c>
      <c r="AM60" s="4" t="str">
        <f t="shared" si="7"/>
        <v>profit</v>
      </c>
      <c r="AO60" s="6">
        <f t="shared" si="25"/>
        <v>-0.64459721221741695</v>
      </c>
      <c r="AP60" s="6">
        <f t="shared" si="26"/>
        <v>-1</v>
      </c>
      <c r="AQ60" s="3">
        <f t="shared" si="15"/>
        <v>-0.11999999999999034</v>
      </c>
      <c r="AR60" s="3">
        <f t="shared" si="16"/>
        <v>1.1999999999999034</v>
      </c>
      <c r="AS60" s="4">
        <f t="shared" si="17"/>
        <v>1.7038193951439773E-3</v>
      </c>
      <c r="AT60" s="3">
        <f t="shared" si="18"/>
        <v>34.899999999999949</v>
      </c>
      <c r="AW60" s="7">
        <v>45260</v>
      </c>
      <c r="AX60" s="5">
        <f t="shared" si="29"/>
        <v>3.812609296680905E-2</v>
      </c>
      <c r="AY60">
        <f t="shared" si="27"/>
        <v>1.7038193951439773E-3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>
      <c r="A61" s="7">
        <v>45261</v>
      </c>
      <c r="B61" s="3">
        <v>732311</v>
      </c>
      <c r="C61" s="3">
        <v>939683</v>
      </c>
      <c r="D61" s="3">
        <v>987310</v>
      </c>
      <c r="E61" s="3">
        <v>41086</v>
      </c>
      <c r="F61" s="3">
        <v>334394</v>
      </c>
      <c r="G61" s="3">
        <v>3034784</v>
      </c>
      <c r="H61" s="7">
        <v>45261</v>
      </c>
      <c r="I61" s="3" t="s">
        <v>30</v>
      </c>
      <c r="J61" s="3">
        <v>70.569999999999993</v>
      </c>
      <c r="K61" s="3">
        <v>72.489999999999995</v>
      </c>
      <c r="L61" s="3">
        <v>70.790000000000006</v>
      </c>
      <c r="M61" s="3">
        <v>73.17</v>
      </c>
      <c r="N61" s="3">
        <v>26680</v>
      </c>
      <c r="O61" s="3">
        <v>304826</v>
      </c>
      <c r="P61" s="3">
        <f t="shared" si="28"/>
        <v>-0.81656368366039256</v>
      </c>
      <c r="Q61" s="3">
        <f t="shared" si="19"/>
        <v>-0.62201372427510726</v>
      </c>
      <c r="R61" s="3">
        <f t="shared" si="20"/>
        <v>-0.87066437088888038</v>
      </c>
      <c r="S61" s="3">
        <f t="shared" si="21"/>
        <v>-0.73052278997215414</v>
      </c>
      <c r="T61" s="3">
        <f t="shared" si="22"/>
        <v>-0.79049486814647085</v>
      </c>
      <c r="U61" s="3">
        <f t="shared" si="23"/>
        <v>-0.79497822519991113</v>
      </c>
      <c r="V61" s="3">
        <f t="shared" si="24"/>
        <v>0</v>
      </c>
      <c r="X61" s="3">
        <f t="shared" si="0"/>
        <v>0.13999999999998636</v>
      </c>
      <c r="Z61" s="3">
        <f t="shared" si="8"/>
        <v>-0.49255156370743619</v>
      </c>
      <c r="AA61" s="3">
        <f t="shared" si="1"/>
        <v>-0.64903294813031553</v>
      </c>
      <c r="AB61" s="3">
        <f t="shared" si="2"/>
        <v>-0.45298538000051003</v>
      </c>
      <c r="AC61" s="3">
        <f t="shared" si="3"/>
        <v>-0.36311457446497725</v>
      </c>
      <c r="AD61" s="3">
        <f t="shared" si="4"/>
        <v>-0.55667733062489244</v>
      </c>
      <c r="AE61" s="3">
        <f t="shared" si="5"/>
        <v>-0.55697094772564015</v>
      </c>
      <c r="AG61" s="4">
        <f t="shared" si="9"/>
        <v>0</v>
      </c>
      <c r="AH61" s="4">
        <f t="shared" si="10"/>
        <v>-0.64903294813031553</v>
      </c>
      <c r="AI61" s="4">
        <f t="shared" si="11"/>
        <v>0</v>
      </c>
      <c r="AJ61" s="4">
        <f t="shared" si="12"/>
        <v>0</v>
      </c>
      <c r="AK61" s="4">
        <f t="shared" si="13"/>
        <v>-0.55667733062489244</v>
      </c>
      <c r="AL61" s="4">
        <f t="shared" si="14"/>
        <v>-0.55697094772564015</v>
      </c>
      <c r="AM61" s="4" t="str">
        <f t="shared" si="7"/>
        <v>0</v>
      </c>
      <c r="AO61" s="6">
        <f t="shared" si="25"/>
        <v>0</v>
      </c>
      <c r="AP61" s="6">
        <f t="shared" si="26"/>
        <v>0</v>
      </c>
      <c r="AQ61" s="3">
        <f t="shared" si="15"/>
        <v>0.13999999999998636</v>
      </c>
      <c r="AR61" s="3">
        <f t="shared" si="16"/>
        <v>0</v>
      </c>
      <c r="AS61" s="4">
        <f t="shared" si="17"/>
        <v>0</v>
      </c>
      <c r="AT61" s="3">
        <f t="shared" si="18"/>
        <v>34.899999999999949</v>
      </c>
      <c r="AW61" s="7">
        <v>45261</v>
      </c>
      <c r="AX61" s="5">
        <f t="shared" si="29"/>
        <v>3.812609296680905E-2</v>
      </c>
      <c r="AY61" t="str">
        <f t="shared" si="27"/>
        <v xml:space="preserve"> 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>
      <c r="A62" s="7">
        <v>45264</v>
      </c>
      <c r="B62" s="3">
        <v>641400</v>
      </c>
      <c r="C62" s="3">
        <v>947192</v>
      </c>
      <c r="D62" s="3">
        <v>866525</v>
      </c>
      <c r="E62" s="3">
        <v>37190</v>
      </c>
      <c r="F62" s="3">
        <v>310234</v>
      </c>
      <c r="G62" s="3">
        <v>2802542</v>
      </c>
      <c r="H62" s="7">
        <v>45264</v>
      </c>
      <c r="I62" s="3" t="s">
        <v>30</v>
      </c>
      <c r="J62" s="3">
        <v>70.14</v>
      </c>
      <c r="K62" s="3">
        <v>70.37</v>
      </c>
      <c r="L62" s="3">
        <v>72.05</v>
      </c>
      <c r="M62" s="3">
        <v>72.08</v>
      </c>
      <c r="N62" s="3">
        <v>41392</v>
      </c>
      <c r="O62" s="3">
        <v>299357</v>
      </c>
      <c r="P62" s="3">
        <f t="shared" si="28"/>
        <v>-0.80049525594553383</v>
      </c>
      <c r="Q62" s="3">
        <f t="shared" si="19"/>
        <v>-0.65093036839872975</v>
      </c>
      <c r="R62" s="3">
        <f t="shared" si="20"/>
        <v>-0.86670804275569635</v>
      </c>
      <c r="S62" s="3">
        <f t="shared" si="21"/>
        <v>-0.72148619569522576</v>
      </c>
      <c r="T62" s="3">
        <f t="shared" si="22"/>
        <v>-0.78800383537848884</v>
      </c>
      <c r="U62" s="3">
        <f t="shared" si="23"/>
        <v>-0.79395795558019933</v>
      </c>
      <c r="V62" s="3">
        <f t="shared" si="24"/>
        <v>0</v>
      </c>
      <c r="X62" s="3">
        <f t="shared" si="0"/>
        <v>-0.42999999999999261</v>
      </c>
      <c r="Z62" s="3">
        <f t="shared" si="8"/>
        <v>-0.36665302293891572</v>
      </c>
      <c r="AA62" s="3">
        <f t="shared" si="1"/>
        <v>-0.55230522438896612</v>
      </c>
      <c r="AB62" s="3">
        <f t="shared" si="2"/>
        <v>-0.32352365215614265</v>
      </c>
      <c r="AC62" s="3">
        <f t="shared" si="3"/>
        <v>-0.26156235709518089</v>
      </c>
      <c r="AD62" s="3">
        <f t="shared" si="4"/>
        <v>-0.42915895665983861</v>
      </c>
      <c r="AE62" s="3">
        <f t="shared" si="5"/>
        <v>-0.42921616910679161</v>
      </c>
      <c r="AG62" s="4">
        <f t="shared" si="9"/>
        <v>0</v>
      </c>
      <c r="AH62" s="4">
        <f t="shared" si="10"/>
        <v>-0.55230522438896612</v>
      </c>
      <c r="AI62" s="4">
        <f t="shared" si="11"/>
        <v>0</v>
      </c>
      <c r="AJ62" s="4">
        <f t="shared" si="12"/>
        <v>0</v>
      </c>
      <c r="AK62" s="4">
        <f t="shared" si="13"/>
        <v>0</v>
      </c>
      <c r="AL62" s="4">
        <f t="shared" si="14"/>
        <v>0</v>
      </c>
      <c r="AM62" s="4" t="str">
        <f t="shared" si="7"/>
        <v>0</v>
      </c>
      <c r="AO62" s="6">
        <f t="shared" si="25"/>
        <v>0</v>
      </c>
      <c r="AP62" s="6">
        <f t="shared" si="26"/>
        <v>0</v>
      </c>
      <c r="AQ62" s="3">
        <f t="shared" si="15"/>
        <v>-0.42999999999999261</v>
      </c>
      <c r="AR62" s="3">
        <f t="shared" si="16"/>
        <v>0</v>
      </c>
      <c r="AS62" s="4">
        <f t="shared" si="17"/>
        <v>0</v>
      </c>
      <c r="AT62" s="3">
        <f t="shared" si="18"/>
        <v>34.899999999999949</v>
      </c>
      <c r="AW62" s="7">
        <v>45264</v>
      </c>
      <c r="AX62" s="5">
        <f t="shared" si="29"/>
        <v>3.812609296680905E-2</v>
      </c>
      <c r="AY62" t="str">
        <f t="shared" si="27"/>
        <v xml:space="preserve"> 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>
      <c r="A63" s="7">
        <v>45265</v>
      </c>
      <c r="B63" s="3">
        <v>624595</v>
      </c>
      <c r="C63" s="3">
        <v>918856</v>
      </c>
      <c r="D63" s="3">
        <v>966028</v>
      </c>
      <c r="E63" s="3">
        <v>41811</v>
      </c>
      <c r="F63" s="3">
        <v>315992</v>
      </c>
      <c r="G63" s="3">
        <v>2867282</v>
      </c>
      <c r="H63" s="7">
        <v>45265</v>
      </c>
      <c r="I63" s="3" t="s">
        <v>30</v>
      </c>
      <c r="J63" s="3">
        <v>68.41</v>
      </c>
      <c r="K63" s="3">
        <v>68.64</v>
      </c>
      <c r="L63" s="3">
        <v>70.61</v>
      </c>
      <c r="M63" s="3">
        <v>70.88</v>
      </c>
      <c r="N63" s="3">
        <v>37340</v>
      </c>
      <c r="O63" s="3">
        <v>291063</v>
      </c>
      <c r="P63" s="3">
        <f t="shared" si="28"/>
        <v>-0.74280291816467647</v>
      </c>
      <c r="Q63" s="3">
        <f t="shared" si="19"/>
        <v>-0.63276940060386799</v>
      </c>
      <c r="R63" s="3">
        <f t="shared" si="20"/>
        <v>-0.87695769837773396</v>
      </c>
      <c r="S63" s="3">
        <f t="shared" si="21"/>
        <v>-0.74730449229065044</v>
      </c>
      <c r="T63" s="3">
        <f t="shared" si="22"/>
        <v>-0.77923180418981075</v>
      </c>
      <c r="U63" s="3">
        <f t="shared" si="23"/>
        <v>-0.78781714877085107</v>
      </c>
      <c r="V63" s="3">
        <f t="shared" si="24"/>
        <v>0</v>
      </c>
      <c r="X63" s="3">
        <f t="shared" si="0"/>
        <v>-1.730000000000004</v>
      </c>
      <c r="Z63" s="3">
        <f t="shared" si="8"/>
        <v>-0.32680472460662396</v>
      </c>
      <c r="AA63" s="3">
        <f t="shared" si="1"/>
        <v>-0.50726370433828238</v>
      </c>
      <c r="AB63" s="3">
        <f t="shared" si="2"/>
        <v>-0.27643013403627487</v>
      </c>
      <c r="AC63" s="3">
        <f t="shared" si="3"/>
        <v>-0.21671847371381733</v>
      </c>
      <c r="AD63" s="3">
        <f t="shared" si="4"/>
        <v>-0.3881903346814089</v>
      </c>
      <c r="AE63" s="3">
        <f t="shared" si="5"/>
        <v>-0.3869037690596801</v>
      </c>
      <c r="AG63" s="4">
        <f t="shared" si="9"/>
        <v>0</v>
      </c>
      <c r="AH63" s="4">
        <f t="shared" si="10"/>
        <v>0</v>
      </c>
      <c r="AI63" s="4">
        <f t="shared" si="11"/>
        <v>0</v>
      </c>
      <c r="AJ63" s="4">
        <f t="shared" si="12"/>
        <v>0</v>
      </c>
      <c r="AK63" s="4">
        <f t="shared" si="13"/>
        <v>0</v>
      </c>
      <c r="AL63" s="4">
        <f t="shared" si="14"/>
        <v>0</v>
      </c>
      <c r="AM63" s="4" t="str">
        <f t="shared" si="7"/>
        <v>0</v>
      </c>
      <c r="AO63" s="6">
        <f t="shared" si="25"/>
        <v>0</v>
      </c>
      <c r="AP63" s="6">
        <f t="shared" si="26"/>
        <v>0</v>
      </c>
      <c r="AQ63" s="3">
        <f t="shared" si="15"/>
        <v>-1.730000000000004</v>
      </c>
      <c r="AR63" s="3">
        <f t="shared" si="16"/>
        <v>0</v>
      </c>
      <c r="AS63" s="4">
        <f t="shared" si="17"/>
        <v>0</v>
      </c>
      <c r="AT63" s="3">
        <f t="shared" si="18"/>
        <v>34.899999999999949</v>
      </c>
      <c r="AW63" s="7">
        <v>45265</v>
      </c>
      <c r="AX63" s="5">
        <f t="shared" si="29"/>
        <v>3.812609296680905E-2</v>
      </c>
      <c r="AY63" t="str">
        <f t="shared" si="27"/>
        <v xml:space="preserve"> 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>
      <c r="A64" s="7">
        <v>45266</v>
      </c>
      <c r="B64" s="3">
        <v>664046</v>
      </c>
      <c r="C64" s="3">
        <v>938968</v>
      </c>
      <c r="D64" s="3">
        <v>1047782</v>
      </c>
      <c r="E64" s="3">
        <v>43280</v>
      </c>
      <c r="F64" s="3">
        <v>332486</v>
      </c>
      <c r="G64" s="3">
        <v>3026563</v>
      </c>
      <c r="H64" s="7">
        <v>45266</v>
      </c>
      <c r="I64" s="3" t="s">
        <v>30</v>
      </c>
      <c r="J64" s="3">
        <v>68.34</v>
      </c>
      <c r="K64" s="3">
        <v>68.819999999999993</v>
      </c>
      <c r="L64" s="3">
        <v>69</v>
      </c>
      <c r="M64" s="3">
        <v>70</v>
      </c>
      <c r="N64" s="3">
        <v>31656</v>
      </c>
      <c r="O64" s="3">
        <v>285145</v>
      </c>
      <c r="P64" s="3">
        <f t="shared" si="28"/>
        <v>-0.69499410541679485</v>
      </c>
      <c r="Q64" s="3">
        <f t="shared" si="19"/>
        <v>-0.65737343392875747</v>
      </c>
      <c r="R64" s="3">
        <f t="shared" si="20"/>
        <v>-0.89440730413077718</v>
      </c>
      <c r="S64" s="3">
        <f t="shared" si="21"/>
        <v>-0.83718917077448163</v>
      </c>
      <c r="T64" s="3">
        <f t="shared" si="22"/>
        <v>-0.78758836724869175</v>
      </c>
      <c r="U64" s="3">
        <f t="shared" si="23"/>
        <v>-0.79763867272450273</v>
      </c>
      <c r="V64" s="3">
        <f t="shared" si="24"/>
        <v>0</v>
      </c>
      <c r="X64" s="3">
        <f t="shared" si="0"/>
        <v>-6.9999999999993179E-2</v>
      </c>
      <c r="Z64" s="3">
        <f t="shared" si="8"/>
        <v>-0.31385400444803857</v>
      </c>
      <c r="AA64" s="3">
        <f t="shared" si="1"/>
        <v>-0.53131320401910942</v>
      </c>
      <c r="AB64" s="3">
        <f t="shared" si="2"/>
        <v>-0.35635249788163559</v>
      </c>
      <c r="AC64" s="3">
        <f t="shared" si="3"/>
        <v>-0.28973618904066778</v>
      </c>
      <c r="AD64" s="3">
        <f t="shared" si="4"/>
        <v>-0.4237277152687125</v>
      </c>
      <c r="AE64" s="3">
        <f t="shared" si="5"/>
        <v>-0.42493259450825333</v>
      </c>
      <c r="AG64" s="4">
        <f t="shared" si="9"/>
        <v>0</v>
      </c>
      <c r="AH64" s="4">
        <f t="shared" si="10"/>
        <v>0</v>
      </c>
      <c r="AI64" s="4">
        <f t="shared" si="11"/>
        <v>0</v>
      </c>
      <c r="AJ64" s="4">
        <f t="shared" si="12"/>
        <v>0</v>
      </c>
      <c r="AK64" s="4">
        <f t="shared" si="13"/>
        <v>0</v>
      </c>
      <c r="AL64" s="4">
        <f t="shared" si="14"/>
        <v>0</v>
      </c>
      <c r="AM64" s="4" t="str">
        <f t="shared" si="7"/>
        <v>0</v>
      </c>
      <c r="AO64" s="6">
        <f t="shared" si="25"/>
        <v>0</v>
      </c>
      <c r="AP64" s="6">
        <f t="shared" si="26"/>
        <v>0</v>
      </c>
      <c r="AQ64" s="3">
        <f t="shared" si="15"/>
        <v>-6.9999999999993179E-2</v>
      </c>
      <c r="AR64" s="3">
        <f t="shared" si="16"/>
        <v>0</v>
      </c>
      <c r="AS64" s="4">
        <f t="shared" si="17"/>
        <v>0</v>
      </c>
      <c r="AT64" s="3">
        <f t="shared" si="18"/>
        <v>34.899999999999949</v>
      </c>
      <c r="AW64" s="7">
        <v>45266</v>
      </c>
      <c r="AX64" s="5">
        <f t="shared" si="29"/>
        <v>3.812609296680905E-2</v>
      </c>
      <c r="AY64" t="str">
        <f t="shared" si="27"/>
        <v xml:space="preserve"> </v>
      </c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>
      <c r="A65" s="7">
        <v>45267</v>
      </c>
      <c r="B65" s="3">
        <v>639680</v>
      </c>
      <c r="C65" s="3">
        <v>932541</v>
      </c>
      <c r="D65" s="3">
        <v>901360</v>
      </c>
      <c r="E65" s="3">
        <v>36782</v>
      </c>
      <c r="F65" s="3">
        <v>312889</v>
      </c>
      <c r="G65" s="3">
        <v>2823252</v>
      </c>
      <c r="H65" s="7">
        <v>45267</v>
      </c>
      <c r="I65" s="3" t="s">
        <v>30</v>
      </c>
      <c r="J65" s="3">
        <v>68.650000000000006</v>
      </c>
      <c r="K65" s="3">
        <v>69.650000000000006</v>
      </c>
      <c r="L65" s="3">
        <v>68.86</v>
      </c>
      <c r="M65" s="3">
        <v>70.19</v>
      </c>
      <c r="N65" s="3">
        <v>29941</v>
      </c>
      <c r="O65" s="3">
        <v>280249</v>
      </c>
      <c r="P65" s="3">
        <f t="shared" si="28"/>
        <v>-0.67937266879130465</v>
      </c>
      <c r="Q65" s="3">
        <f t="shared" si="19"/>
        <v>-0.6824726961148434</v>
      </c>
      <c r="R65" s="3">
        <f t="shared" si="20"/>
        <v>-0.89732744432631328</v>
      </c>
      <c r="S65" s="3">
        <f t="shared" si="21"/>
        <v>-0.8385467848419238</v>
      </c>
      <c r="T65" s="3">
        <f t="shared" si="22"/>
        <v>-0.79736069124160958</v>
      </c>
      <c r="U65" s="3">
        <f t="shared" si="23"/>
        <v>-0.80490628708185918</v>
      </c>
      <c r="V65" s="3">
        <f t="shared" si="24"/>
        <v>0</v>
      </c>
      <c r="X65" s="3">
        <f t="shared" si="0"/>
        <v>0.31000000000000227</v>
      </c>
      <c r="Z65" s="3">
        <f t="shared" si="8"/>
        <v>-0.27826479047460884</v>
      </c>
      <c r="AA65" s="3">
        <f t="shared" si="1"/>
        <v>-0.48265218867297688</v>
      </c>
      <c r="AB65" s="3">
        <f t="shared" si="2"/>
        <v>-0.25374549710715777</v>
      </c>
      <c r="AC65" s="3">
        <f t="shared" si="3"/>
        <v>-0.18627488511342785</v>
      </c>
      <c r="AD65" s="3">
        <f t="shared" si="4"/>
        <v>-0.35445936918956306</v>
      </c>
      <c r="AE65" s="3">
        <f t="shared" si="5"/>
        <v>-0.35459355829159428</v>
      </c>
      <c r="AG65" s="4">
        <f t="shared" si="9"/>
        <v>0</v>
      </c>
      <c r="AH65" s="4">
        <f t="shared" si="10"/>
        <v>0</v>
      </c>
      <c r="AI65" s="4">
        <f t="shared" si="11"/>
        <v>0</v>
      </c>
      <c r="AJ65" s="4">
        <f t="shared" si="12"/>
        <v>0</v>
      </c>
      <c r="AK65" s="4">
        <f t="shared" si="13"/>
        <v>0</v>
      </c>
      <c r="AL65" s="4">
        <f t="shared" si="14"/>
        <v>0</v>
      </c>
      <c r="AM65" s="4" t="str">
        <f t="shared" si="7"/>
        <v>0</v>
      </c>
      <c r="AO65" s="6">
        <f t="shared" si="25"/>
        <v>0</v>
      </c>
      <c r="AP65" s="6">
        <f t="shared" si="26"/>
        <v>0</v>
      </c>
      <c r="AQ65" s="3">
        <f t="shared" si="15"/>
        <v>0.31000000000000227</v>
      </c>
      <c r="AR65" s="3">
        <f t="shared" si="16"/>
        <v>0</v>
      </c>
      <c r="AS65" s="4">
        <f t="shared" si="17"/>
        <v>0</v>
      </c>
      <c r="AT65" s="3">
        <f t="shared" si="18"/>
        <v>34.899999999999949</v>
      </c>
      <c r="AW65" s="7">
        <v>45267</v>
      </c>
      <c r="AX65" s="5">
        <f t="shared" si="29"/>
        <v>3.812609296680905E-2</v>
      </c>
      <c r="AY65" t="str">
        <f t="shared" si="27"/>
        <v xml:space="preserve"> </v>
      </c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>
      <c r="A66" s="7">
        <v>45268</v>
      </c>
      <c r="B66" s="3">
        <v>558594</v>
      </c>
      <c r="C66" s="3">
        <v>904131</v>
      </c>
      <c r="D66" s="3">
        <v>700048</v>
      </c>
      <c r="E66" s="3">
        <v>33023</v>
      </c>
      <c r="F66" s="3">
        <v>278691</v>
      </c>
      <c r="G66" s="3">
        <v>2474487</v>
      </c>
      <c r="H66" s="7">
        <v>45268</v>
      </c>
      <c r="I66" s="3" t="s">
        <v>30</v>
      </c>
      <c r="J66" s="3">
        <v>68.45</v>
      </c>
      <c r="K66" s="3">
        <v>68.63</v>
      </c>
      <c r="L66" s="3">
        <v>70</v>
      </c>
      <c r="M66" s="3">
        <v>70.760000000000005</v>
      </c>
      <c r="N66" s="3">
        <v>28769</v>
      </c>
      <c r="O66" s="3">
        <v>272838</v>
      </c>
      <c r="P66" s="3">
        <f t="shared" si="28"/>
        <v>-0.5873231047896692</v>
      </c>
      <c r="Q66" s="3">
        <f t="shared" si="19"/>
        <v>-0.7314793747295939</v>
      </c>
      <c r="R66" s="3">
        <f t="shared" si="20"/>
        <v>-0.77410459542809062</v>
      </c>
      <c r="S66" s="3">
        <f t="shared" si="21"/>
        <v>-0.7231325466371884</v>
      </c>
      <c r="T66" s="3">
        <f t="shared" si="22"/>
        <v>-0.74824056380888748</v>
      </c>
      <c r="U66" s="3">
        <f t="shared" si="23"/>
        <v>-0.75247493834672652</v>
      </c>
      <c r="V66" s="3">
        <f t="shared" si="24"/>
        <v>0</v>
      </c>
      <c r="X66" s="3">
        <f t="shared" si="0"/>
        <v>-0.20000000000000284</v>
      </c>
      <c r="Z66" s="3">
        <f t="shared" si="8"/>
        <v>-0.24340380023318051</v>
      </c>
      <c r="AA66" s="3">
        <f t="shared" si="1"/>
        <v>-0.48137203518198579</v>
      </c>
      <c r="AB66" s="3">
        <f t="shared" si="2"/>
        <v>-0.20254580872307881</v>
      </c>
      <c r="AC66" s="3">
        <f t="shared" si="3"/>
        <v>-0.14992455532897112</v>
      </c>
      <c r="AD66" s="3">
        <f t="shared" si="4"/>
        <v>-0.32596409351256628</v>
      </c>
      <c r="AE66" s="3">
        <f t="shared" si="5"/>
        <v>-0.32593998017474113</v>
      </c>
      <c r="AG66" s="4">
        <f t="shared" si="9"/>
        <v>0</v>
      </c>
      <c r="AH66" s="4">
        <f t="shared" si="10"/>
        <v>0</v>
      </c>
      <c r="AI66" s="4">
        <f t="shared" si="11"/>
        <v>0</v>
      </c>
      <c r="AJ66" s="4">
        <f t="shared" si="12"/>
        <v>0</v>
      </c>
      <c r="AK66" s="4">
        <f t="shared" si="13"/>
        <v>0</v>
      </c>
      <c r="AL66" s="4">
        <f t="shared" si="14"/>
        <v>0</v>
      </c>
      <c r="AM66" s="4" t="str">
        <f t="shared" si="7"/>
        <v>0</v>
      </c>
      <c r="AO66" s="6">
        <f t="shared" si="25"/>
        <v>0</v>
      </c>
      <c r="AP66" s="6">
        <f t="shared" si="26"/>
        <v>0</v>
      </c>
      <c r="AQ66" s="3">
        <f t="shared" si="15"/>
        <v>-0.20000000000000284</v>
      </c>
      <c r="AR66" s="3">
        <f t="shared" si="16"/>
        <v>0</v>
      </c>
      <c r="AS66" s="4">
        <f t="shared" si="17"/>
        <v>0</v>
      </c>
      <c r="AT66" s="3">
        <f t="shared" si="18"/>
        <v>34.899999999999949</v>
      </c>
      <c r="AW66" s="7">
        <v>45268</v>
      </c>
      <c r="AX66" s="5">
        <f t="shared" si="29"/>
        <v>3.812609296680905E-2</v>
      </c>
      <c r="AY66" t="str">
        <f t="shared" si="27"/>
        <v xml:space="preserve"> 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>
      <c r="A67" s="7">
        <v>45271</v>
      </c>
      <c r="B67" s="3">
        <v>460877</v>
      </c>
      <c r="C67" s="3">
        <v>788181</v>
      </c>
      <c r="D67" s="3">
        <v>661619</v>
      </c>
      <c r="E67" s="3">
        <v>34800</v>
      </c>
      <c r="F67" s="3">
        <v>251971</v>
      </c>
      <c r="G67" s="3">
        <v>2197447</v>
      </c>
      <c r="H67" s="7">
        <v>45271</v>
      </c>
      <c r="I67" s="3" t="s">
        <v>30</v>
      </c>
      <c r="J67" s="3">
        <v>66.260000000000005</v>
      </c>
      <c r="K67" s="3">
        <v>67.28</v>
      </c>
      <c r="L67" s="3">
        <v>68.41</v>
      </c>
      <c r="M67" s="3">
        <v>68.5</v>
      </c>
      <c r="N67" s="3">
        <v>35742</v>
      </c>
      <c r="O67" s="3">
        <v>266457</v>
      </c>
      <c r="P67" s="3">
        <f t="shared" si="28"/>
        <v>-0.24915689156761187</v>
      </c>
      <c r="Q67" s="3">
        <f t="shared" si="19"/>
        <v>-0.59613348155196499</v>
      </c>
      <c r="R67" s="3">
        <f t="shared" si="20"/>
        <v>-0.53122454868328439</v>
      </c>
      <c r="S67" s="3">
        <f t="shared" si="21"/>
        <v>-0.59174327994010445</v>
      </c>
      <c r="T67" s="3">
        <f t="shared" si="22"/>
        <v>-0.51807458353770652</v>
      </c>
      <c r="U67" s="3">
        <f t="shared" si="23"/>
        <v>-0.51778756938356107</v>
      </c>
      <c r="V67" s="3">
        <f t="shared" si="24"/>
        <v>0</v>
      </c>
      <c r="X67" s="3">
        <f t="shared" si="0"/>
        <v>-2.1899999999999977</v>
      </c>
      <c r="Z67" s="3">
        <f t="shared" si="8"/>
        <v>0.28963861252933953</v>
      </c>
      <c r="AA67" s="3">
        <f t="shared" si="1"/>
        <v>0.36010006709640524</v>
      </c>
      <c r="AB67" s="3">
        <f t="shared" si="2"/>
        <v>0.28326618933385339</v>
      </c>
      <c r="AC67" s="3">
        <f t="shared" si="3"/>
        <v>0.27496828770036674</v>
      </c>
      <c r="AD67" s="3">
        <f t="shared" si="4"/>
        <v>0.33331244619033201</v>
      </c>
      <c r="AE67" s="3">
        <f t="shared" si="5"/>
        <v>0.33242834478927324</v>
      </c>
      <c r="AG67" s="4">
        <f t="shared" si="9"/>
        <v>0</v>
      </c>
      <c r="AH67" s="4">
        <f t="shared" si="10"/>
        <v>0</v>
      </c>
      <c r="AI67" s="4">
        <f t="shared" si="11"/>
        <v>0</v>
      </c>
      <c r="AJ67" s="4">
        <f t="shared" si="12"/>
        <v>0</v>
      </c>
      <c r="AK67" s="4">
        <f t="shared" si="13"/>
        <v>0</v>
      </c>
      <c r="AL67" s="4">
        <f t="shared" si="14"/>
        <v>0</v>
      </c>
      <c r="AM67" s="4" t="str">
        <f t="shared" si="7"/>
        <v>0</v>
      </c>
      <c r="AO67" s="6">
        <f t="shared" si="25"/>
        <v>0</v>
      </c>
      <c r="AP67" s="6">
        <f t="shared" si="26"/>
        <v>0</v>
      </c>
      <c r="AQ67" s="3">
        <f t="shared" si="15"/>
        <v>-2.1899999999999977</v>
      </c>
      <c r="AR67" s="3">
        <f t="shared" si="16"/>
        <v>0</v>
      </c>
      <c r="AS67" s="4">
        <f t="shared" si="17"/>
        <v>0</v>
      </c>
      <c r="AT67" s="3">
        <f t="shared" si="18"/>
        <v>34.899999999999949</v>
      </c>
      <c r="AW67" s="7">
        <v>45271</v>
      </c>
      <c r="AX67" s="5">
        <f t="shared" si="29"/>
        <v>3.812609296680905E-2</v>
      </c>
      <c r="AY67" t="str">
        <f t="shared" si="27"/>
        <v xml:space="preserve"> 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>
      <c r="A68" s="7">
        <v>45272</v>
      </c>
      <c r="B68" s="3">
        <v>594789</v>
      </c>
      <c r="C68" s="3">
        <v>893986</v>
      </c>
      <c r="D68" s="3">
        <v>775394</v>
      </c>
      <c r="E68" s="3">
        <v>39334</v>
      </c>
      <c r="F68" s="3">
        <v>291817</v>
      </c>
      <c r="G68" s="3">
        <v>2595320</v>
      </c>
      <c r="H68" s="7">
        <v>45272</v>
      </c>
      <c r="I68" s="3" t="s">
        <v>30</v>
      </c>
      <c r="J68" s="3">
        <v>66.87</v>
      </c>
      <c r="K68" s="3">
        <v>68.209999999999994</v>
      </c>
      <c r="L68" s="3">
        <v>67.3</v>
      </c>
      <c r="M68" s="3">
        <v>68.63</v>
      </c>
      <c r="N68" s="3">
        <v>30981</v>
      </c>
      <c r="O68" s="3">
        <v>263377</v>
      </c>
      <c r="P68" s="3">
        <f t="shared" si="28"/>
        <v>-0.27307571469791936</v>
      </c>
      <c r="Q68" s="3">
        <f t="shared" si="19"/>
        <v>-0.62474287555690644</v>
      </c>
      <c r="R68" s="3">
        <f t="shared" si="20"/>
        <v>-0.46315528192125166</v>
      </c>
      <c r="S68" s="3">
        <f t="shared" si="21"/>
        <v>-0.68111692589989326</v>
      </c>
      <c r="T68" s="3">
        <f t="shared" si="22"/>
        <v>-0.51090252332556918</v>
      </c>
      <c r="U68" s="3">
        <f t="shared" si="23"/>
        <v>-0.50717377754790227</v>
      </c>
      <c r="V68" s="3">
        <f t="shared" si="24"/>
        <v>0</v>
      </c>
      <c r="X68" s="3">
        <f t="shared" si="0"/>
        <v>0.60999999999999943</v>
      </c>
      <c r="Z68" s="3">
        <f t="shared" si="8"/>
        <v>0.54129064082244038</v>
      </c>
      <c r="AA68" s="3">
        <f t="shared" si="1"/>
        <v>0.7396508508469587</v>
      </c>
      <c r="AB68" s="3">
        <f t="shared" si="2"/>
        <v>0.39134632980587025</v>
      </c>
      <c r="AC68" s="3">
        <f t="shared" si="3"/>
        <v>0.10548767499026399</v>
      </c>
      <c r="AD68" s="3">
        <f t="shared" si="4"/>
        <v>0.53710007959139061</v>
      </c>
      <c r="AE68" s="3">
        <f t="shared" si="5"/>
        <v>0.53408042715213644</v>
      </c>
      <c r="AG68" s="4">
        <f t="shared" si="9"/>
        <v>0</v>
      </c>
      <c r="AH68" s="4">
        <f t="shared" si="10"/>
        <v>0.7396508508469587</v>
      </c>
      <c r="AI68" s="4">
        <f t="shared" si="11"/>
        <v>0</v>
      </c>
      <c r="AJ68" s="4">
        <f t="shared" si="12"/>
        <v>0</v>
      </c>
      <c r="AK68" s="4">
        <f t="shared" si="13"/>
        <v>0</v>
      </c>
      <c r="AL68" s="4">
        <f t="shared" si="14"/>
        <v>0</v>
      </c>
      <c r="AM68" s="4" t="str">
        <f t="shared" si="7"/>
        <v>0</v>
      </c>
      <c r="AO68" s="6">
        <f t="shared" si="25"/>
        <v>0</v>
      </c>
      <c r="AP68" s="6">
        <f t="shared" si="26"/>
        <v>0</v>
      </c>
      <c r="AQ68" s="3">
        <f t="shared" si="15"/>
        <v>0.60999999999999943</v>
      </c>
      <c r="AR68" s="3">
        <f t="shared" si="16"/>
        <v>0</v>
      </c>
      <c r="AS68" s="4">
        <f t="shared" si="17"/>
        <v>0</v>
      </c>
      <c r="AT68" s="3">
        <f t="shared" si="18"/>
        <v>34.899999999999949</v>
      </c>
      <c r="AW68" s="7">
        <v>45272</v>
      </c>
      <c r="AX68" s="5">
        <f t="shared" si="29"/>
        <v>3.812609296680905E-2</v>
      </c>
      <c r="AY68" t="str">
        <f t="shared" si="27"/>
        <v xml:space="preserve"> 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>
      <c r="A69" s="7">
        <v>45273</v>
      </c>
      <c r="B69" s="3">
        <v>546802</v>
      </c>
      <c r="C69" s="3">
        <v>886102</v>
      </c>
      <c r="D69" s="3">
        <v>753535</v>
      </c>
      <c r="E69" s="3">
        <v>37501</v>
      </c>
      <c r="F69" s="3">
        <v>282308</v>
      </c>
      <c r="G69" s="3">
        <v>2506247</v>
      </c>
      <c r="H69" s="7">
        <v>45273</v>
      </c>
      <c r="I69" s="3" t="s">
        <v>30</v>
      </c>
      <c r="J69" s="3">
        <v>67.92</v>
      </c>
      <c r="K69" s="3">
        <v>68.900000000000006</v>
      </c>
      <c r="L69" s="3">
        <v>68.209999999999994</v>
      </c>
      <c r="M69" s="3">
        <v>70</v>
      </c>
      <c r="N69" s="3">
        <v>34131</v>
      </c>
      <c r="O69" s="3">
        <v>249154</v>
      </c>
      <c r="P69" s="3">
        <f t="shared" si="28"/>
        <v>-0.22533099899567066</v>
      </c>
      <c r="Q69" s="3">
        <f t="shared" si="19"/>
        <v>-0.65609961447432896</v>
      </c>
      <c r="R69" s="3">
        <f t="shared" si="20"/>
        <v>-0.37340737008544383</v>
      </c>
      <c r="S69" s="3">
        <f t="shared" si="21"/>
        <v>-0.60567400039948438</v>
      </c>
      <c r="T69" s="3">
        <f t="shared" si="22"/>
        <v>-0.47203819873121866</v>
      </c>
      <c r="U69" s="3">
        <f t="shared" si="23"/>
        <v>-0.46866351694864028</v>
      </c>
      <c r="V69" s="3">
        <f t="shared" si="24"/>
        <v>0</v>
      </c>
      <c r="X69" s="3">
        <f t="shared" si="0"/>
        <v>1.0499999999999972</v>
      </c>
      <c r="Z69" s="3">
        <f t="shared" si="8"/>
        <v>0.42145632646266662</v>
      </c>
      <c r="AA69" s="3">
        <f t="shared" si="1"/>
        <v>0.62690352526283666</v>
      </c>
      <c r="AB69" s="3">
        <f t="shared" si="2"/>
        <v>0.21556179085128407</v>
      </c>
      <c r="AC69" s="3">
        <f t="shared" si="3"/>
        <v>0.10114925497666456</v>
      </c>
      <c r="AD69" s="3">
        <f t="shared" si="4"/>
        <v>0.38530408708033037</v>
      </c>
      <c r="AE69" s="3">
        <f t="shared" si="5"/>
        <v>0.37527491859924156</v>
      </c>
      <c r="AG69" s="4">
        <f t="shared" si="9"/>
        <v>0</v>
      </c>
      <c r="AH69" s="4">
        <f t="shared" si="10"/>
        <v>0.62690352526283666</v>
      </c>
      <c r="AI69" s="4">
        <f t="shared" si="11"/>
        <v>0</v>
      </c>
      <c r="AJ69" s="4">
        <f t="shared" si="12"/>
        <v>0</v>
      </c>
      <c r="AK69" s="4">
        <f t="shared" si="13"/>
        <v>0</v>
      </c>
      <c r="AL69" s="4">
        <f t="shared" si="14"/>
        <v>0</v>
      </c>
      <c r="AM69" s="4" t="str">
        <f t="shared" si="7"/>
        <v>0</v>
      </c>
      <c r="AO69" s="6">
        <f t="shared" si="25"/>
        <v>0</v>
      </c>
      <c r="AP69" s="6">
        <f t="shared" si="26"/>
        <v>0</v>
      </c>
      <c r="AQ69" s="3">
        <f t="shared" si="15"/>
        <v>1.0499999999999972</v>
      </c>
      <c r="AR69" s="3">
        <f t="shared" si="16"/>
        <v>0</v>
      </c>
      <c r="AS69" s="4">
        <f t="shared" si="17"/>
        <v>0</v>
      </c>
      <c r="AT69" s="3">
        <f t="shared" si="18"/>
        <v>34.899999999999949</v>
      </c>
      <c r="AW69" s="7">
        <v>45273</v>
      </c>
      <c r="AX69" s="5">
        <f t="shared" si="29"/>
        <v>3.812609296680905E-2</v>
      </c>
      <c r="AY69" t="str">
        <f t="shared" si="27"/>
        <v xml:space="preserve"> </v>
      </c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>
      <c r="A70" s="7">
        <v>45274</v>
      </c>
      <c r="B70" s="3">
        <v>602861</v>
      </c>
      <c r="C70" s="3">
        <v>916786</v>
      </c>
      <c r="D70" s="3">
        <v>876587</v>
      </c>
      <c r="E70" s="3">
        <v>35880</v>
      </c>
      <c r="F70" s="3">
        <v>304495</v>
      </c>
      <c r="G70" s="3">
        <v>2736609</v>
      </c>
      <c r="H70" s="7">
        <v>45274</v>
      </c>
      <c r="I70" s="3" t="s">
        <v>30</v>
      </c>
      <c r="J70" s="3">
        <v>65.989999999999995</v>
      </c>
      <c r="K70" s="3">
        <v>66.790000000000006</v>
      </c>
      <c r="L70" s="3">
        <v>69.34</v>
      </c>
      <c r="M70" s="3">
        <v>70.16</v>
      </c>
      <c r="N70" s="3">
        <v>28409</v>
      </c>
      <c r="O70" s="3">
        <v>245111</v>
      </c>
      <c r="P70" s="3">
        <f t="shared" si="28"/>
        <v>-7.6393405414630572E-3</v>
      </c>
      <c r="Q70" s="3">
        <f t="shared" si="19"/>
        <v>-0.5291627955671615</v>
      </c>
      <c r="R70" s="3">
        <f t="shared" si="20"/>
        <v>-0.20838672739786449</v>
      </c>
      <c r="S70" s="3">
        <f t="shared" si="21"/>
        <v>-0.4127541403058923</v>
      </c>
      <c r="T70" s="3">
        <f t="shared" si="22"/>
        <v>-0.28477872067050969</v>
      </c>
      <c r="U70" s="3">
        <f t="shared" si="23"/>
        <v>-0.28164919782730358</v>
      </c>
      <c r="V70" s="3">
        <f t="shared" si="24"/>
        <v>0</v>
      </c>
      <c r="X70" s="3">
        <f t="shared" si="0"/>
        <v>-1.9300000000000068</v>
      </c>
      <c r="Z70" s="3">
        <f t="shared" si="8"/>
        <v>0.33777464635454846</v>
      </c>
      <c r="AA70" s="3">
        <f t="shared" si="1"/>
        <v>0.48366275818081383</v>
      </c>
      <c r="AB70" s="3">
        <f t="shared" si="2"/>
        <v>0.10948814625119556</v>
      </c>
      <c r="AC70" s="3">
        <f t="shared" si="3"/>
        <v>0.10045215931851467</v>
      </c>
      <c r="AD70" s="3">
        <f t="shared" si="4"/>
        <v>0.27370366350347347</v>
      </c>
      <c r="AE70" s="3">
        <f t="shared" si="5"/>
        <v>0.25992816386018874</v>
      </c>
      <c r="AG70" s="4">
        <f t="shared" si="9"/>
        <v>0</v>
      </c>
      <c r="AH70" s="4">
        <f t="shared" si="10"/>
        <v>0</v>
      </c>
      <c r="AI70" s="4">
        <f t="shared" si="11"/>
        <v>0</v>
      </c>
      <c r="AJ70" s="4">
        <f t="shared" si="12"/>
        <v>0</v>
      </c>
      <c r="AK70" s="4">
        <f t="shared" si="13"/>
        <v>0</v>
      </c>
      <c r="AL70" s="4">
        <f t="shared" si="14"/>
        <v>0</v>
      </c>
      <c r="AM70" s="4" t="str">
        <f t="shared" si="7"/>
        <v>0</v>
      </c>
      <c r="AO70" s="6">
        <f t="shared" si="25"/>
        <v>0</v>
      </c>
      <c r="AP70" s="6">
        <f t="shared" si="26"/>
        <v>0</v>
      </c>
      <c r="AQ70" s="3">
        <f t="shared" si="15"/>
        <v>-1.9300000000000068</v>
      </c>
      <c r="AR70" s="3">
        <f t="shared" si="16"/>
        <v>0</v>
      </c>
      <c r="AS70" s="4">
        <f t="shared" si="17"/>
        <v>0</v>
      </c>
      <c r="AT70" s="3">
        <f t="shared" si="18"/>
        <v>34.899999999999949</v>
      </c>
      <c r="AW70" s="7">
        <v>45274</v>
      </c>
      <c r="AX70" s="5">
        <f t="shared" si="29"/>
        <v>3.812609296680905E-2</v>
      </c>
      <c r="AY70" t="str">
        <f t="shared" si="27"/>
        <v xml:space="preserve"> </v>
      </c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>
      <c r="A71" s="7">
        <v>45275</v>
      </c>
      <c r="B71" s="3">
        <v>482537</v>
      </c>
      <c r="C71" s="3">
        <v>891630</v>
      </c>
      <c r="D71" s="3">
        <v>709093</v>
      </c>
      <c r="E71" s="3">
        <v>32693</v>
      </c>
      <c r="F71" s="3">
        <v>270221</v>
      </c>
      <c r="G71" s="3">
        <v>2386174</v>
      </c>
      <c r="H71" s="7">
        <v>45275</v>
      </c>
      <c r="I71" s="3" t="s">
        <v>30</v>
      </c>
      <c r="J71" s="3">
        <v>66.209999999999994</v>
      </c>
      <c r="K71" s="3">
        <v>66.349999999999994</v>
      </c>
      <c r="L71" s="3">
        <v>66.760000000000005</v>
      </c>
      <c r="M71" s="3">
        <v>67.819999999999993</v>
      </c>
      <c r="N71" s="3">
        <v>16621</v>
      </c>
      <c r="O71" s="3">
        <v>240613</v>
      </c>
      <c r="P71" s="3">
        <f t="shared" si="28"/>
        <v>0.66664880368942248</v>
      </c>
      <c r="Q71" s="3">
        <f t="shared" si="19"/>
        <v>0.38966737050735661</v>
      </c>
      <c r="R71" s="3">
        <f t="shared" si="20"/>
        <v>0.39732303722081713</v>
      </c>
      <c r="S71" s="3">
        <f t="shared" si="21"/>
        <v>0.14825564161677271</v>
      </c>
      <c r="T71" s="3">
        <f t="shared" si="22"/>
        <v>0.52295152389022537</v>
      </c>
      <c r="U71" s="3">
        <f t="shared" si="23"/>
        <v>0.5192561699225714</v>
      </c>
      <c r="V71" s="3">
        <f t="shared" si="24"/>
        <v>0.66664880368942248</v>
      </c>
      <c r="X71" s="3">
        <f t="shared" si="0"/>
        <v>0.21999999999999886</v>
      </c>
      <c r="Z71" s="3">
        <f t="shared" si="8"/>
        <v>0.32656415118436433</v>
      </c>
      <c r="AA71" s="3">
        <f t="shared" si="1"/>
        <v>0.39029991290396565</v>
      </c>
      <c r="AB71" s="3">
        <f t="shared" si="2"/>
        <v>5.7084033428531952E-2</v>
      </c>
      <c r="AC71" s="3">
        <f t="shared" si="3"/>
        <v>0.18603667596627024</v>
      </c>
      <c r="AD71" s="3">
        <f t="shared" si="4"/>
        <v>0.2257139638337797</v>
      </c>
      <c r="AE71" s="3">
        <f t="shared" si="5"/>
        <v>0.21201978977342004</v>
      </c>
      <c r="AG71" s="4">
        <f t="shared" si="9"/>
        <v>0</v>
      </c>
      <c r="AH71" s="4">
        <f t="shared" si="10"/>
        <v>0</v>
      </c>
      <c r="AI71" s="4">
        <f t="shared" si="11"/>
        <v>0</v>
      </c>
      <c r="AJ71" s="4">
        <f t="shared" si="12"/>
        <v>0</v>
      </c>
      <c r="AK71" s="4">
        <f t="shared" si="13"/>
        <v>0</v>
      </c>
      <c r="AL71" s="4">
        <f t="shared" si="14"/>
        <v>0</v>
      </c>
      <c r="AM71" s="4" t="str">
        <f t="shared" si="7"/>
        <v>0</v>
      </c>
      <c r="AO71" s="6">
        <f t="shared" si="25"/>
        <v>0</v>
      </c>
      <c r="AP71" s="6">
        <f t="shared" si="26"/>
        <v>0</v>
      </c>
      <c r="AQ71" s="3">
        <f t="shared" si="15"/>
        <v>0.21999999999999886</v>
      </c>
      <c r="AR71" s="3">
        <f t="shared" si="16"/>
        <v>0</v>
      </c>
      <c r="AS71" s="4">
        <f t="shared" si="17"/>
        <v>0</v>
      </c>
      <c r="AT71" s="3">
        <f t="shared" si="18"/>
        <v>34.899999999999949</v>
      </c>
      <c r="AW71" s="7">
        <v>45275</v>
      </c>
      <c r="AX71" s="5">
        <f t="shared" si="29"/>
        <v>3.812609296680905E-2</v>
      </c>
      <c r="AY71" t="str">
        <f t="shared" si="27"/>
        <v xml:space="preserve"> </v>
      </c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>
      <c r="A72" s="7">
        <v>45278</v>
      </c>
      <c r="B72" s="3">
        <v>395703</v>
      </c>
      <c r="C72" s="3">
        <v>611685</v>
      </c>
      <c r="D72" s="3">
        <v>705286</v>
      </c>
      <c r="E72" s="3">
        <v>36554</v>
      </c>
      <c r="F72" s="3">
        <v>229608</v>
      </c>
      <c r="G72" s="3">
        <v>1978836</v>
      </c>
      <c r="H72" s="7">
        <v>45278</v>
      </c>
      <c r="I72" s="3" t="s">
        <v>30</v>
      </c>
      <c r="J72" s="3">
        <v>66.3</v>
      </c>
      <c r="K72" s="3">
        <v>69.08</v>
      </c>
      <c r="L72" s="3">
        <v>67.430000000000007</v>
      </c>
      <c r="M72" s="3">
        <v>70.599999999999994</v>
      </c>
      <c r="N72" s="3">
        <v>16832</v>
      </c>
      <c r="O72" s="3">
        <v>245343</v>
      </c>
      <c r="P72" s="3">
        <f t="shared" si="28"/>
        <v>0.78686357427794029</v>
      </c>
      <c r="Q72" s="3">
        <f t="shared" si="19"/>
        <v>0.45076590264382788</v>
      </c>
      <c r="R72" s="3">
        <f t="shared" si="20"/>
        <v>0.59356982352463683</v>
      </c>
      <c r="S72" s="3">
        <f t="shared" si="21"/>
        <v>0.40411315123851882</v>
      </c>
      <c r="T72" s="3">
        <f t="shared" si="22"/>
        <v>0.67878339467141213</v>
      </c>
      <c r="U72" s="3">
        <f t="shared" si="23"/>
        <v>0.67682854912281254</v>
      </c>
      <c r="V72" s="3">
        <f t="shared" si="24"/>
        <v>0.78686357427794029</v>
      </c>
      <c r="X72" s="3">
        <f t="shared" si="0"/>
        <v>9.0000000000003411E-2</v>
      </c>
      <c r="Z72" s="3">
        <f t="shared" si="8"/>
        <v>0.12900961585062298</v>
      </c>
      <c r="AA72" s="3">
        <f t="shared" si="1"/>
        <v>0.33695006992368598</v>
      </c>
      <c r="AB72" s="3">
        <f t="shared" si="2"/>
        <v>-7.6417829794536471E-2</v>
      </c>
      <c r="AC72" s="3">
        <f t="shared" si="3"/>
        <v>2.4566044639677063E-2</v>
      </c>
      <c r="AD72" s="3">
        <f t="shared" si="4"/>
        <v>7.6382776305305794E-2</v>
      </c>
      <c r="AE72" s="3">
        <f t="shared" si="5"/>
        <v>6.4457630124112916E-2</v>
      </c>
      <c r="AG72" s="4">
        <f t="shared" si="9"/>
        <v>0</v>
      </c>
      <c r="AH72" s="4">
        <f t="shared" si="10"/>
        <v>0</v>
      </c>
      <c r="AI72" s="4">
        <f t="shared" si="11"/>
        <v>0</v>
      </c>
      <c r="AJ72" s="4">
        <f t="shared" si="12"/>
        <v>0</v>
      </c>
      <c r="AK72" s="4">
        <f t="shared" si="13"/>
        <v>0</v>
      </c>
      <c r="AL72" s="4">
        <f t="shared" si="14"/>
        <v>0</v>
      </c>
      <c r="AM72" s="4" t="str">
        <f t="shared" si="7"/>
        <v>0</v>
      </c>
      <c r="AO72" s="6">
        <f t="shared" si="25"/>
        <v>0</v>
      </c>
      <c r="AP72" s="6">
        <f t="shared" si="26"/>
        <v>0</v>
      </c>
      <c r="AQ72" s="3">
        <f t="shared" si="15"/>
        <v>9.0000000000003411E-2</v>
      </c>
      <c r="AR72" s="3">
        <f t="shared" si="16"/>
        <v>0</v>
      </c>
      <c r="AS72" s="4">
        <f t="shared" si="17"/>
        <v>0</v>
      </c>
      <c r="AT72" s="3">
        <f t="shared" si="18"/>
        <v>34.899999999999949</v>
      </c>
      <c r="AW72" s="7">
        <v>45278</v>
      </c>
      <c r="AX72" s="5">
        <f t="shared" si="29"/>
        <v>3.812609296680905E-2</v>
      </c>
      <c r="AY72" t="str">
        <f t="shared" si="27"/>
        <v xml:space="preserve"> </v>
      </c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>
      <c r="A73" s="7">
        <v>45279</v>
      </c>
      <c r="B73" s="3">
        <v>378061</v>
      </c>
      <c r="C73" s="3">
        <v>654540</v>
      </c>
      <c r="D73" s="3">
        <v>683379</v>
      </c>
      <c r="E73" s="3">
        <v>33241</v>
      </c>
      <c r="F73" s="3">
        <v>229828</v>
      </c>
      <c r="G73" s="3">
        <v>1979050</v>
      </c>
      <c r="H73" s="7">
        <v>45279</v>
      </c>
      <c r="I73" s="3" t="s">
        <v>54</v>
      </c>
      <c r="J73" s="3">
        <v>70.650000000000006</v>
      </c>
      <c r="K73" s="3">
        <v>71.73</v>
      </c>
      <c r="L73" s="3">
        <v>71.989999999999995</v>
      </c>
      <c r="M73" s="3">
        <v>72.040000000000006</v>
      </c>
      <c r="N73" s="3">
        <v>14122</v>
      </c>
      <c r="O73" s="3">
        <v>253872</v>
      </c>
      <c r="P73" s="3">
        <f t="shared" si="28"/>
        <v>0.48568464365585678</v>
      </c>
      <c r="Q73" s="3">
        <f t="shared" si="19"/>
        <v>0.18044210904113855</v>
      </c>
      <c r="R73" s="3">
        <f t="shared" si="20"/>
        <v>0.48094895757314793</v>
      </c>
      <c r="S73" s="3">
        <f t="shared" si="21"/>
        <v>0.37409452073471217</v>
      </c>
      <c r="T73" s="3">
        <f t="shared" si="22"/>
        <v>0.4264134195065355</v>
      </c>
      <c r="U73" s="3">
        <f t="shared" si="23"/>
        <v>0.42693599830316981</v>
      </c>
      <c r="V73" s="3">
        <f t="shared" si="24"/>
        <v>0</v>
      </c>
      <c r="X73" s="3">
        <f t="shared" si="0"/>
        <v>4.3500000000000085</v>
      </c>
      <c r="Z73" s="3">
        <f t="shared" si="8"/>
        <v>5.0773361986443718E-3</v>
      </c>
      <c r="AA73" s="3">
        <f t="shared" si="1"/>
        <v>1.8177503589125683E-2</v>
      </c>
      <c r="AB73" s="3">
        <f t="shared" si="2"/>
        <v>-0.11425704779482024</v>
      </c>
      <c r="AC73" s="3">
        <f t="shared" si="3"/>
        <v>1.5233734964687502E-2</v>
      </c>
      <c r="AD73" s="3">
        <f t="shared" si="4"/>
        <v>-3.5399652991749679E-2</v>
      </c>
      <c r="AE73" s="3">
        <f t="shared" si="5"/>
        <v>-4.282708296448965E-2</v>
      </c>
      <c r="AG73" s="4">
        <f t="shared" si="9"/>
        <v>0</v>
      </c>
      <c r="AH73" s="4">
        <f t="shared" si="10"/>
        <v>0</v>
      </c>
      <c r="AI73" s="4">
        <f t="shared" si="11"/>
        <v>0</v>
      </c>
      <c r="AJ73" s="4">
        <f t="shared" si="12"/>
        <v>0</v>
      </c>
      <c r="AK73" s="4">
        <f t="shared" si="13"/>
        <v>0</v>
      </c>
      <c r="AL73" s="4">
        <f t="shared" si="14"/>
        <v>0</v>
      </c>
      <c r="AM73" s="4" t="str">
        <f t="shared" si="7"/>
        <v>0</v>
      </c>
      <c r="AO73" s="6">
        <f t="shared" si="25"/>
        <v>0</v>
      </c>
      <c r="AP73" s="6">
        <f t="shared" si="26"/>
        <v>0</v>
      </c>
      <c r="AQ73" s="3">
        <f t="shared" si="15"/>
        <v>4.3500000000000085</v>
      </c>
      <c r="AR73" s="3">
        <f t="shared" si="16"/>
        <v>0</v>
      </c>
      <c r="AS73" s="4">
        <f t="shared" si="17"/>
        <v>0</v>
      </c>
      <c r="AT73" s="3">
        <f t="shared" si="18"/>
        <v>34.899999999999949</v>
      </c>
      <c r="AW73" s="7">
        <v>45279</v>
      </c>
      <c r="AX73" s="5">
        <f t="shared" si="29"/>
        <v>3.812609296680905E-2</v>
      </c>
      <c r="AY73" t="str">
        <f t="shared" si="27"/>
        <v xml:space="preserve"> </v>
      </c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>
      <c r="A74" s="7">
        <v>45280</v>
      </c>
      <c r="B74" s="3">
        <v>373523</v>
      </c>
      <c r="C74" s="3">
        <v>539532</v>
      </c>
      <c r="D74" s="3">
        <v>561481</v>
      </c>
      <c r="E74" s="3">
        <v>29777</v>
      </c>
      <c r="F74" s="3">
        <v>202987</v>
      </c>
      <c r="G74" s="3">
        <v>1707300</v>
      </c>
      <c r="H74" s="7">
        <v>45280</v>
      </c>
      <c r="I74" s="3" t="s">
        <v>54</v>
      </c>
      <c r="J74" s="3">
        <v>71.87</v>
      </c>
      <c r="K74" s="3">
        <v>75.53</v>
      </c>
      <c r="L74" s="3">
        <v>71.930000000000007</v>
      </c>
      <c r="M74" s="3">
        <v>75.739999999999995</v>
      </c>
      <c r="N74" s="3">
        <v>26070</v>
      </c>
      <c r="O74" s="3">
        <v>256416</v>
      </c>
      <c r="P74" s="3">
        <f t="shared" si="28"/>
        <v>0.12689310540340523</v>
      </c>
      <c r="Q74" s="3">
        <f t="shared" si="19"/>
        <v>-0.19889609951257686</v>
      </c>
      <c r="R74" s="3">
        <f t="shared" si="20"/>
        <v>0.1106352600205484</v>
      </c>
      <c r="S74" s="3">
        <f t="shared" si="21"/>
        <v>-9.3663494230996902E-3</v>
      </c>
      <c r="T74" s="3">
        <f t="shared" si="22"/>
        <v>1.1088570804797705E-2</v>
      </c>
      <c r="U74" s="3">
        <f t="shared" si="23"/>
        <v>1.3454630492186521E-2</v>
      </c>
      <c r="V74" s="3">
        <f t="shared" si="24"/>
        <v>0</v>
      </c>
      <c r="X74" s="3">
        <f t="shared" si="0"/>
        <v>1.2199999999999989</v>
      </c>
      <c r="Z74" s="3">
        <f t="shared" si="8"/>
        <v>-0.37788136067346234</v>
      </c>
      <c r="AA74" s="3">
        <f t="shared" si="1"/>
        <v>-0.40385643631057494</v>
      </c>
      <c r="AB74" s="3">
        <f t="shared" si="2"/>
        <v>-0.18632726578023559</v>
      </c>
      <c r="AC74" s="3">
        <f t="shared" si="3"/>
        <v>-0.12594829280422865</v>
      </c>
      <c r="AD74" s="3">
        <f t="shared" si="4"/>
        <v>-0.34833185177100295</v>
      </c>
      <c r="AE74" s="3">
        <f t="shared" si="5"/>
        <v>-0.34666211044972978</v>
      </c>
      <c r="AG74" s="4">
        <f t="shared" si="9"/>
        <v>0</v>
      </c>
      <c r="AH74" s="4">
        <f t="shared" si="10"/>
        <v>0</v>
      </c>
      <c r="AI74" s="4">
        <f t="shared" si="11"/>
        <v>0</v>
      </c>
      <c r="AJ74" s="4">
        <f t="shared" si="12"/>
        <v>0</v>
      </c>
      <c r="AK74" s="4">
        <f t="shared" si="13"/>
        <v>0</v>
      </c>
      <c r="AL74" s="4">
        <f t="shared" si="14"/>
        <v>0</v>
      </c>
      <c r="AM74" s="4" t="str">
        <f t="shared" si="7"/>
        <v>0</v>
      </c>
      <c r="AO74" s="6">
        <f t="shared" si="25"/>
        <v>0</v>
      </c>
      <c r="AP74" s="6">
        <f t="shared" si="26"/>
        <v>0</v>
      </c>
      <c r="AQ74" s="3">
        <f t="shared" si="15"/>
        <v>1.2199999999999989</v>
      </c>
      <c r="AR74" s="3">
        <f t="shared" si="16"/>
        <v>0</v>
      </c>
      <c r="AS74" s="4">
        <f t="shared" si="17"/>
        <v>0</v>
      </c>
      <c r="AT74" s="3">
        <f t="shared" si="18"/>
        <v>34.899999999999949</v>
      </c>
      <c r="AW74" s="7">
        <v>45280</v>
      </c>
      <c r="AX74" s="5">
        <f t="shared" si="29"/>
        <v>3.812609296680905E-2</v>
      </c>
      <c r="AY74" t="str">
        <f t="shared" si="27"/>
        <v xml:space="preserve"> 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>
      <c r="A75" s="7">
        <v>45281</v>
      </c>
      <c r="B75" s="3">
        <v>330099</v>
      </c>
      <c r="C75" s="3">
        <v>424540</v>
      </c>
      <c r="D75" s="3">
        <v>455333</v>
      </c>
      <c r="E75" s="3">
        <v>26805</v>
      </c>
      <c r="F75" s="3">
        <v>173189</v>
      </c>
      <c r="G75" s="3">
        <v>1409966</v>
      </c>
      <c r="H75" s="7">
        <v>45281</v>
      </c>
      <c r="I75" s="3" t="s">
        <v>54</v>
      </c>
      <c r="J75" s="3">
        <v>75.31</v>
      </c>
      <c r="K75" s="3">
        <v>77.88</v>
      </c>
      <c r="L75" s="3">
        <v>75.31</v>
      </c>
      <c r="M75" s="3">
        <v>78.75</v>
      </c>
      <c r="N75" s="3">
        <v>26084</v>
      </c>
      <c r="O75" s="3">
        <v>251461</v>
      </c>
      <c r="P75" s="3">
        <f t="shared" si="28"/>
        <v>-0.31177677643981277</v>
      </c>
      <c r="Q75" s="3">
        <f t="shared" si="19"/>
        <v>-0.58145837576076409</v>
      </c>
      <c r="R75" s="3">
        <f t="shared" si="20"/>
        <v>-0.37951701329888143</v>
      </c>
      <c r="S75" s="3">
        <f t="shared" si="21"/>
        <v>-0.46790369463584747</v>
      </c>
      <c r="T75" s="3">
        <f t="shared" si="22"/>
        <v>-0.46178379141102921</v>
      </c>
      <c r="U75" s="3">
        <f t="shared" si="23"/>
        <v>-0.45713104753255096</v>
      </c>
      <c r="V75" s="3">
        <f t="shared" si="24"/>
        <v>0</v>
      </c>
      <c r="X75" s="3">
        <f t="shared" si="0"/>
        <v>3.4399999999999977</v>
      </c>
      <c r="Z75" s="3">
        <f t="shared" si="8"/>
        <v>-0.4252228575649703</v>
      </c>
      <c r="AA75" s="3">
        <f t="shared" si="1"/>
        <v>-0.41595833046887776</v>
      </c>
      <c r="AB75" s="3">
        <f t="shared" si="2"/>
        <v>-0.27392912376619483</v>
      </c>
      <c r="AC75" s="3">
        <f t="shared" si="3"/>
        <v>-0.20340326405556836</v>
      </c>
      <c r="AD75" s="3">
        <f t="shared" si="4"/>
        <v>-0.40024442091797424</v>
      </c>
      <c r="AE75" s="3">
        <f t="shared" si="5"/>
        <v>-0.39995363584498</v>
      </c>
      <c r="AG75" s="4">
        <f t="shared" si="9"/>
        <v>0</v>
      </c>
      <c r="AH75" s="4">
        <f t="shared" si="10"/>
        <v>0</v>
      </c>
      <c r="AI75" s="4">
        <f t="shared" si="11"/>
        <v>0</v>
      </c>
      <c r="AJ75" s="4">
        <f t="shared" si="12"/>
        <v>0</v>
      </c>
      <c r="AK75" s="4">
        <f t="shared" si="13"/>
        <v>0</v>
      </c>
      <c r="AL75" s="4">
        <f t="shared" si="14"/>
        <v>0</v>
      </c>
      <c r="AM75" s="4" t="str">
        <f t="shared" si="7"/>
        <v>0</v>
      </c>
      <c r="AO75" s="6">
        <f t="shared" si="25"/>
        <v>0</v>
      </c>
      <c r="AP75" s="6">
        <f t="shared" si="26"/>
        <v>0</v>
      </c>
      <c r="AQ75" s="3">
        <f t="shared" si="15"/>
        <v>3.4399999999999977</v>
      </c>
      <c r="AR75" s="3">
        <f t="shared" si="16"/>
        <v>0</v>
      </c>
      <c r="AS75" s="4">
        <f t="shared" si="17"/>
        <v>0</v>
      </c>
      <c r="AT75" s="3">
        <f t="shared" si="18"/>
        <v>34.899999999999949</v>
      </c>
      <c r="AW75" s="7">
        <v>45281</v>
      </c>
      <c r="AX75" s="5">
        <f t="shared" si="29"/>
        <v>3.812609296680905E-2</v>
      </c>
      <c r="AY75" t="str">
        <f t="shared" si="27"/>
        <v xml:space="preserve"> </v>
      </c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>
      <c r="A76" s="7">
        <v>45282</v>
      </c>
      <c r="B76" s="3">
        <v>274053</v>
      </c>
      <c r="C76" s="3">
        <v>414006</v>
      </c>
      <c r="D76" s="3">
        <v>366143</v>
      </c>
      <c r="E76" s="3">
        <v>26019</v>
      </c>
      <c r="F76" s="3">
        <v>154816</v>
      </c>
      <c r="G76" s="3">
        <v>1235036</v>
      </c>
      <c r="H76" s="7">
        <v>45282</v>
      </c>
      <c r="I76" s="3" t="s">
        <v>54</v>
      </c>
      <c r="J76" s="3">
        <v>76.8</v>
      </c>
      <c r="K76" s="3">
        <v>78.900000000000006</v>
      </c>
      <c r="L76" s="3">
        <v>77.8</v>
      </c>
      <c r="M76" s="3">
        <v>79.349999999999994</v>
      </c>
      <c r="N76" s="3">
        <v>26084</v>
      </c>
      <c r="O76" s="3">
        <v>250381</v>
      </c>
      <c r="P76" s="3">
        <f t="shared" si="28"/>
        <v>-0.61750054678242805</v>
      </c>
      <c r="Q76" s="3">
        <f t="shared" si="19"/>
        <v>-0.75628730212610296</v>
      </c>
      <c r="R76" s="3">
        <f t="shared" si="20"/>
        <v>-0.66709236145619644</v>
      </c>
      <c r="S76" s="3">
        <f t="shared" si="21"/>
        <v>-0.69879695594608804</v>
      </c>
      <c r="T76" s="3">
        <f t="shared" si="22"/>
        <v>-0.71859636182662878</v>
      </c>
      <c r="U76" s="3">
        <f t="shared" si="23"/>
        <v>-0.71230696703049345</v>
      </c>
      <c r="V76" s="3">
        <f t="shared" si="24"/>
        <v>0</v>
      </c>
      <c r="X76" s="3">
        <f t="shared" si="0"/>
        <v>1.4899999999999949</v>
      </c>
      <c r="Z76" s="3">
        <f t="shared" si="8"/>
        <v>-0.60427951340498454</v>
      </c>
      <c r="AA76" s="3">
        <f t="shared" si="1"/>
        <v>-0.59818389878979727</v>
      </c>
      <c r="AB76" s="3">
        <f t="shared" si="2"/>
        <v>-0.54390268644522433</v>
      </c>
      <c r="AC76" s="3">
        <f t="shared" si="3"/>
        <v>-0.45550924152462752</v>
      </c>
      <c r="AD76" s="3">
        <f t="shared" si="4"/>
        <v>-0.60861780356114215</v>
      </c>
      <c r="AE76" s="3">
        <f t="shared" si="5"/>
        <v>-0.6091357744333431</v>
      </c>
      <c r="AG76" s="4">
        <f t="shared" si="9"/>
        <v>-0.60427951340498454</v>
      </c>
      <c r="AH76" s="4">
        <f t="shared" si="10"/>
        <v>-0.59818389878979727</v>
      </c>
      <c r="AI76" s="4">
        <f t="shared" si="11"/>
        <v>0</v>
      </c>
      <c r="AJ76" s="4">
        <f t="shared" si="12"/>
        <v>0</v>
      </c>
      <c r="AK76" s="4">
        <f t="shared" si="13"/>
        <v>-0.60861780356114215</v>
      </c>
      <c r="AL76" s="4">
        <f t="shared" si="14"/>
        <v>-0.6091357744333431</v>
      </c>
      <c r="AM76" s="4" t="str">
        <f t="shared" si="7"/>
        <v>loss</v>
      </c>
      <c r="AO76" s="6">
        <f t="shared" si="25"/>
        <v>0</v>
      </c>
      <c r="AP76" s="6">
        <f t="shared" si="26"/>
        <v>0</v>
      </c>
      <c r="AQ76" s="3">
        <f t="shared" si="15"/>
        <v>1.4899999999999949</v>
      </c>
      <c r="AR76" s="3">
        <f t="shared" si="16"/>
        <v>0</v>
      </c>
      <c r="AS76" s="4">
        <f t="shared" si="17"/>
        <v>0</v>
      </c>
      <c r="AT76" s="3">
        <f t="shared" si="18"/>
        <v>34.899999999999949</v>
      </c>
      <c r="AW76" s="7">
        <v>45282</v>
      </c>
      <c r="AX76" s="5">
        <f t="shared" si="29"/>
        <v>3.812609296680905E-2</v>
      </c>
      <c r="AY76" t="str">
        <f t="shared" si="27"/>
        <v xml:space="preserve"> 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>
      <c r="A77" s="7">
        <v>45286</v>
      </c>
      <c r="B77" s="3">
        <v>237799</v>
      </c>
      <c r="C77" s="3">
        <v>325386</v>
      </c>
      <c r="D77" s="3">
        <v>439846</v>
      </c>
      <c r="E77" s="3">
        <v>27311</v>
      </c>
      <c r="F77" s="3">
        <v>151179</v>
      </c>
      <c r="G77" s="3">
        <v>1181522</v>
      </c>
      <c r="H77" s="7">
        <v>45286</v>
      </c>
      <c r="I77" s="3" t="s">
        <v>54</v>
      </c>
      <c r="J77" s="3">
        <v>78.900000000000006</v>
      </c>
      <c r="K77" s="3">
        <v>78.900000000000006</v>
      </c>
      <c r="L77" s="3">
        <v>78.900000000000006</v>
      </c>
      <c r="M77" s="3">
        <v>78.900000000000006</v>
      </c>
      <c r="N77" s="3">
        <v>0</v>
      </c>
      <c r="O77" s="3">
        <v>250381</v>
      </c>
      <c r="P77" s="3">
        <f t="shared" si="28"/>
        <v>-0.75907530675174828</v>
      </c>
      <c r="Q77" s="3">
        <f t="shared" si="19"/>
        <v>-0.85865831536088177</v>
      </c>
      <c r="R77" s="3">
        <f t="shared" si="20"/>
        <v>-0.74337220993546971</v>
      </c>
      <c r="S77" s="3">
        <f t="shared" si="21"/>
        <v>-0.75272754804245312</v>
      </c>
      <c r="T77" s="3">
        <f t="shared" si="22"/>
        <v>-0.81949535417394759</v>
      </c>
      <c r="U77" s="3">
        <f t="shared" si="23"/>
        <v>-0.81616423423088702</v>
      </c>
      <c r="V77" s="3">
        <f t="shared" si="24"/>
        <v>0</v>
      </c>
      <c r="X77" s="3">
        <f t="shared" si="0"/>
        <v>2.1000000000000085</v>
      </c>
      <c r="Z77" s="3">
        <f t="shared" si="8"/>
        <v>-0.55960201567966061</v>
      </c>
      <c r="AA77" s="3">
        <f t="shared" si="1"/>
        <v>-0.55948824289393218</v>
      </c>
      <c r="AB77" s="3">
        <f t="shared" si="2"/>
        <v>-0.48064642196093649</v>
      </c>
      <c r="AC77" s="3">
        <f t="shared" si="3"/>
        <v>-0.45339136710311456</v>
      </c>
      <c r="AD77" s="3">
        <f t="shared" si="4"/>
        <v>-0.5466250566502181</v>
      </c>
      <c r="AE77" s="3">
        <f t="shared" si="5"/>
        <v>-0.54847352876232347</v>
      </c>
      <c r="AG77" s="4">
        <f t="shared" si="9"/>
        <v>-0.55960201567966061</v>
      </c>
      <c r="AH77" s="4">
        <f t="shared" si="10"/>
        <v>-0.55948824289393218</v>
      </c>
      <c r="AI77" s="4">
        <f t="shared" si="11"/>
        <v>0</v>
      </c>
      <c r="AJ77" s="4">
        <f t="shared" si="12"/>
        <v>0</v>
      </c>
      <c r="AK77" s="4">
        <f t="shared" si="13"/>
        <v>0</v>
      </c>
      <c r="AL77" s="4">
        <f t="shared" si="14"/>
        <v>0</v>
      </c>
      <c r="AM77" s="4" t="str">
        <f t="shared" si="7"/>
        <v>loss</v>
      </c>
      <c r="AO77" s="6">
        <f t="shared" si="25"/>
        <v>0</v>
      </c>
      <c r="AP77" s="6">
        <f t="shared" si="26"/>
        <v>0</v>
      </c>
      <c r="AQ77" s="3">
        <f t="shared" si="15"/>
        <v>2.1000000000000085</v>
      </c>
      <c r="AR77" s="3">
        <f t="shared" si="16"/>
        <v>0</v>
      </c>
      <c r="AS77" s="4">
        <f t="shared" si="17"/>
        <v>0</v>
      </c>
      <c r="AT77" s="3">
        <f t="shared" si="18"/>
        <v>34.899999999999949</v>
      </c>
      <c r="AW77" s="7">
        <v>45286</v>
      </c>
      <c r="AX77" s="5">
        <f t="shared" si="29"/>
        <v>3.812609296680905E-2</v>
      </c>
      <c r="AY77" t="str">
        <f t="shared" si="27"/>
        <v xml:space="preserve"> </v>
      </c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>
      <c r="A78" s="7">
        <v>45287</v>
      </c>
      <c r="B78" s="3">
        <v>277641</v>
      </c>
      <c r="C78" s="3">
        <v>380308</v>
      </c>
      <c r="D78" s="3">
        <v>517605</v>
      </c>
      <c r="E78" s="3">
        <v>26218</v>
      </c>
      <c r="F78" s="3">
        <v>170259</v>
      </c>
      <c r="G78" s="3">
        <v>1372030</v>
      </c>
      <c r="H78" s="7">
        <v>45287</v>
      </c>
      <c r="I78" s="3" t="s">
        <v>54</v>
      </c>
      <c r="J78" s="3">
        <v>79.03</v>
      </c>
      <c r="K78" s="3">
        <v>79.989999999999995</v>
      </c>
      <c r="L78" s="3">
        <v>79.06</v>
      </c>
      <c r="M78" s="3">
        <v>80.98</v>
      </c>
      <c r="N78" s="3">
        <v>26084</v>
      </c>
      <c r="O78" s="3">
        <v>249272</v>
      </c>
      <c r="P78" s="3">
        <f t="shared" si="28"/>
        <v>-0.79732559502156142</v>
      </c>
      <c r="Q78" s="3">
        <f t="shared" si="19"/>
        <v>-0.88267805457323556</v>
      </c>
      <c r="R78" s="3">
        <f t="shared" si="20"/>
        <v>-0.76329163575445602</v>
      </c>
      <c r="S78" s="3">
        <f t="shared" si="21"/>
        <v>-0.81607800051930346</v>
      </c>
      <c r="T78" s="3">
        <f t="shared" si="22"/>
        <v>-0.84629855988776692</v>
      </c>
      <c r="U78" s="3">
        <f t="shared" si="23"/>
        <v>-0.84503102642145622</v>
      </c>
      <c r="V78" s="3">
        <f t="shared" si="24"/>
        <v>0</v>
      </c>
      <c r="X78" s="3">
        <f t="shared" si="0"/>
        <v>0.12999999999999545</v>
      </c>
      <c r="Z78" s="3">
        <f t="shared" si="8"/>
        <v>-0.61614796131389271</v>
      </c>
      <c r="AA78" s="3">
        <f t="shared" si="1"/>
        <v>-0.56788377507777044</v>
      </c>
      <c r="AB78" s="3">
        <f t="shared" si="2"/>
        <v>-0.56628262046652</v>
      </c>
      <c r="AC78" s="3">
        <f t="shared" si="3"/>
        <v>-0.4835292769405829</v>
      </c>
      <c r="AD78" s="3">
        <f t="shared" si="4"/>
        <v>-0.58879536962070023</v>
      </c>
      <c r="AE78" s="3">
        <f t="shared" si="5"/>
        <v>-0.59148894551231124</v>
      </c>
      <c r="AG78" s="4">
        <f t="shared" si="9"/>
        <v>-0.61614796131389271</v>
      </c>
      <c r="AH78" s="4">
        <f t="shared" si="10"/>
        <v>-0.56788377507777044</v>
      </c>
      <c r="AI78" s="4">
        <f t="shared" si="11"/>
        <v>-0.56628262046652</v>
      </c>
      <c r="AJ78" s="4">
        <f t="shared" si="12"/>
        <v>0</v>
      </c>
      <c r="AK78" s="4">
        <f t="shared" si="13"/>
        <v>-0.58879536962070023</v>
      </c>
      <c r="AL78" s="4">
        <f t="shared" si="14"/>
        <v>-0.59148894551231124</v>
      </c>
      <c r="AM78" s="4" t="str">
        <f t="shared" si="7"/>
        <v>loss</v>
      </c>
      <c r="AO78" s="6">
        <f t="shared" si="25"/>
        <v>-0.56628262046652</v>
      </c>
      <c r="AP78" s="6">
        <f t="shared" si="26"/>
        <v>-1</v>
      </c>
      <c r="AQ78" s="3">
        <f t="shared" si="15"/>
        <v>0.12999999999999545</v>
      </c>
      <c r="AR78" s="3">
        <f t="shared" si="16"/>
        <v>-1.2999999999999545</v>
      </c>
      <c r="AS78" s="4">
        <f t="shared" si="17"/>
        <v>-1.6449449576109764E-3</v>
      </c>
      <c r="AT78" s="3">
        <f t="shared" si="18"/>
        <v>33.599999999999994</v>
      </c>
      <c r="AW78" s="7">
        <v>45287</v>
      </c>
      <c r="AX78" s="5">
        <f t="shared" si="29"/>
        <v>3.6481148009198071E-2</v>
      </c>
      <c r="AY78">
        <f t="shared" si="27"/>
        <v>-1.6449449576109764E-3</v>
      </c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>
      <c r="A79" s="7">
        <v>45288</v>
      </c>
      <c r="B79" s="3">
        <v>276115</v>
      </c>
      <c r="C79" s="3">
        <v>321759</v>
      </c>
      <c r="D79" s="3">
        <v>440405</v>
      </c>
      <c r="E79" s="3">
        <v>28420</v>
      </c>
      <c r="F79" s="3">
        <v>155403</v>
      </c>
      <c r="G79" s="3">
        <v>1222101</v>
      </c>
      <c r="H79" s="7">
        <v>45288</v>
      </c>
      <c r="I79" s="3" t="s">
        <v>54</v>
      </c>
      <c r="J79" s="3">
        <v>78.88</v>
      </c>
      <c r="K79" s="3">
        <v>80.2</v>
      </c>
      <c r="L79" s="3">
        <v>80.349999999999994</v>
      </c>
      <c r="M79" s="3">
        <v>80.5</v>
      </c>
      <c r="N79" s="3">
        <v>13157</v>
      </c>
      <c r="O79" s="3">
        <v>247527</v>
      </c>
      <c r="P79" s="3">
        <f t="shared" si="28"/>
        <v>-0.84112541742151115</v>
      </c>
      <c r="Q79" s="3">
        <f t="shared" si="19"/>
        <v>-0.90758575156090027</v>
      </c>
      <c r="R79" s="3">
        <f t="shared" si="20"/>
        <v>-0.85630358157992992</v>
      </c>
      <c r="S79" s="3">
        <f t="shared" si="21"/>
        <v>-0.88647613989232921</v>
      </c>
      <c r="T79" s="3">
        <f t="shared" si="22"/>
        <v>-0.8948491953500648</v>
      </c>
      <c r="U79" s="3">
        <f t="shared" si="23"/>
        <v>-0.89502049600176337</v>
      </c>
      <c r="V79" s="3">
        <f t="shared" si="24"/>
        <v>0</v>
      </c>
      <c r="X79" s="3">
        <f t="shared" si="0"/>
        <v>-0.15000000000000568</v>
      </c>
      <c r="Z79" s="3">
        <f t="shared" si="8"/>
        <v>-0.51648183724355523</v>
      </c>
      <c r="AA79" s="3">
        <f t="shared" si="1"/>
        <v>-0.44289999942627178</v>
      </c>
      <c r="AB79" s="3">
        <f t="shared" si="2"/>
        <v>-0.4936463892905642</v>
      </c>
      <c r="AC79" s="3">
        <f t="shared" si="3"/>
        <v>-0.35681320707120018</v>
      </c>
      <c r="AD79" s="3">
        <f t="shared" si="4"/>
        <v>-0.48659144911831448</v>
      </c>
      <c r="AE79" s="3">
        <f t="shared" si="5"/>
        <v>-0.48710919434468963</v>
      </c>
      <c r="AG79" s="4">
        <f t="shared" si="9"/>
        <v>0</v>
      </c>
      <c r="AH79" s="4">
        <f t="shared" si="10"/>
        <v>0</v>
      </c>
      <c r="AI79" s="4">
        <f t="shared" si="11"/>
        <v>0</v>
      </c>
      <c r="AJ79" s="4">
        <f t="shared" si="12"/>
        <v>0</v>
      </c>
      <c r="AK79" s="4">
        <f t="shared" si="13"/>
        <v>0</v>
      </c>
      <c r="AL79" s="4">
        <f t="shared" si="14"/>
        <v>0</v>
      </c>
      <c r="AM79" s="4" t="str">
        <f t="shared" si="7"/>
        <v>0</v>
      </c>
      <c r="AO79" s="6">
        <f t="shared" si="25"/>
        <v>0</v>
      </c>
      <c r="AP79" s="6">
        <f t="shared" si="26"/>
        <v>0</v>
      </c>
      <c r="AQ79" s="3">
        <f t="shared" si="15"/>
        <v>-0.15000000000000568</v>
      </c>
      <c r="AR79" s="3">
        <f t="shared" si="16"/>
        <v>0</v>
      </c>
      <c r="AS79" s="4">
        <f t="shared" si="17"/>
        <v>0</v>
      </c>
      <c r="AT79" s="3">
        <f t="shared" si="18"/>
        <v>33.599999999999994</v>
      </c>
      <c r="AW79" s="7">
        <v>45288</v>
      </c>
      <c r="AX79" s="5">
        <f t="shared" si="29"/>
        <v>3.6481148009198071E-2</v>
      </c>
      <c r="AY79" t="str">
        <f t="shared" si="27"/>
        <v xml:space="preserve"> 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>
      <c r="A80" s="7">
        <v>45289</v>
      </c>
      <c r="B80" s="3">
        <v>252415</v>
      </c>
      <c r="C80" s="3">
        <v>316292</v>
      </c>
      <c r="D80" s="3">
        <v>507939</v>
      </c>
      <c r="E80" s="3">
        <v>28681</v>
      </c>
      <c r="F80" s="3">
        <v>159298</v>
      </c>
      <c r="G80" s="3">
        <v>1264626</v>
      </c>
      <c r="H80" s="7">
        <v>45289</v>
      </c>
      <c r="I80" s="3" t="s">
        <v>54</v>
      </c>
      <c r="J80" s="3">
        <v>79.38</v>
      </c>
      <c r="K80" s="3">
        <v>80.37</v>
      </c>
      <c r="L80" s="3">
        <v>80.17</v>
      </c>
      <c r="M80" s="3">
        <v>80.91</v>
      </c>
      <c r="N80" s="3">
        <v>13157</v>
      </c>
      <c r="O80" s="3">
        <v>246338</v>
      </c>
      <c r="P80" s="3">
        <f t="shared" si="28"/>
        <v>-0.8877560657465573</v>
      </c>
      <c r="Q80" s="3">
        <f t="shared" si="19"/>
        <v>-0.92909683534315302</v>
      </c>
      <c r="R80" s="3">
        <f t="shared" si="20"/>
        <v>-0.88680659084898406</v>
      </c>
      <c r="S80" s="3">
        <f t="shared" si="21"/>
        <v>-0.88257324360226097</v>
      </c>
      <c r="T80" s="3">
        <f t="shared" si="22"/>
        <v>-0.92730657763671542</v>
      </c>
      <c r="U80" s="3">
        <f t="shared" si="23"/>
        <v>-0.92827112119353106</v>
      </c>
      <c r="V80" s="3">
        <f t="shared" si="24"/>
        <v>0</v>
      </c>
      <c r="X80" s="3">
        <f t="shared" si="0"/>
        <v>0.5</v>
      </c>
      <c r="Z80" s="3">
        <f t="shared" si="8"/>
        <v>-0.46254909712270681</v>
      </c>
      <c r="AA80" s="3">
        <f t="shared" si="1"/>
        <v>-0.34546429210897123</v>
      </c>
      <c r="AB80" s="3">
        <f t="shared" si="2"/>
        <v>-0.40384850800449429</v>
      </c>
      <c r="AC80" s="3">
        <f t="shared" si="3"/>
        <v>-0.33575224119845465</v>
      </c>
      <c r="AD80" s="3">
        <f t="shared" si="4"/>
        <v>-0.40209311796864089</v>
      </c>
      <c r="AE80" s="3">
        <f t="shared" si="5"/>
        <v>-0.40076216066629544</v>
      </c>
      <c r="AG80" s="4">
        <f t="shared" si="9"/>
        <v>0</v>
      </c>
      <c r="AH80" s="4">
        <f t="shared" si="10"/>
        <v>0</v>
      </c>
      <c r="AI80" s="4">
        <f t="shared" si="11"/>
        <v>0</v>
      </c>
      <c r="AJ80" s="4">
        <f t="shared" si="12"/>
        <v>0</v>
      </c>
      <c r="AK80" s="4">
        <f t="shared" si="13"/>
        <v>0</v>
      </c>
      <c r="AL80" s="4">
        <f t="shared" si="14"/>
        <v>0</v>
      </c>
      <c r="AM80" s="4" t="str">
        <f t="shared" si="7"/>
        <v>0</v>
      </c>
      <c r="AO80" s="6">
        <f t="shared" si="25"/>
        <v>0</v>
      </c>
      <c r="AP80" s="6">
        <f t="shared" si="26"/>
        <v>0</v>
      </c>
      <c r="AQ80" s="3">
        <f t="shared" si="15"/>
        <v>0.5</v>
      </c>
      <c r="AR80" s="3">
        <f t="shared" si="16"/>
        <v>0</v>
      </c>
      <c r="AS80" s="4">
        <f t="shared" si="17"/>
        <v>0</v>
      </c>
      <c r="AT80" s="3">
        <f t="shared" si="18"/>
        <v>33.599999999999994</v>
      </c>
      <c r="AW80" s="7">
        <v>45289</v>
      </c>
      <c r="AX80" s="5">
        <f t="shared" si="29"/>
        <v>3.6481148009198071E-2</v>
      </c>
      <c r="AY80" t="str">
        <f t="shared" si="27"/>
        <v xml:space="preserve"> </v>
      </c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>
      <c r="A81" s="7">
        <v>45293</v>
      </c>
      <c r="B81" s="3">
        <v>277497</v>
      </c>
      <c r="C81" s="3">
        <v>374016</v>
      </c>
      <c r="D81" s="3">
        <v>456110</v>
      </c>
      <c r="E81" s="3">
        <v>34472</v>
      </c>
      <c r="F81" s="3">
        <v>160022</v>
      </c>
      <c r="G81" s="3">
        <v>1302118</v>
      </c>
      <c r="H81" s="7">
        <v>45293</v>
      </c>
      <c r="I81" s="3" t="s">
        <v>54</v>
      </c>
      <c r="J81" s="3">
        <v>74.59</v>
      </c>
      <c r="K81" s="3">
        <v>75.959999999999994</v>
      </c>
      <c r="L81" s="3">
        <v>80.5</v>
      </c>
      <c r="M81" s="3">
        <v>81.25</v>
      </c>
      <c r="N81" s="3">
        <v>22440</v>
      </c>
      <c r="O81" s="3">
        <v>246427</v>
      </c>
      <c r="P81" s="3">
        <f t="shared" si="28"/>
        <v>-0.88970970045286846</v>
      </c>
      <c r="Q81" s="3">
        <f t="shared" si="19"/>
        <v>-0.93064590063048747</v>
      </c>
      <c r="R81" s="3">
        <f t="shared" si="20"/>
        <v>-0.87852117189480805</v>
      </c>
      <c r="S81" s="3">
        <f t="shared" si="21"/>
        <v>-0.84917369134465326</v>
      </c>
      <c r="T81" s="3">
        <f t="shared" si="22"/>
        <v>-0.9219330761515856</v>
      </c>
      <c r="U81" s="3">
        <f t="shared" si="23"/>
        <v>-0.92458492549775939</v>
      </c>
      <c r="V81" s="3">
        <f t="shared" si="24"/>
        <v>0</v>
      </c>
      <c r="X81" s="3">
        <f t="shared" si="0"/>
        <v>-4.789999999999992</v>
      </c>
      <c r="Z81" s="3">
        <f t="shared" si="8"/>
        <v>1.571025593133412E-2</v>
      </c>
      <c r="AA81" s="3">
        <f t="shared" si="1"/>
        <v>5.5261329191185267E-2</v>
      </c>
      <c r="AB81" s="3">
        <f t="shared" si="2"/>
        <v>-2.6220188776301029E-2</v>
      </c>
      <c r="AC81" s="3">
        <f t="shared" si="3"/>
        <v>-5.647971551788733E-2</v>
      </c>
      <c r="AD81" s="3">
        <f t="shared" si="4"/>
        <v>1.7694806402706528E-2</v>
      </c>
      <c r="AE81" s="3">
        <f t="shared" si="5"/>
        <v>2.1246765715640586E-2</v>
      </c>
      <c r="AG81" s="4">
        <f t="shared" si="9"/>
        <v>0</v>
      </c>
      <c r="AH81" s="4">
        <f t="shared" si="10"/>
        <v>0</v>
      </c>
      <c r="AI81" s="4">
        <f t="shared" si="11"/>
        <v>0</v>
      </c>
      <c r="AJ81" s="4">
        <f t="shared" si="12"/>
        <v>0</v>
      </c>
      <c r="AK81" s="4">
        <f t="shared" si="13"/>
        <v>0</v>
      </c>
      <c r="AL81" s="4">
        <f t="shared" si="14"/>
        <v>0</v>
      </c>
      <c r="AM81" s="4" t="str">
        <f t="shared" si="7"/>
        <v>0</v>
      </c>
      <c r="AO81" s="6">
        <f t="shared" si="25"/>
        <v>0</v>
      </c>
      <c r="AP81" s="6">
        <f t="shared" si="26"/>
        <v>0</v>
      </c>
      <c r="AQ81" s="3">
        <f t="shared" si="15"/>
        <v>-4.789999999999992</v>
      </c>
      <c r="AR81" s="3">
        <f t="shared" si="16"/>
        <v>0</v>
      </c>
      <c r="AS81" s="4">
        <f t="shared" si="17"/>
        <v>0</v>
      </c>
      <c r="AT81" s="3">
        <f t="shared" si="18"/>
        <v>33.599999999999994</v>
      </c>
      <c r="AW81" s="7">
        <v>45293</v>
      </c>
      <c r="AX81" s="5">
        <f t="shared" si="29"/>
        <v>3.6481148009198071E-2</v>
      </c>
      <c r="AY81" t="str">
        <f t="shared" si="27"/>
        <v xml:space="preserve"> 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>
      <c r="A82" s="7">
        <v>45294</v>
      </c>
      <c r="B82" s="3">
        <v>297350</v>
      </c>
      <c r="C82" s="3">
        <v>367864</v>
      </c>
      <c r="D82" s="3">
        <v>436862</v>
      </c>
      <c r="E82" s="3">
        <v>36904</v>
      </c>
      <c r="F82" s="3">
        <v>162211</v>
      </c>
      <c r="G82" s="3">
        <v>1301192</v>
      </c>
      <c r="H82" s="7">
        <v>45294</v>
      </c>
      <c r="I82" s="3" t="s">
        <v>54</v>
      </c>
      <c r="J82" s="3">
        <v>76.010000000000005</v>
      </c>
      <c r="K82" s="3">
        <v>77.349999999999994</v>
      </c>
      <c r="L82" s="3">
        <v>76.17</v>
      </c>
      <c r="M82" s="3">
        <v>77.8</v>
      </c>
      <c r="N82" s="3">
        <v>15814</v>
      </c>
      <c r="O82" s="3">
        <v>245981</v>
      </c>
      <c r="P82" s="3">
        <f t="shared" si="28"/>
        <v>-0.89612482914073466</v>
      </c>
      <c r="Q82" s="3">
        <f t="shared" si="19"/>
        <v>-0.92844569293637425</v>
      </c>
      <c r="R82" s="3">
        <f t="shared" si="20"/>
        <v>-0.89091747077989736</v>
      </c>
      <c r="S82" s="3">
        <f t="shared" si="21"/>
        <v>-0.75304156040414771</v>
      </c>
      <c r="T82" s="3">
        <f t="shared" si="22"/>
        <v>-0.92481354926980308</v>
      </c>
      <c r="U82" s="3">
        <f t="shared" si="23"/>
        <v>-0.92785553352051298</v>
      </c>
      <c r="V82" s="3">
        <f t="shared" si="24"/>
        <v>0</v>
      </c>
      <c r="X82" s="3">
        <f t="shared" si="0"/>
        <v>1.4200000000000017</v>
      </c>
      <c r="Z82" s="3">
        <f t="shared" si="8"/>
        <v>0.31083945894999748</v>
      </c>
      <c r="AA82" s="3">
        <f t="shared" si="1"/>
        <v>0.37684659398818149</v>
      </c>
      <c r="AB82" s="3">
        <f t="shared" si="2"/>
        <v>0.21619924534356166</v>
      </c>
      <c r="AC82" s="3">
        <f t="shared" si="3"/>
        <v>-0.34252402614231969</v>
      </c>
      <c r="AD82" s="3">
        <f t="shared" si="4"/>
        <v>0.33154024832399903</v>
      </c>
      <c r="AE82" s="3">
        <f t="shared" si="5"/>
        <v>0.31321024368516442</v>
      </c>
      <c r="AG82" s="4">
        <f t="shared" si="9"/>
        <v>0</v>
      </c>
      <c r="AH82" s="4">
        <f t="shared" si="10"/>
        <v>0</v>
      </c>
      <c r="AI82" s="4">
        <f t="shared" si="11"/>
        <v>0</v>
      </c>
      <c r="AJ82" s="4">
        <f t="shared" si="12"/>
        <v>0</v>
      </c>
      <c r="AK82" s="4">
        <f t="shared" si="13"/>
        <v>0</v>
      </c>
      <c r="AL82" s="4">
        <f t="shared" si="14"/>
        <v>0</v>
      </c>
      <c r="AM82" s="4" t="str">
        <f t="shared" si="7"/>
        <v>0</v>
      </c>
      <c r="AO82" s="6">
        <f t="shared" si="25"/>
        <v>0</v>
      </c>
      <c r="AP82" s="6">
        <f t="shared" si="26"/>
        <v>0</v>
      </c>
      <c r="AQ82" s="3">
        <f t="shared" si="15"/>
        <v>1.4200000000000017</v>
      </c>
      <c r="AR82" s="3">
        <f t="shared" si="16"/>
        <v>0</v>
      </c>
      <c r="AS82" s="4">
        <f t="shared" si="17"/>
        <v>0</v>
      </c>
      <c r="AT82" s="3">
        <f t="shared" si="18"/>
        <v>33.599999999999994</v>
      </c>
      <c r="AW82" s="7">
        <v>45294</v>
      </c>
      <c r="AX82" s="5">
        <f t="shared" si="29"/>
        <v>3.6481148009198071E-2</v>
      </c>
      <c r="AY82" t="str">
        <f t="shared" si="27"/>
        <v xml:space="preserve"> 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>
      <c r="A83" s="7">
        <v>45295</v>
      </c>
      <c r="B83" s="3">
        <v>369362</v>
      </c>
      <c r="C83" s="3">
        <v>556097</v>
      </c>
      <c r="D83" s="3">
        <v>605228</v>
      </c>
      <c r="E83" s="3">
        <v>42376</v>
      </c>
      <c r="F83" s="3">
        <v>211617</v>
      </c>
      <c r="G83" s="3">
        <v>1784680</v>
      </c>
      <c r="H83" s="7">
        <v>45295</v>
      </c>
      <c r="I83" s="3" t="s">
        <v>54</v>
      </c>
      <c r="J83" s="3">
        <v>74.83</v>
      </c>
      <c r="K83" s="3">
        <v>75.819999999999993</v>
      </c>
      <c r="L83" s="3">
        <v>77.489999999999995</v>
      </c>
      <c r="M83" s="3">
        <v>78.290000000000006</v>
      </c>
      <c r="N83" s="3">
        <v>18261</v>
      </c>
      <c r="O83" s="3">
        <v>247085</v>
      </c>
      <c r="P83" s="3">
        <f t="shared" si="28"/>
        <v>-0.88942269313536426</v>
      </c>
      <c r="Q83" s="3">
        <f t="shared" si="19"/>
        <v>-0.91639134862766103</v>
      </c>
      <c r="R83" s="3">
        <f t="shared" si="20"/>
        <v>-0.8679813828569739</v>
      </c>
      <c r="S83" s="3">
        <f t="shared" si="21"/>
        <v>-0.55256513427568554</v>
      </c>
      <c r="T83" s="3">
        <f t="shared" si="22"/>
        <v>-0.91083860904093106</v>
      </c>
      <c r="U83" s="3">
        <f t="shared" si="23"/>
        <v>-0.91480422456057742</v>
      </c>
      <c r="V83" s="3">
        <f t="shared" si="24"/>
        <v>0</v>
      </c>
      <c r="X83" s="3">
        <f t="shared" si="0"/>
        <v>-1.1800000000000068</v>
      </c>
      <c r="Z83" s="3">
        <f t="shared" si="8"/>
        <v>0.44057212999359779</v>
      </c>
      <c r="AA83" s="3">
        <f t="shared" si="1"/>
        <v>0.48423129773308515</v>
      </c>
      <c r="AB83" s="3">
        <f t="shared" si="2"/>
        <v>0.33986319237448903</v>
      </c>
      <c r="AC83" s="3">
        <f t="shared" si="3"/>
        <v>-0.2278815618128229</v>
      </c>
      <c r="AD83" s="3">
        <f t="shared" si="4"/>
        <v>0.47276746907306066</v>
      </c>
      <c r="AE83" s="3">
        <f t="shared" si="5"/>
        <v>0.45151244990257894</v>
      </c>
      <c r="AG83" s="4">
        <f t="shared" si="9"/>
        <v>0</v>
      </c>
      <c r="AH83" s="4">
        <f t="shared" si="10"/>
        <v>0</v>
      </c>
      <c r="AI83" s="4">
        <f t="shared" si="11"/>
        <v>0</v>
      </c>
      <c r="AJ83" s="4">
        <f t="shared" si="12"/>
        <v>0</v>
      </c>
      <c r="AK83" s="4">
        <f t="shared" si="13"/>
        <v>0</v>
      </c>
      <c r="AL83" s="4">
        <f t="shared" si="14"/>
        <v>0</v>
      </c>
      <c r="AM83" s="4" t="str">
        <f t="shared" si="7"/>
        <v>0</v>
      </c>
      <c r="AO83" s="6">
        <f t="shared" si="25"/>
        <v>0</v>
      </c>
      <c r="AP83" s="6">
        <f t="shared" si="26"/>
        <v>0</v>
      </c>
      <c r="AQ83" s="3">
        <f t="shared" si="15"/>
        <v>-1.1800000000000068</v>
      </c>
      <c r="AR83" s="3">
        <f t="shared" si="16"/>
        <v>0</v>
      </c>
      <c r="AS83" s="4">
        <f t="shared" si="17"/>
        <v>0</v>
      </c>
      <c r="AT83" s="3">
        <f t="shared" si="18"/>
        <v>33.599999999999994</v>
      </c>
      <c r="AW83" s="7">
        <v>45295</v>
      </c>
      <c r="AX83" s="5">
        <f t="shared" si="29"/>
        <v>3.6481148009198071E-2</v>
      </c>
      <c r="AY83" t="str">
        <f t="shared" si="27"/>
        <v xml:space="preserve"> 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>
      <c r="A84" s="7">
        <v>45296</v>
      </c>
      <c r="B84" s="3">
        <v>402190</v>
      </c>
      <c r="C84" s="3">
        <v>664611</v>
      </c>
      <c r="D84" s="3">
        <v>610537</v>
      </c>
      <c r="E84" s="3">
        <v>38484</v>
      </c>
      <c r="F84" s="3">
        <v>227201</v>
      </c>
      <c r="G84" s="3">
        <v>1943024</v>
      </c>
      <c r="H84" s="7">
        <v>45296</v>
      </c>
      <c r="I84" s="3" t="s">
        <v>54</v>
      </c>
      <c r="J84" s="3">
        <v>75.209999999999994</v>
      </c>
      <c r="K84" s="3">
        <v>76.349999999999994</v>
      </c>
      <c r="L84" s="3">
        <v>75.849999999999994</v>
      </c>
      <c r="M84" s="3">
        <v>76.77</v>
      </c>
      <c r="N84" s="3">
        <v>12276</v>
      </c>
      <c r="O84" s="3">
        <v>246559</v>
      </c>
      <c r="P84" s="3">
        <f t="shared" si="28"/>
        <v>-0.8639816197851401</v>
      </c>
      <c r="Q84" s="3">
        <f t="shared" si="19"/>
        <v>-0.87902863607059911</v>
      </c>
      <c r="R84" s="3">
        <f t="shared" si="20"/>
        <v>-0.83876942051466852</v>
      </c>
      <c r="S84" s="3">
        <f t="shared" si="21"/>
        <v>-0.45317282213478671</v>
      </c>
      <c r="T84" s="3">
        <f t="shared" si="22"/>
        <v>-0.87824921375049025</v>
      </c>
      <c r="U84" s="3">
        <f t="shared" si="23"/>
        <v>-0.88395710190475885</v>
      </c>
      <c r="V84" s="3">
        <f t="shared" si="24"/>
        <v>0</v>
      </c>
      <c r="X84" s="3">
        <f t="shared" si="0"/>
        <v>0.37999999999999545</v>
      </c>
      <c r="Z84" s="3">
        <f t="shared" si="8"/>
        <v>3.9983342946645302E-2</v>
      </c>
      <c r="AA84" s="3">
        <f t="shared" si="1"/>
        <v>-1.6054606882654875E-2</v>
      </c>
      <c r="AB84" s="3">
        <f t="shared" si="2"/>
        <v>-0.2170236566871156</v>
      </c>
      <c r="AC84" s="3">
        <f t="shared" si="3"/>
        <v>-0.48263738551684615</v>
      </c>
      <c r="AD84" s="3">
        <f t="shared" si="4"/>
        <v>-6.4167272875880074E-2</v>
      </c>
      <c r="AE84" s="3">
        <f t="shared" si="5"/>
        <v>-9.0199839044443841E-2</v>
      </c>
      <c r="AG84" s="4">
        <f t="shared" si="9"/>
        <v>0</v>
      </c>
      <c r="AH84" s="4">
        <f t="shared" si="10"/>
        <v>0</v>
      </c>
      <c r="AI84" s="4">
        <f t="shared" si="11"/>
        <v>0</v>
      </c>
      <c r="AJ84" s="4">
        <f t="shared" si="12"/>
        <v>0</v>
      </c>
      <c r="AK84" s="4">
        <f t="shared" si="13"/>
        <v>0</v>
      </c>
      <c r="AL84" s="4">
        <f t="shared" si="14"/>
        <v>0</v>
      </c>
      <c r="AM84" s="4" t="str">
        <f t="shared" si="7"/>
        <v>0</v>
      </c>
      <c r="AO84" s="6">
        <f t="shared" si="25"/>
        <v>0</v>
      </c>
      <c r="AP84" s="6">
        <f t="shared" si="26"/>
        <v>0</v>
      </c>
      <c r="AQ84" s="3">
        <f t="shared" si="15"/>
        <v>0.37999999999999545</v>
      </c>
      <c r="AR84" s="3">
        <f t="shared" si="16"/>
        <v>0</v>
      </c>
      <c r="AS84" s="4">
        <f t="shared" si="17"/>
        <v>0</v>
      </c>
      <c r="AT84" s="3">
        <f t="shared" si="18"/>
        <v>33.599999999999994</v>
      </c>
      <c r="AW84" s="7">
        <v>45296</v>
      </c>
      <c r="AX84" s="5">
        <f t="shared" si="29"/>
        <v>3.6481148009198071E-2</v>
      </c>
      <c r="AY84" t="str">
        <f t="shared" si="27"/>
        <v xml:space="preserve"> </v>
      </c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>
      <c r="A85" s="7">
        <v>45299</v>
      </c>
      <c r="B85" s="3">
        <v>502787</v>
      </c>
      <c r="C85" s="3">
        <v>751932</v>
      </c>
      <c r="D85" s="3">
        <v>859129</v>
      </c>
      <c r="E85" s="3">
        <v>36061</v>
      </c>
      <c r="F85" s="3">
        <v>273815</v>
      </c>
      <c r="G85" s="3">
        <v>2423724</v>
      </c>
      <c r="H85" s="7">
        <v>45299</v>
      </c>
      <c r="I85" s="3" t="s">
        <v>54</v>
      </c>
      <c r="J85" s="3">
        <v>71.930000000000007</v>
      </c>
      <c r="K85" s="3">
        <v>72.42</v>
      </c>
      <c r="L85" s="3">
        <v>75.989999999999995</v>
      </c>
      <c r="M85" s="3">
        <v>76.2</v>
      </c>
      <c r="N85" s="3">
        <v>21593</v>
      </c>
      <c r="O85" s="3">
        <v>247220</v>
      </c>
      <c r="P85" s="3">
        <f t="shared" si="28"/>
        <v>-0.7984392192978258</v>
      </c>
      <c r="Q85" s="3">
        <f t="shared" si="19"/>
        <v>-0.83023947254731356</v>
      </c>
      <c r="R85" s="3">
        <f t="shared" si="20"/>
        <v>-0.71735020730612209</v>
      </c>
      <c r="S85" s="3">
        <f t="shared" si="21"/>
        <v>-0.43533937810403583</v>
      </c>
      <c r="T85" s="3">
        <f t="shared" si="22"/>
        <v>-0.80433995760434707</v>
      </c>
      <c r="U85" s="3">
        <f t="shared" si="23"/>
        <v>-0.8111461811960784</v>
      </c>
      <c r="V85" s="3">
        <f t="shared" si="24"/>
        <v>0</v>
      </c>
      <c r="X85" s="3">
        <f t="shared" si="0"/>
        <v>-3.2799999999999869</v>
      </c>
      <c r="Z85" s="3">
        <f t="shared" si="8"/>
        <v>-2.4996279553323158E-2</v>
      </c>
      <c r="AA85" s="3">
        <f t="shared" si="1"/>
        <v>-6.1236053878091508E-2</v>
      </c>
      <c r="AB85" s="3">
        <f t="shared" si="2"/>
        <v>-0.2404105134650138</v>
      </c>
      <c r="AC85" s="3">
        <f t="shared" si="3"/>
        <v>-0.43520059896955382</v>
      </c>
      <c r="AD85" s="3">
        <f t="shared" si="4"/>
        <v>-0.10348919106678571</v>
      </c>
      <c r="AE85" s="3">
        <f t="shared" si="5"/>
        <v>-0.12552187344710622</v>
      </c>
      <c r="AG85" s="4">
        <f t="shared" si="9"/>
        <v>0</v>
      </c>
      <c r="AH85" s="4">
        <f t="shared" si="10"/>
        <v>0</v>
      </c>
      <c r="AI85" s="4">
        <f t="shared" si="11"/>
        <v>0</v>
      </c>
      <c r="AJ85" s="4">
        <f t="shared" si="12"/>
        <v>0</v>
      </c>
      <c r="AK85" s="4">
        <f t="shared" si="13"/>
        <v>0</v>
      </c>
      <c r="AL85" s="4">
        <f t="shared" si="14"/>
        <v>0</v>
      </c>
      <c r="AM85" s="4" t="str">
        <f t="shared" si="7"/>
        <v>0</v>
      </c>
      <c r="AO85" s="6">
        <f t="shared" si="25"/>
        <v>0</v>
      </c>
      <c r="AP85" s="6">
        <f t="shared" si="26"/>
        <v>0</v>
      </c>
      <c r="AQ85" s="3">
        <f t="shared" si="15"/>
        <v>-3.2799999999999869</v>
      </c>
      <c r="AR85" s="3">
        <f t="shared" si="16"/>
        <v>0</v>
      </c>
      <c r="AS85" s="4">
        <f t="shared" si="17"/>
        <v>0</v>
      </c>
      <c r="AT85" s="3">
        <f t="shared" si="18"/>
        <v>33.599999999999994</v>
      </c>
      <c r="AW85" s="7">
        <v>45299</v>
      </c>
      <c r="AX85" s="5">
        <f t="shared" si="29"/>
        <v>3.6481148009198071E-2</v>
      </c>
      <c r="AY85" t="str">
        <f t="shared" si="27"/>
        <v xml:space="preserve"> 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>
      <c r="A86" s="7">
        <v>45300</v>
      </c>
      <c r="B86" s="3">
        <v>604902</v>
      </c>
      <c r="C86" s="3">
        <v>830941</v>
      </c>
      <c r="D86" s="3">
        <v>1085543</v>
      </c>
      <c r="E86" s="3">
        <v>41570</v>
      </c>
      <c r="F86" s="3">
        <v>318589</v>
      </c>
      <c r="G86" s="3">
        <v>2881544</v>
      </c>
      <c r="H86" s="7">
        <v>45300</v>
      </c>
      <c r="I86" s="3" t="s">
        <v>54</v>
      </c>
      <c r="J86" s="3">
        <v>71.12</v>
      </c>
      <c r="K86" s="3">
        <v>71.94</v>
      </c>
      <c r="L86" s="3">
        <v>71.989999999999995</v>
      </c>
      <c r="M86" s="3">
        <v>72.849999999999994</v>
      </c>
      <c r="N86" s="3">
        <v>18152</v>
      </c>
      <c r="O86" s="3">
        <v>247917</v>
      </c>
      <c r="P86" s="3">
        <f t="shared" si="28"/>
        <v>-0.68937816869018531</v>
      </c>
      <c r="Q86" s="3">
        <f t="shared" si="19"/>
        <v>-0.75605126096715658</v>
      </c>
      <c r="R86" s="3">
        <f t="shared" si="20"/>
        <v>-0.64492600640191555</v>
      </c>
      <c r="S86" s="3">
        <f t="shared" si="21"/>
        <v>-0.54815779169176948</v>
      </c>
      <c r="T86" s="3">
        <f t="shared" si="22"/>
        <v>-0.70754700278151372</v>
      </c>
      <c r="U86" s="3">
        <f t="shared" si="23"/>
        <v>-0.71226022012303669</v>
      </c>
      <c r="V86" s="3">
        <f t="shared" si="24"/>
        <v>0</v>
      </c>
      <c r="X86" s="3">
        <f t="shared" si="0"/>
        <v>-0.81000000000000227</v>
      </c>
      <c r="Z86" s="3">
        <f t="shared" si="8"/>
        <v>-0.45315381668714549</v>
      </c>
      <c r="AA86" s="3">
        <f t="shared" si="1"/>
        <v>-0.38229233439622684</v>
      </c>
      <c r="AB86" s="3">
        <f t="shared" si="2"/>
        <v>-0.49481924795494786</v>
      </c>
      <c r="AC86" s="3">
        <f t="shared" si="3"/>
        <v>-0.40709338097811693</v>
      </c>
      <c r="AD86" s="3">
        <f t="shared" si="4"/>
        <v>-0.43656120280007404</v>
      </c>
      <c r="AE86" s="3">
        <f t="shared" si="5"/>
        <v>-0.45329828954955093</v>
      </c>
      <c r="AG86" s="4">
        <f t="shared" si="9"/>
        <v>0</v>
      </c>
      <c r="AH86" s="4">
        <f t="shared" si="10"/>
        <v>0</v>
      </c>
      <c r="AI86" s="4">
        <f t="shared" si="11"/>
        <v>0</v>
      </c>
      <c r="AJ86" s="4">
        <f t="shared" si="12"/>
        <v>0</v>
      </c>
      <c r="AK86" s="4">
        <f t="shared" si="13"/>
        <v>0</v>
      </c>
      <c r="AL86" s="4">
        <f t="shared" si="14"/>
        <v>0</v>
      </c>
      <c r="AM86" s="4" t="str">
        <f t="shared" si="7"/>
        <v>0</v>
      </c>
      <c r="AO86" s="6">
        <f t="shared" si="25"/>
        <v>0</v>
      </c>
      <c r="AP86" s="6">
        <f t="shared" si="26"/>
        <v>0</v>
      </c>
      <c r="AQ86" s="3">
        <f t="shared" si="15"/>
        <v>-0.81000000000000227</v>
      </c>
      <c r="AR86" s="3">
        <f t="shared" si="16"/>
        <v>0</v>
      </c>
      <c r="AS86" s="4">
        <f t="shared" si="17"/>
        <v>0</v>
      </c>
      <c r="AT86" s="3">
        <f t="shared" si="18"/>
        <v>33.599999999999994</v>
      </c>
      <c r="AW86" s="7">
        <v>45300</v>
      </c>
      <c r="AX86" s="5">
        <f t="shared" si="29"/>
        <v>3.6481148009198071E-2</v>
      </c>
      <c r="AY86" t="str">
        <f t="shared" si="27"/>
        <v xml:space="preserve"> 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>
      <c r="A87" s="7">
        <v>45301</v>
      </c>
      <c r="B87" s="3">
        <v>622247</v>
      </c>
      <c r="C87" s="3">
        <v>874634</v>
      </c>
      <c r="D87" s="3">
        <v>1171568</v>
      </c>
      <c r="E87" s="3">
        <v>44557</v>
      </c>
      <c r="F87" s="3">
        <v>334799</v>
      </c>
      <c r="G87" s="3">
        <v>3047805</v>
      </c>
      <c r="H87" s="7">
        <v>45301</v>
      </c>
      <c r="I87" s="3" t="s">
        <v>54</v>
      </c>
      <c r="J87" s="3">
        <v>69.25</v>
      </c>
      <c r="K87" s="3">
        <v>69.989999999999995</v>
      </c>
      <c r="L87" s="3">
        <v>71.819999999999993</v>
      </c>
      <c r="M87" s="3">
        <v>72.8</v>
      </c>
      <c r="N87" s="3">
        <v>23712</v>
      </c>
      <c r="O87" s="3">
        <v>252367</v>
      </c>
      <c r="P87" s="3">
        <f t="shared" ref="P87:P150" si="30">CORREL(B73:B87,$J73:$J87)</f>
        <v>-0.83692322075378844</v>
      </c>
      <c r="Q87" s="3">
        <f t="shared" ref="Q87:Q150" si="31">CORREL(C73:C87,$J73:$J87)</f>
        <v>-0.87345810130065848</v>
      </c>
      <c r="R87" s="3">
        <f t="shared" ref="R87:R150" si="32">CORREL(D73:D87,$J73:$J87)</f>
        <v>-0.76946182648086425</v>
      </c>
      <c r="S87" s="3">
        <f t="shared" ref="S87:S150" si="33">CORREL(E73:E87,$J73:$J87)</f>
        <v>-0.66385616189829944</v>
      </c>
      <c r="T87" s="3">
        <f t="shared" ref="T87:T150" si="34">CORREL(F73:F87,$J73:$J87)</f>
        <v>-0.83114748550341744</v>
      </c>
      <c r="U87" s="3">
        <f t="shared" ref="U87:U150" si="35">CORREL(G73:G87,$J73:$J87)</f>
        <v>-0.83505018166785705</v>
      </c>
      <c r="V87" s="3">
        <f t="shared" ref="V87:V150" si="36">IF(P87&gt;0.5,P87,0)</f>
        <v>0</v>
      </c>
      <c r="X87" s="3">
        <f t="shared" ref="X87:X150" si="37">J87-J86</f>
        <v>-1.8700000000000045</v>
      </c>
      <c r="Z87" s="3">
        <f t="shared" ref="Z87:Z150" si="38">CORREL(B77:B86,$X77:$X86)</f>
        <v>-0.31632611018884832</v>
      </c>
      <c r="AA87" s="3">
        <f t="shared" ref="AA87:AA150" si="39">CORREL(C77:C86,$X77:$X86)</f>
        <v>-0.3231937862367853</v>
      </c>
      <c r="AB87" s="3">
        <f t="shared" ref="AB87:AB150" si="40">CORREL(D77:D86,$X77:$X86)</f>
        <v>-0.29134959131207422</v>
      </c>
      <c r="AC87" s="3">
        <f t="shared" ref="AC87:AC150" si="41">CORREL(E77:E86,$X77:$X86)</f>
        <v>-0.31640861150353294</v>
      </c>
      <c r="AD87" s="3">
        <f t="shared" ref="AD87:AD150" si="42">CORREL(F77:F86,$X77:$X86)</f>
        <v>-0.30170306945349573</v>
      </c>
      <c r="AE87" s="3">
        <f t="shared" ref="AE87:AE150" si="43">CORREL(G77:G86,$X77:$X86)</f>
        <v>-0.3137829001216913</v>
      </c>
      <c r="AG87" s="4">
        <f t="shared" si="9"/>
        <v>0</v>
      </c>
      <c r="AH87" s="4">
        <f t="shared" si="10"/>
        <v>0</v>
      </c>
      <c r="AI87" s="4">
        <f t="shared" si="11"/>
        <v>0</v>
      </c>
      <c r="AJ87" s="4">
        <f t="shared" si="12"/>
        <v>0</v>
      </c>
      <c r="AK87" s="4">
        <f t="shared" si="13"/>
        <v>0</v>
      </c>
      <c r="AL87" s="4">
        <f t="shared" si="14"/>
        <v>0</v>
      </c>
      <c r="AM87" s="4" t="str">
        <f t="shared" ref="AM87:AM150" si="44">IF(OR(AND(AQ87 &gt; 0, AG87 &gt; 0), AND(AQ87 &lt; 0, AG87 &lt; 0)), "profit", IF(AND(AQ87 &lt;&gt; 0, AG87 &lt;&gt; 0), "loss", "0"))</f>
        <v>0</v>
      </c>
      <c r="AO87" s="6">
        <f t="shared" ref="AO87:AO150" si="45">IF(ABS(AI87)&gt;0,AI87,0)</f>
        <v>0</v>
      </c>
      <c r="AP87" s="6">
        <f t="shared" ref="AP87:AP150" si="46">IF(AO87=0,0,IF(AO87&lt;0,-1,1))</f>
        <v>0</v>
      </c>
      <c r="AQ87" s="3">
        <f t="shared" ref="AQ87:AQ150" si="47">X87</f>
        <v>-1.8700000000000045</v>
      </c>
      <c r="AR87" s="3">
        <f t="shared" si="16"/>
        <v>0</v>
      </c>
      <c r="AS87" s="4">
        <f t="shared" si="17"/>
        <v>0</v>
      </c>
      <c r="AT87" s="3">
        <f t="shared" ref="AT87:AT150" si="48">AT86+AR87</f>
        <v>33.599999999999994</v>
      </c>
      <c r="AW87" s="7">
        <v>45301</v>
      </c>
      <c r="AX87" s="5">
        <f t="shared" si="29"/>
        <v>3.6481148009198071E-2</v>
      </c>
      <c r="AY87" t="str">
        <f t="shared" si="27"/>
        <v xml:space="preserve"> </v>
      </c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>
      <c r="A88" s="7">
        <v>45302</v>
      </c>
      <c r="B88" s="3">
        <v>623965</v>
      </c>
      <c r="C88" s="3">
        <v>881272</v>
      </c>
      <c r="D88" s="3">
        <v>1118681</v>
      </c>
      <c r="E88" s="3">
        <v>42967</v>
      </c>
      <c r="F88" s="3">
        <v>329793</v>
      </c>
      <c r="G88" s="3">
        <v>2996677</v>
      </c>
      <c r="H88" s="7">
        <v>45302</v>
      </c>
      <c r="I88" s="3" t="s">
        <v>54</v>
      </c>
      <c r="J88" s="3">
        <v>66.98</v>
      </c>
      <c r="K88" s="3">
        <v>67.92</v>
      </c>
      <c r="L88" s="3">
        <v>70.08</v>
      </c>
      <c r="M88" s="3">
        <v>70.31</v>
      </c>
      <c r="N88" s="3">
        <v>30136</v>
      </c>
      <c r="O88" s="3">
        <v>256467</v>
      </c>
      <c r="P88" s="3">
        <f t="shared" si="30"/>
        <v>-0.91111835084555393</v>
      </c>
      <c r="Q88" s="3">
        <f t="shared" si="31"/>
        <v>-0.90117872618549466</v>
      </c>
      <c r="R88" s="3">
        <f t="shared" si="32"/>
        <v>-0.84615900230146202</v>
      </c>
      <c r="S88" s="3">
        <f t="shared" si="33"/>
        <v>-0.7525378057351727</v>
      </c>
      <c r="T88" s="3">
        <f t="shared" si="34"/>
        <v>-0.88689739718335658</v>
      </c>
      <c r="U88" s="3">
        <f t="shared" si="35"/>
        <v>-0.89043018294698795</v>
      </c>
      <c r="V88" s="3">
        <f t="shared" si="36"/>
        <v>0</v>
      </c>
      <c r="X88" s="3">
        <f t="shared" si="37"/>
        <v>-2.269999999999996</v>
      </c>
      <c r="Z88" s="3">
        <f t="shared" si="38"/>
        <v>-0.25955641548097341</v>
      </c>
      <c r="AA88" s="3">
        <f t="shared" si="39"/>
        <v>-0.2763708959267111</v>
      </c>
      <c r="AB88" s="3">
        <f t="shared" si="40"/>
        <v>-0.26247929525405889</v>
      </c>
      <c r="AC88" s="3">
        <f t="shared" si="41"/>
        <v>-0.22827041480999302</v>
      </c>
      <c r="AD88" s="3">
        <f t="shared" si="42"/>
        <v>-0.25909606448660155</v>
      </c>
      <c r="AE88" s="3">
        <f t="shared" si="43"/>
        <v>-0.26943883164451093</v>
      </c>
      <c r="AG88" s="4">
        <f t="shared" si="9"/>
        <v>0</v>
      </c>
      <c r="AH88" s="4">
        <f t="shared" si="10"/>
        <v>0</v>
      </c>
      <c r="AI88" s="4">
        <f t="shared" si="11"/>
        <v>0</v>
      </c>
      <c r="AJ88" s="4">
        <f t="shared" si="12"/>
        <v>0</v>
      </c>
      <c r="AK88" s="4">
        <f t="shared" si="13"/>
        <v>0</v>
      </c>
      <c r="AL88" s="4">
        <f t="shared" si="14"/>
        <v>0</v>
      </c>
      <c r="AM88" s="4" t="str">
        <f t="shared" si="44"/>
        <v>0</v>
      </c>
      <c r="AO88" s="6">
        <f t="shared" si="45"/>
        <v>0</v>
      </c>
      <c r="AP88" s="6">
        <f t="shared" si="46"/>
        <v>0</v>
      </c>
      <c r="AQ88" s="3">
        <f t="shared" si="47"/>
        <v>-2.269999999999996</v>
      </c>
      <c r="AR88" s="3">
        <f t="shared" si="16"/>
        <v>0</v>
      </c>
      <c r="AS88" s="4">
        <f t="shared" si="17"/>
        <v>0</v>
      </c>
      <c r="AT88" s="3">
        <f t="shared" si="48"/>
        <v>33.599999999999994</v>
      </c>
      <c r="AW88" s="7">
        <v>45302</v>
      </c>
      <c r="AX88" s="5">
        <f t="shared" si="29"/>
        <v>3.6481148009198071E-2</v>
      </c>
      <c r="AY88" t="str">
        <f t="shared" si="27"/>
        <v xml:space="preserve"> 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>
      <c r="A89" s="7">
        <v>45303</v>
      </c>
      <c r="B89" s="3">
        <v>610749</v>
      </c>
      <c r="C89" s="3">
        <v>860082</v>
      </c>
      <c r="D89" s="3">
        <v>1034005</v>
      </c>
      <c r="E89" s="3">
        <v>42656</v>
      </c>
      <c r="F89" s="3">
        <v>317916</v>
      </c>
      <c r="G89" s="3">
        <v>2865408</v>
      </c>
      <c r="H89" s="7">
        <v>45303</v>
      </c>
      <c r="I89" s="3" t="s">
        <v>54</v>
      </c>
      <c r="J89" s="3">
        <v>64.73</v>
      </c>
      <c r="K89" s="3">
        <v>65.81</v>
      </c>
      <c r="L89" s="3">
        <v>68.05</v>
      </c>
      <c r="M89" s="3">
        <v>69.45</v>
      </c>
      <c r="N89" s="3">
        <v>30253</v>
      </c>
      <c r="O89" s="3">
        <v>260801</v>
      </c>
      <c r="P89" s="3">
        <f t="shared" si="30"/>
        <v>-0.92741678994920618</v>
      </c>
      <c r="Q89" s="3">
        <f t="shared" si="31"/>
        <v>-0.91067280213543711</v>
      </c>
      <c r="R89" s="3">
        <f t="shared" si="32"/>
        <v>-0.87572419091888221</v>
      </c>
      <c r="S89" s="3">
        <f t="shared" si="33"/>
        <v>-0.81150679387202918</v>
      </c>
      <c r="T89" s="3">
        <f t="shared" si="34"/>
        <v>-0.90676175768951517</v>
      </c>
      <c r="U89" s="3">
        <f t="shared" si="35"/>
        <v>-0.90911580920253698</v>
      </c>
      <c r="V89" s="3">
        <f t="shared" si="36"/>
        <v>0</v>
      </c>
      <c r="X89" s="3">
        <f t="shared" si="37"/>
        <v>-2.25</v>
      </c>
      <c r="Z89" s="3">
        <f t="shared" si="38"/>
        <v>-0.27936300648344242</v>
      </c>
      <c r="AA89" s="3">
        <f t="shared" si="39"/>
        <v>-0.29403921946946721</v>
      </c>
      <c r="AB89" s="3">
        <f t="shared" si="40"/>
        <v>-0.29249595767110248</v>
      </c>
      <c r="AC89" s="3">
        <f t="shared" si="41"/>
        <v>-0.20114546041311482</v>
      </c>
      <c r="AD89" s="3">
        <f t="shared" si="42"/>
        <v>-0.28284354781207172</v>
      </c>
      <c r="AE89" s="3">
        <f t="shared" si="43"/>
        <v>-0.29207602582414599</v>
      </c>
      <c r="AG89" s="4">
        <f t="shared" si="9"/>
        <v>0</v>
      </c>
      <c r="AH89" s="4">
        <f t="shared" si="10"/>
        <v>0</v>
      </c>
      <c r="AI89" s="4">
        <f t="shared" si="11"/>
        <v>0</v>
      </c>
      <c r="AJ89" s="4">
        <f t="shared" si="12"/>
        <v>0</v>
      </c>
      <c r="AK89" s="4">
        <f t="shared" si="13"/>
        <v>0</v>
      </c>
      <c r="AL89" s="4">
        <f t="shared" si="14"/>
        <v>0</v>
      </c>
      <c r="AM89" s="4" t="str">
        <f t="shared" si="44"/>
        <v>0</v>
      </c>
      <c r="AO89" s="6">
        <f t="shared" si="45"/>
        <v>0</v>
      </c>
      <c r="AP89" s="6">
        <f t="shared" si="46"/>
        <v>0</v>
      </c>
      <c r="AQ89" s="3">
        <f t="shared" si="47"/>
        <v>-2.25</v>
      </c>
      <c r="AR89" s="3">
        <f t="shared" si="16"/>
        <v>0</v>
      </c>
      <c r="AS89" s="4">
        <f t="shared" si="17"/>
        <v>0</v>
      </c>
      <c r="AT89" s="3">
        <f t="shared" si="48"/>
        <v>33.599999999999994</v>
      </c>
      <c r="AW89" s="7">
        <v>45303</v>
      </c>
      <c r="AX89" s="5">
        <f t="shared" si="29"/>
        <v>3.6481148009198071E-2</v>
      </c>
      <c r="AY89" t="str">
        <f t="shared" si="27"/>
        <v xml:space="preserve"> </v>
      </c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>
      <c r="A90" s="7">
        <v>45306</v>
      </c>
      <c r="B90" s="3">
        <v>482886</v>
      </c>
      <c r="C90" s="3">
        <v>753702</v>
      </c>
      <c r="D90" s="3">
        <v>801310</v>
      </c>
      <c r="E90" s="3">
        <v>42007</v>
      </c>
      <c r="F90" s="3">
        <v>260074</v>
      </c>
      <c r="G90" s="3">
        <v>2339979</v>
      </c>
      <c r="H90" s="7">
        <v>45306</v>
      </c>
      <c r="I90" s="3" t="s">
        <v>54</v>
      </c>
      <c r="J90" s="3">
        <v>64.61</v>
      </c>
      <c r="K90" s="3">
        <v>67.25</v>
      </c>
      <c r="L90" s="3">
        <v>66</v>
      </c>
      <c r="M90" s="3">
        <v>67.52</v>
      </c>
      <c r="N90" s="3">
        <v>25102</v>
      </c>
      <c r="O90" s="3">
        <v>259218</v>
      </c>
      <c r="P90" s="3">
        <f t="shared" si="30"/>
        <v>-0.8736267291358456</v>
      </c>
      <c r="Q90" s="3">
        <f t="shared" si="31"/>
        <v>-0.88556429074659126</v>
      </c>
      <c r="R90" s="3">
        <f t="shared" si="32"/>
        <v>-0.81998912219079423</v>
      </c>
      <c r="S90" s="3">
        <f t="shared" si="33"/>
        <v>-0.82832640462808471</v>
      </c>
      <c r="T90" s="3">
        <f t="shared" si="34"/>
        <v>-0.85587358781385847</v>
      </c>
      <c r="U90" s="3">
        <f t="shared" si="35"/>
        <v>-0.86456432791354676</v>
      </c>
      <c r="V90" s="3">
        <f t="shared" si="36"/>
        <v>0</v>
      </c>
      <c r="X90" s="3">
        <f t="shared" si="37"/>
        <v>-0.12000000000000455</v>
      </c>
      <c r="Z90" s="3">
        <f t="shared" si="38"/>
        <v>-0.2686360549602721</v>
      </c>
      <c r="AA90" s="3">
        <f t="shared" si="39"/>
        <v>-0.27456374788918969</v>
      </c>
      <c r="AB90" s="3">
        <f t="shared" si="40"/>
        <v>-0.27725727750637774</v>
      </c>
      <c r="AC90" s="3">
        <f t="shared" si="41"/>
        <v>-0.14986120732747552</v>
      </c>
      <c r="AD90" s="3">
        <f t="shared" si="42"/>
        <v>-0.26711695692789844</v>
      </c>
      <c r="AE90" s="3">
        <f t="shared" si="43"/>
        <v>-0.27601474121036551</v>
      </c>
      <c r="AG90" s="4">
        <f t="shared" si="9"/>
        <v>0</v>
      </c>
      <c r="AH90" s="4">
        <f t="shared" si="10"/>
        <v>0</v>
      </c>
      <c r="AI90" s="4">
        <f t="shared" si="11"/>
        <v>0</v>
      </c>
      <c r="AJ90" s="4">
        <f t="shared" si="12"/>
        <v>0</v>
      </c>
      <c r="AK90" s="4">
        <f t="shared" si="13"/>
        <v>0</v>
      </c>
      <c r="AL90" s="4">
        <f t="shared" si="14"/>
        <v>0</v>
      </c>
      <c r="AM90" s="4" t="str">
        <f t="shared" si="44"/>
        <v>0</v>
      </c>
      <c r="AO90" s="6">
        <f t="shared" si="45"/>
        <v>0</v>
      </c>
      <c r="AP90" s="6">
        <f t="shared" si="46"/>
        <v>0</v>
      </c>
      <c r="AQ90" s="3">
        <f t="shared" si="47"/>
        <v>-0.12000000000000455</v>
      </c>
      <c r="AR90" s="3">
        <f t="shared" si="16"/>
        <v>0</v>
      </c>
      <c r="AS90" s="4">
        <f t="shared" si="17"/>
        <v>0</v>
      </c>
      <c r="AT90" s="3">
        <f t="shared" si="48"/>
        <v>33.599999999999994</v>
      </c>
      <c r="AW90" s="7">
        <v>45306</v>
      </c>
      <c r="AX90" s="5">
        <f t="shared" si="29"/>
        <v>3.6481148009198071E-2</v>
      </c>
      <c r="AY90" t="str">
        <f t="shared" si="27"/>
        <v xml:space="preserve"> </v>
      </c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>
      <c r="A91" s="7">
        <v>45307</v>
      </c>
      <c r="B91" s="3">
        <v>593449</v>
      </c>
      <c r="C91" s="3">
        <v>866625</v>
      </c>
      <c r="D91" s="3">
        <v>958332</v>
      </c>
      <c r="E91" s="3">
        <v>44645</v>
      </c>
      <c r="F91" s="3">
        <v>306603</v>
      </c>
      <c r="G91" s="3">
        <v>2769654</v>
      </c>
      <c r="H91" s="7">
        <v>45307</v>
      </c>
      <c r="I91" s="3" t="s">
        <v>54</v>
      </c>
      <c r="J91" s="3">
        <v>65.02</v>
      </c>
      <c r="K91" s="3">
        <v>65.59</v>
      </c>
      <c r="L91" s="3">
        <v>66.98</v>
      </c>
      <c r="M91" s="3">
        <v>67.400000000000006</v>
      </c>
      <c r="N91" s="3">
        <v>26136</v>
      </c>
      <c r="O91" s="3">
        <v>260611</v>
      </c>
      <c r="P91" s="3">
        <f t="shared" si="30"/>
        <v>-0.88063561906619714</v>
      </c>
      <c r="Q91" s="3">
        <f t="shared" si="31"/>
        <v>-0.89177281209792802</v>
      </c>
      <c r="R91" s="3">
        <f t="shared" si="32"/>
        <v>-0.82117992454230748</v>
      </c>
      <c r="S91" s="3">
        <f t="shared" si="33"/>
        <v>-0.85555332198385203</v>
      </c>
      <c r="T91" s="3">
        <f t="shared" si="34"/>
        <v>-0.86092232951860614</v>
      </c>
      <c r="U91" s="3">
        <f t="shared" si="35"/>
        <v>-0.86924783492425872</v>
      </c>
      <c r="V91" s="3">
        <f t="shared" si="36"/>
        <v>0</v>
      </c>
      <c r="X91" s="3">
        <f t="shared" si="37"/>
        <v>0.40999999999999659</v>
      </c>
      <c r="Z91" s="3">
        <f t="shared" si="38"/>
        <v>-0.11682350405725386</v>
      </c>
      <c r="AA91" s="3">
        <f t="shared" si="39"/>
        <v>-8.0595919043452952E-2</v>
      </c>
      <c r="AB91" s="3">
        <f t="shared" si="40"/>
        <v>-0.17865515484202113</v>
      </c>
      <c r="AC91" s="3">
        <f t="shared" si="41"/>
        <v>0.2115565469345832</v>
      </c>
      <c r="AD91" s="3">
        <f t="shared" si="42"/>
        <v>-0.12987166001323447</v>
      </c>
      <c r="AE91" s="3">
        <f t="shared" si="43"/>
        <v>-0.13267282678973596</v>
      </c>
      <c r="AG91" s="4">
        <f t="shared" si="9"/>
        <v>0</v>
      </c>
      <c r="AH91" s="4">
        <f t="shared" si="10"/>
        <v>0</v>
      </c>
      <c r="AI91" s="4">
        <f t="shared" si="11"/>
        <v>0</v>
      </c>
      <c r="AJ91" s="4">
        <f t="shared" si="12"/>
        <v>0</v>
      </c>
      <c r="AK91" s="4">
        <f t="shared" si="13"/>
        <v>0</v>
      </c>
      <c r="AL91" s="4">
        <f t="shared" si="14"/>
        <v>0</v>
      </c>
      <c r="AM91" s="4" t="str">
        <f t="shared" si="44"/>
        <v>0</v>
      </c>
      <c r="AO91" s="6">
        <f t="shared" si="45"/>
        <v>0</v>
      </c>
      <c r="AP91" s="6">
        <f t="shared" si="46"/>
        <v>0</v>
      </c>
      <c r="AQ91" s="3">
        <f t="shared" si="47"/>
        <v>0.40999999999999659</v>
      </c>
      <c r="AR91" s="3">
        <f t="shared" si="16"/>
        <v>0</v>
      </c>
      <c r="AS91" s="4">
        <f t="shared" si="17"/>
        <v>0</v>
      </c>
      <c r="AT91" s="3">
        <f t="shared" si="48"/>
        <v>33.599999999999994</v>
      </c>
      <c r="AW91" s="7">
        <v>45307</v>
      </c>
      <c r="AX91" s="5">
        <f t="shared" si="29"/>
        <v>3.6481148009198071E-2</v>
      </c>
      <c r="AY91" t="str">
        <f t="shared" si="27"/>
        <v xml:space="preserve"> </v>
      </c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>
      <c r="A92" s="7">
        <v>45308</v>
      </c>
      <c r="B92" s="3">
        <v>560210</v>
      </c>
      <c r="C92" s="3">
        <v>857289</v>
      </c>
      <c r="D92" s="3">
        <v>900889</v>
      </c>
      <c r="E92" s="3">
        <v>39361</v>
      </c>
      <c r="F92" s="3">
        <v>294462</v>
      </c>
      <c r="G92" s="3">
        <v>2652211</v>
      </c>
      <c r="H92" s="7">
        <v>45308</v>
      </c>
      <c r="I92" s="3" t="s">
        <v>54</v>
      </c>
      <c r="J92" s="3">
        <v>62.86</v>
      </c>
      <c r="K92" s="3">
        <v>63.15</v>
      </c>
      <c r="L92" s="3">
        <v>65.39</v>
      </c>
      <c r="M92" s="3">
        <v>66.12</v>
      </c>
      <c r="N92" s="3">
        <v>29878</v>
      </c>
      <c r="O92" s="3">
        <v>261762</v>
      </c>
      <c r="P92" s="3">
        <f t="shared" si="30"/>
        <v>-0.85585543519598051</v>
      </c>
      <c r="Q92" s="3">
        <f t="shared" si="31"/>
        <v>-0.87875461686474932</v>
      </c>
      <c r="R92" s="3">
        <f t="shared" si="32"/>
        <v>-0.77947111900894162</v>
      </c>
      <c r="S92" s="3">
        <f t="shared" si="33"/>
        <v>-0.78664793003773348</v>
      </c>
      <c r="T92" s="3">
        <f t="shared" si="34"/>
        <v>-0.83335807760037428</v>
      </c>
      <c r="U92" s="3">
        <f t="shared" si="35"/>
        <v>-0.842621825368849</v>
      </c>
      <c r="V92" s="3">
        <f t="shared" si="36"/>
        <v>0</v>
      </c>
      <c r="X92" s="3">
        <f t="shared" si="37"/>
        <v>-2.1599999999999966</v>
      </c>
      <c r="Z92" s="3">
        <f t="shared" si="38"/>
        <v>-0.55082373527924111</v>
      </c>
      <c r="AA92" s="3">
        <f t="shared" si="39"/>
        <v>-0.55208360682274271</v>
      </c>
      <c r="AB92" s="3">
        <f t="shared" si="40"/>
        <v>-0.60340726627442343</v>
      </c>
      <c r="AC92" s="3">
        <f t="shared" si="41"/>
        <v>-9.8931096029770585E-2</v>
      </c>
      <c r="AD92" s="3">
        <f t="shared" si="42"/>
        <v>-0.59282818635411016</v>
      </c>
      <c r="AE92" s="3">
        <f t="shared" si="43"/>
        <v>-0.58305770607794438</v>
      </c>
      <c r="AG92" s="4">
        <f t="shared" si="9"/>
        <v>-0.55082373527924111</v>
      </c>
      <c r="AH92" s="4">
        <f t="shared" si="10"/>
        <v>-0.55208360682274271</v>
      </c>
      <c r="AI92" s="4">
        <f t="shared" si="11"/>
        <v>-0.60340726627442343</v>
      </c>
      <c r="AJ92" s="4">
        <f t="shared" si="12"/>
        <v>0</v>
      </c>
      <c r="AK92" s="4">
        <f t="shared" si="13"/>
        <v>-0.59282818635411016</v>
      </c>
      <c r="AL92" s="4">
        <f t="shared" si="14"/>
        <v>-0.58305770607794438</v>
      </c>
      <c r="AM92" s="4" t="str">
        <f t="shared" si="44"/>
        <v>profit</v>
      </c>
      <c r="AO92" s="6">
        <f t="shared" si="45"/>
        <v>-0.60340726627442343</v>
      </c>
      <c r="AP92" s="6">
        <f t="shared" si="46"/>
        <v>-1</v>
      </c>
      <c r="AQ92" s="3">
        <f t="shared" si="47"/>
        <v>-2.1599999999999966</v>
      </c>
      <c r="AR92" s="3">
        <f t="shared" si="16"/>
        <v>21.599999999999966</v>
      </c>
      <c r="AS92" s="4">
        <f t="shared" si="17"/>
        <v>3.4362074451161254E-2</v>
      </c>
      <c r="AT92" s="3">
        <f t="shared" si="48"/>
        <v>55.19999999999996</v>
      </c>
      <c r="AW92" s="7">
        <v>45308</v>
      </c>
      <c r="AX92" s="5">
        <f t="shared" si="29"/>
        <v>7.0843222460359317E-2</v>
      </c>
      <c r="AY92">
        <f t="shared" si="27"/>
        <v>3.4362074451161254E-2</v>
      </c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>
      <c r="A93" s="7">
        <v>45309</v>
      </c>
      <c r="B93" s="3">
        <v>525629</v>
      </c>
      <c r="C93" s="3">
        <v>858304</v>
      </c>
      <c r="D93" s="3">
        <v>871040</v>
      </c>
      <c r="E93" s="3">
        <v>39857</v>
      </c>
      <c r="F93" s="3">
        <v>288267</v>
      </c>
      <c r="G93" s="3">
        <v>2583096</v>
      </c>
      <c r="H93" s="7">
        <v>45309</v>
      </c>
      <c r="I93" s="3" t="s">
        <v>54</v>
      </c>
      <c r="J93" s="3">
        <v>62.46</v>
      </c>
      <c r="K93" s="3">
        <v>63.01</v>
      </c>
      <c r="L93" s="3">
        <v>63.11</v>
      </c>
      <c r="M93" s="3">
        <v>64.13</v>
      </c>
      <c r="N93" s="3">
        <v>22395</v>
      </c>
      <c r="O93" s="3">
        <v>263531</v>
      </c>
      <c r="P93" s="3">
        <f t="shared" si="30"/>
        <v>-0.81285674828733501</v>
      </c>
      <c r="Q93" s="3">
        <f t="shared" si="31"/>
        <v>-0.86398547682750115</v>
      </c>
      <c r="R93" s="3">
        <f t="shared" si="32"/>
        <v>-0.73391584451405567</v>
      </c>
      <c r="S93" s="3">
        <f t="shared" si="33"/>
        <v>-0.71679307692233107</v>
      </c>
      <c r="T93" s="3">
        <f t="shared" si="34"/>
        <v>-0.80019240899358413</v>
      </c>
      <c r="U93" s="3">
        <f t="shared" si="35"/>
        <v>-0.8096692508270944</v>
      </c>
      <c r="V93" s="3">
        <f t="shared" si="36"/>
        <v>0</v>
      </c>
      <c r="X93" s="3">
        <f t="shared" si="37"/>
        <v>-0.39999999999999858</v>
      </c>
      <c r="Z93" s="3">
        <f t="shared" si="38"/>
        <v>-0.31690754596092241</v>
      </c>
      <c r="AA93" s="3">
        <f t="shared" si="39"/>
        <v>-0.25806881280027849</v>
      </c>
      <c r="AB93" s="3">
        <f t="shared" si="40"/>
        <v>-0.38122799259032236</v>
      </c>
      <c r="AC93" s="3">
        <f t="shared" si="41"/>
        <v>0.30419361448389381</v>
      </c>
      <c r="AD93" s="3">
        <f t="shared" si="42"/>
        <v>-0.35055178448911173</v>
      </c>
      <c r="AE93" s="3">
        <f t="shared" si="43"/>
        <v>-0.33771513031088762</v>
      </c>
      <c r="AG93" s="4">
        <f t="shared" si="9"/>
        <v>0</v>
      </c>
      <c r="AH93" s="4">
        <f t="shared" si="10"/>
        <v>0</v>
      </c>
      <c r="AI93" s="4">
        <f t="shared" si="11"/>
        <v>0</v>
      </c>
      <c r="AJ93" s="4">
        <f t="shared" si="12"/>
        <v>0</v>
      </c>
      <c r="AK93" s="4">
        <f t="shared" si="13"/>
        <v>0</v>
      </c>
      <c r="AL93" s="4">
        <f t="shared" si="14"/>
        <v>0</v>
      </c>
      <c r="AM93" s="4" t="str">
        <f t="shared" si="44"/>
        <v>0</v>
      </c>
      <c r="AO93" s="6">
        <f t="shared" si="45"/>
        <v>0</v>
      </c>
      <c r="AP93" s="6">
        <f t="shared" si="46"/>
        <v>0</v>
      </c>
      <c r="AQ93" s="3">
        <f t="shared" si="47"/>
        <v>-0.39999999999999858</v>
      </c>
      <c r="AR93" s="3">
        <f t="shared" si="16"/>
        <v>0</v>
      </c>
      <c r="AS93" s="4">
        <f t="shared" si="17"/>
        <v>0</v>
      </c>
      <c r="AT93" s="3">
        <f t="shared" si="48"/>
        <v>55.19999999999996</v>
      </c>
      <c r="AW93" s="7">
        <v>45309</v>
      </c>
      <c r="AX93" s="5">
        <f t="shared" si="29"/>
        <v>7.0843222460359317E-2</v>
      </c>
      <c r="AY93" t="str">
        <f t="shared" si="27"/>
        <v xml:space="preserve"> </v>
      </c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>
      <c r="A94" s="7">
        <v>45310</v>
      </c>
      <c r="B94" s="3">
        <v>458545</v>
      </c>
      <c r="C94" s="3">
        <v>723689</v>
      </c>
      <c r="D94" s="3">
        <v>790051</v>
      </c>
      <c r="E94" s="3">
        <v>39258</v>
      </c>
      <c r="F94" s="3">
        <v>253874</v>
      </c>
      <c r="G94" s="3">
        <v>2265417</v>
      </c>
      <c r="H94" s="7">
        <v>45310</v>
      </c>
      <c r="I94" s="3" t="s">
        <v>54</v>
      </c>
      <c r="J94" s="3">
        <v>62.93</v>
      </c>
      <c r="K94" s="3">
        <v>63.65</v>
      </c>
      <c r="L94" s="3">
        <v>63.37</v>
      </c>
      <c r="M94" s="3">
        <v>64.349999999999994</v>
      </c>
      <c r="N94" s="3">
        <v>20192</v>
      </c>
      <c r="O94" s="3">
        <v>264703</v>
      </c>
      <c r="P94" s="3">
        <f t="shared" si="30"/>
        <v>-0.72494446745082719</v>
      </c>
      <c r="Q94" s="3">
        <f t="shared" si="31"/>
        <v>-0.80132911183187794</v>
      </c>
      <c r="R94" s="3">
        <f t="shared" si="32"/>
        <v>-0.64318635536240798</v>
      </c>
      <c r="S94" s="3">
        <f t="shared" si="33"/>
        <v>-0.60894896455225878</v>
      </c>
      <c r="T94" s="3">
        <f t="shared" si="34"/>
        <v>-0.71374533822942876</v>
      </c>
      <c r="U94" s="3">
        <f t="shared" si="35"/>
        <v>-0.72863569112004556</v>
      </c>
      <c r="V94" s="3">
        <f t="shared" si="36"/>
        <v>0</v>
      </c>
      <c r="X94" s="3">
        <f t="shared" si="37"/>
        <v>0.46999999999999886</v>
      </c>
      <c r="Z94" s="3">
        <f t="shared" si="38"/>
        <v>-0.39433387125144825</v>
      </c>
      <c r="AA94" s="3">
        <f t="shared" si="39"/>
        <v>-0.29378916403742761</v>
      </c>
      <c r="AB94" s="3">
        <f t="shared" si="40"/>
        <v>-0.448004083827444</v>
      </c>
      <c r="AC94" s="3">
        <f t="shared" si="41"/>
        <v>0.25006895092374631</v>
      </c>
      <c r="AD94" s="3">
        <f t="shared" si="42"/>
        <v>-0.42135006422482219</v>
      </c>
      <c r="AE94" s="3">
        <f t="shared" si="43"/>
        <v>-0.4089553201774217</v>
      </c>
      <c r="AG94" s="4">
        <f t="shared" si="9"/>
        <v>0</v>
      </c>
      <c r="AH94" s="4">
        <f t="shared" si="10"/>
        <v>0</v>
      </c>
      <c r="AI94" s="4">
        <f t="shared" si="11"/>
        <v>0</v>
      </c>
      <c r="AJ94" s="4">
        <f t="shared" si="12"/>
        <v>0</v>
      </c>
      <c r="AK94" s="4">
        <f t="shared" si="13"/>
        <v>0</v>
      </c>
      <c r="AL94" s="4">
        <f t="shared" si="14"/>
        <v>0</v>
      </c>
      <c r="AM94" s="4" t="str">
        <f t="shared" si="44"/>
        <v>0</v>
      </c>
      <c r="AO94" s="6">
        <f t="shared" si="45"/>
        <v>0</v>
      </c>
      <c r="AP94" s="6">
        <f t="shared" si="46"/>
        <v>0</v>
      </c>
      <c r="AQ94" s="3">
        <f t="shared" si="47"/>
        <v>0.46999999999999886</v>
      </c>
      <c r="AR94" s="3">
        <f t="shared" si="16"/>
        <v>0</v>
      </c>
      <c r="AS94" s="4">
        <f t="shared" si="17"/>
        <v>0</v>
      </c>
      <c r="AT94" s="3">
        <f t="shared" si="48"/>
        <v>55.19999999999996</v>
      </c>
      <c r="AW94" s="7">
        <v>45310</v>
      </c>
      <c r="AX94" s="5">
        <f t="shared" si="29"/>
        <v>7.0843222460359317E-2</v>
      </c>
      <c r="AY94" t="str">
        <f t="shared" si="27"/>
        <v xml:space="preserve"> 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>
      <c r="A95" s="7">
        <v>45313</v>
      </c>
      <c r="B95" s="3">
        <v>368510</v>
      </c>
      <c r="C95" s="3">
        <v>443337</v>
      </c>
      <c r="D95" s="3">
        <v>585484</v>
      </c>
      <c r="E95" s="3">
        <v>27097</v>
      </c>
      <c r="F95" s="3">
        <v>187751</v>
      </c>
      <c r="G95" s="3">
        <v>1612180</v>
      </c>
      <c r="H95" s="7">
        <v>45313</v>
      </c>
      <c r="I95" s="3" t="s">
        <v>54</v>
      </c>
      <c r="J95" s="3">
        <v>60.86</v>
      </c>
      <c r="K95" s="3">
        <v>62.04</v>
      </c>
      <c r="L95" s="3">
        <v>63.15</v>
      </c>
      <c r="M95" s="3">
        <v>63.15</v>
      </c>
      <c r="N95" s="3">
        <v>25424</v>
      </c>
      <c r="O95" s="3">
        <v>265672</v>
      </c>
      <c r="P95" s="3">
        <f t="shared" si="30"/>
        <v>-0.46594147153489313</v>
      </c>
      <c r="Q95" s="3">
        <f t="shared" si="31"/>
        <v>-0.47229421302984442</v>
      </c>
      <c r="R95" s="3">
        <f t="shared" si="32"/>
        <v>-0.40996779163899627</v>
      </c>
      <c r="S95" s="3">
        <f t="shared" si="33"/>
        <v>2.5054048867824613E-2</v>
      </c>
      <c r="T95" s="3">
        <f t="shared" si="34"/>
        <v>-0.42029149877023853</v>
      </c>
      <c r="U95" s="3">
        <f t="shared" si="35"/>
        <v>-0.44564068107896049</v>
      </c>
      <c r="V95" s="3">
        <f t="shared" si="36"/>
        <v>0</v>
      </c>
      <c r="X95" s="3">
        <f t="shared" si="37"/>
        <v>-2.0700000000000003</v>
      </c>
      <c r="Z95" s="3">
        <f t="shared" si="38"/>
        <v>-0.35049033844059047</v>
      </c>
      <c r="AA95" s="3">
        <f t="shared" si="39"/>
        <v>-0.22978566006428119</v>
      </c>
      <c r="AB95" s="3">
        <f t="shared" si="40"/>
        <v>-0.37776274899820911</v>
      </c>
      <c r="AC95" s="3">
        <f t="shared" si="41"/>
        <v>0.2886553290218945</v>
      </c>
      <c r="AD95" s="3">
        <f t="shared" si="42"/>
        <v>-0.377834649227412</v>
      </c>
      <c r="AE95" s="3">
        <f t="shared" si="43"/>
        <v>-0.35126020103016192</v>
      </c>
      <c r="AG95" s="4">
        <f t="shared" si="9"/>
        <v>0</v>
      </c>
      <c r="AH95" s="4">
        <f t="shared" si="10"/>
        <v>0</v>
      </c>
      <c r="AI95" s="4">
        <f t="shared" si="11"/>
        <v>0</v>
      </c>
      <c r="AJ95" s="4">
        <f t="shared" si="12"/>
        <v>0</v>
      </c>
      <c r="AK95" s="4">
        <f t="shared" si="13"/>
        <v>0</v>
      </c>
      <c r="AL95" s="4">
        <f t="shared" si="14"/>
        <v>0</v>
      </c>
      <c r="AM95" s="4" t="str">
        <f t="shared" si="44"/>
        <v>0</v>
      </c>
      <c r="AO95" s="6">
        <f t="shared" si="45"/>
        <v>0</v>
      </c>
      <c r="AP95" s="6">
        <f t="shared" si="46"/>
        <v>0</v>
      </c>
      <c r="AQ95" s="3">
        <f t="shared" si="47"/>
        <v>-2.0700000000000003</v>
      </c>
      <c r="AR95" s="3">
        <f t="shared" si="16"/>
        <v>0</v>
      </c>
      <c r="AS95" s="4">
        <f t="shared" si="17"/>
        <v>0</v>
      </c>
      <c r="AT95" s="3">
        <f t="shared" si="48"/>
        <v>55.19999999999996</v>
      </c>
      <c r="AW95" s="7">
        <v>45313</v>
      </c>
      <c r="AX95" s="5">
        <f t="shared" si="29"/>
        <v>7.0843222460359317E-2</v>
      </c>
      <c r="AY95" t="str">
        <f t="shared" si="27"/>
        <v xml:space="preserve"> </v>
      </c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>
      <c r="A96" s="7">
        <v>45314</v>
      </c>
      <c r="B96" s="3">
        <v>367761</v>
      </c>
      <c r="C96" s="3">
        <v>489078</v>
      </c>
      <c r="D96" s="3">
        <v>645461</v>
      </c>
      <c r="E96" s="3">
        <v>24943</v>
      </c>
      <c r="F96" s="3">
        <v>203982</v>
      </c>
      <c r="G96" s="3">
        <v>1731225</v>
      </c>
      <c r="H96" s="7">
        <v>45314</v>
      </c>
      <c r="I96" s="3" t="s">
        <v>54</v>
      </c>
      <c r="J96" s="3">
        <v>61.6</v>
      </c>
      <c r="K96" s="3">
        <v>63.05</v>
      </c>
      <c r="L96" s="3">
        <v>62.11</v>
      </c>
      <c r="M96" s="3">
        <v>63.8</v>
      </c>
      <c r="N96" s="3">
        <v>24453</v>
      </c>
      <c r="O96" s="3">
        <v>264950</v>
      </c>
      <c r="P96" s="3">
        <f t="shared" si="30"/>
        <v>-0.24102435999828883</v>
      </c>
      <c r="Q96" s="3">
        <f t="shared" si="31"/>
        <v>-0.22448204184920201</v>
      </c>
      <c r="R96" s="3">
        <f t="shared" si="32"/>
        <v>-0.22223676690923155</v>
      </c>
      <c r="S96" s="3">
        <f t="shared" si="33"/>
        <v>0.29948336996506936</v>
      </c>
      <c r="T96" s="3">
        <f t="shared" si="34"/>
        <v>-0.19665747387488419</v>
      </c>
      <c r="U96" s="3">
        <f t="shared" si="35"/>
        <v>-0.22357395377059258</v>
      </c>
      <c r="V96" s="3">
        <f t="shared" si="36"/>
        <v>0</v>
      </c>
      <c r="X96" s="3">
        <f t="shared" si="37"/>
        <v>0.74000000000000199</v>
      </c>
      <c r="Z96" s="3">
        <f t="shared" si="38"/>
        <v>-0.21996427321080622</v>
      </c>
      <c r="AA96" s="3">
        <f t="shared" si="39"/>
        <v>3.5211454270486824E-2</v>
      </c>
      <c r="AB96" s="3">
        <f t="shared" si="40"/>
        <v>-0.25121278906264383</v>
      </c>
      <c r="AC96" s="3">
        <f t="shared" si="41"/>
        <v>0.21934223212401555</v>
      </c>
      <c r="AD96" s="3">
        <f t="shared" si="42"/>
        <v>-0.15822278954626159</v>
      </c>
      <c r="AE96" s="3">
        <f t="shared" si="43"/>
        <v>-0.14987774851893762</v>
      </c>
      <c r="AG96" s="4">
        <f t="shared" si="9"/>
        <v>0</v>
      </c>
      <c r="AH96" s="4">
        <f t="shared" si="10"/>
        <v>0</v>
      </c>
      <c r="AI96" s="4">
        <f t="shared" si="11"/>
        <v>0</v>
      </c>
      <c r="AJ96" s="4">
        <f t="shared" si="12"/>
        <v>0</v>
      </c>
      <c r="AK96" s="4">
        <f t="shared" si="13"/>
        <v>0</v>
      </c>
      <c r="AL96" s="4">
        <f t="shared" si="14"/>
        <v>0</v>
      </c>
      <c r="AM96" s="4" t="str">
        <f t="shared" si="44"/>
        <v>0</v>
      </c>
      <c r="AO96" s="6">
        <f t="shared" si="45"/>
        <v>0</v>
      </c>
      <c r="AP96" s="6">
        <f t="shared" si="46"/>
        <v>0</v>
      </c>
      <c r="AQ96" s="3">
        <f t="shared" si="47"/>
        <v>0.74000000000000199</v>
      </c>
      <c r="AR96" s="3">
        <f t="shared" si="16"/>
        <v>0</v>
      </c>
      <c r="AS96" s="4">
        <f t="shared" si="17"/>
        <v>0</v>
      </c>
      <c r="AT96" s="3">
        <f t="shared" si="48"/>
        <v>55.19999999999996</v>
      </c>
      <c r="AW96" s="7">
        <v>45314</v>
      </c>
      <c r="AX96" s="5">
        <f t="shared" si="29"/>
        <v>7.0843222460359317E-2</v>
      </c>
      <c r="AY96" t="str">
        <f t="shared" si="27"/>
        <v xml:space="preserve"> </v>
      </c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>
      <c r="A97" s="7">
        <v>45315</v>
      </c>
      <c r="B97" s="3">
        <v>371227</v>
      </c>
      <c r="C97" s="3">
        <v>454435</v>
      </c>
      <c r="D97" s="3">
        <v>599895</v>
      </c>
      <c r="E97" s="3">
        <v>29764</v>
      </c>
      <c r="F97" s="3">
        <v>196534</v>
      </c>
      <c r="G97" s="3">
        <v>1651855</v>
      </c>
      <c r="H97" s="7">
        <v>45315</v>
      </c>
      <c r="I97" s="3" t="s">
        <v>54</v>
      </c>
      <c r="J97" s="3">
        <v>63.11</v>
      </c>
      <c r="K97" s="3">
        <v>65.819999999999993</v>
      </c>
      <c r="L97" s="3">
        <v>63.36</v>
      </c>
      <c r="M97" s="3">
        <v>66.11</v>
      </c>
      <c r="N97" s="3">
        <v>26517</v>
      </c>
      <c r="O97" s="3">
        <v>263929</v>
      </c>
      <c r="P97" s="3">
        <f t="shared" si="30"/>
        <v>4.4338741907074111E-2</v>
      </c>
      <c r="Q97" s="3">
        <f t="shared" si="31"/>
        <v>0.12144405859695087</v>
      </c>
      <c r="R97" s="3">
        <f t="shared" si="32"/>
        <v>6.7345035102147566E-2</v>
      </c>
      <c r="S97" s="3">
        <f t="shared" si="33"/>
        <v>0.42333114630687263</v>
      </c>
      <c r="T97" s="3">
        <f t="shared" si="34"/>
        <v>0.11741889316188912</v>
      </c>
      <c r="U97" s="3">
        <f t="shared" si="35"/>
        <v>9.1062752890422829E-2</v>
      </c>
      <c r="V97" s="3">
        <f t="shared" si="36"/>
        <v>0</v>
      </c>
      <c r="X97" s="3">
        <f t="shared" si="37"/>
        <v>1.509999999999998</v>
      </c>
      <c r="Z97" s="3">
        <f t="shared" si="38"/>
        <v>-0.44047378982852281</v>
      </c>
      <c r="AA97" s="3">
        <f t="shared" si="39"/>
        <v>-0.25063944676177474</v>
      </c>
      <c r="AB97" s="3">
        <f t="shared" si="40"/>
        <v>-0.44017080996407165</v>
      </c>
      <c r="AC97" s="3">
        <f t="shared" si="41"/>
        <v>-0.18583751278727761</v>
      </c>
      <c r="AD97" s="3">
        <f t="shared" si="42"/>
        <v>-0.37817557210497843</v>
      </c>
      <c r="AE97" s="3">
        <f t="shared" si="43"/>
        <v>-0.37922507942237788</v>
      </c>
      <c r="AG97" s="4">
        <f t="shared" si="9"/>
        <v>0</v>
      </c>
      <c r="AH97" s="4">
        <f t="shared" si="10"/>
        <v>0</v>
      </c>
      <c r="AI97" s="4">
        <f t="shared" si="11"/>
        <v>0</v>
      </c>
      <c r="AJ97" s="4">
        <f t="shared" si="12"/>
        <v>0</v>
      </c>
      <c r="AK97" s="4">
        <f t="shared" si="13"/>
        <v>0</v>
      </c>
      <c r="AL97" s="4">
        <f t="shared" si="14"/>
        <v>0</v>
      </c>
      <c r="AM97" s="4" t="str">
        <f t="shared" si="44"/>
        <v>0</v>
      </c>
      <c r="AO97" s="6">
        <f t="shared" si="45"/>
        <v>0</v>
      </c>
      <c r="AP97" s="6">
        <f t="shared" si="46"/>
        <v>0</v>
      </c>
      <c r="AQ97" s="3">
        <f t="shared" si="47"/>
        <v>1.509999999999998</v>
      </c>
      <c r="AR97" s="3">
        <f t="shared" si="16"/>
        <v>0</v>
      </c>
      <c r="AS97" s="4">
        <f t="shared" si="17"/>
        <v>0</v>
      </c>
      <c r="AT97" s="3">
        <f t="shared" si="48"/>
        <v>55.19999999999996</v>
      </c>
      <c r="AW97" s="7">
        <v>45315</v>
      </c>
      <c r="AX97" s="5">
        <f t="shared" si="29"/>
        <v>7.0843222460359317E-2</v>
      </c>
      <c r="AY97" t="str">
        <f t="shared" si="27"/>
        <v xml:space="preserve"> 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>
      <c r="A98" s="7">
        <v>45316</v>
      </c>
      <c r="B98" s="3">
        <v>395574</v>
      </c>
      <c r="C98" s="3">
        <v>544720</v>
      </c>
      <c r="D98" s="3">
        <v>732264</v>
      </c>
      <c r="E98" s="3">
        <v>25618</v>
      </c>
      <c r="F98" s="3">
        <v>224153</v>
      </c>
      <c r="G98" s="3">
        <v>1922329</v>
      </c>
      <c r="H98" s="7">
        <v>45316</v>
      </c>
      <c r="I98" s="3" t="s">
        <v>54</v>
      </c>
      <c r="J98" s="3">
        <v>62.88</v>
      </c>
      <c r="K98" s="3">
        <v>63.21</v>
      </c>
      <c r="L98" s="3">
        <v>66.150000000000006</v>
      </c>
      <c r="M98" s="3">
        <v>66.430000000000007</v>
      </c>
      <c r="N98" s="3">
        <v>31173</v>
      </c>
      <c r="O98" s="3">
        <v>268418</v>
      </c>
      <c r="P98" s="3">
        <f t="shared" si="30"/>
        <v>0.29377186304898029</v>
      </c>
      <c r="Q98" s="3">
        <f t="shared" si="31"/>
        <v>0.34303780572097803</v>
      </c>
      <c r="R98" s="3">
        <f t="shared" si="32"/>
        <v>0.29073396067793661</v>
      </c>
      <c r="S98" s="3">
        <f t="shared" si="33"/>
        <v>0.42596875577169818</v>
      </c>
      <c r="T98" s="3">
        <f t="shared" si="34"/>
        <v>0.34164671985645712</v>
      </c>
      <c r="U98" s="3">
        <f t="shared" si="35"/>
        <v>0.323319471285343</v>
      </c>
      <c r="V98" s="3">
        <f t="shared" si="36"/>
        <v>0</v>
      </c>
      <c r="X98" s="3">
        <f t="shared" si="37"/>
        <v>-0.22999999999999687</v>
      </c>
      <c r="Z98" s="3">
        <f t="shared" si="38"/>
        <v>-0.52172923412468342</v>
      </c>
      <c r="AA98" s="3">
        <f t="shared" si="39"/>
        <v>-0.4091437630442763</v>
      </c>
      <c r="AB98" s="3">
        <f t="shared" si="40"/>
        <v>-0.51672373332150856</v>
      </c>
      <c r="AC98" s="3">
        <f t="shared" si="41"/>
        <v>-0.28562801248021569</v>
      </c>
      <c r="AD98" s="3">
        <f t="shared" si="42"/>
        <v>-0.47298703083401877</v>
      </c>
      <c r="AE98" s="3">
        <f t="shared" si="43"/>
        <v>-0.48048656672325279</v>
      </c>
      <c r="AG98" s="4">
        <f t="shared" si="9"/>
        <v>0</v>
      </c>
      <c r="AH98" s="4">
        <f t="shared" si="10"/>
        <v>0</v>
      </c>
      <c r="AI98" s="4">
        <f t="shared" si="11"/>
        <v>0</v>
      </c>
      <c r="AJ98" s="4">
        <f t="shared" si="12"/>
        <v>0</v>
      </c>
      <c r="AK98" s="4">
        <f t="shared" si="13"/>
        <v>0</v>
      </c>
      <c r="AL98" s="4">
        <f t="shared" si="14"/>
        <v>0</v>
      </c>
      <c r="AM98" s="4" t="str">
        <f t="shared" si="44"/>
        <v>0</v>
      </c>
      <c r="AO98" s="6">
        <f t="shared" si="45"/>
        <v>0</v>
      </c>
      <c r="AP98" s="6">
        <f t="shared" si="46"/>
        <v>0</v>
      </c>
      <c r="AQ98" s="3">
        <f t="shared" si="47"/>
        <v>-0.22999999999999687</v>
      </c>
      <c r="AR98" s="3">
        <f t="shared" si="16"/>
        <v>0</v>
      </c>
      <c r="AS98" s="4">
        <f t="shared" si="17"/>
        <v>0</v>
      </c>
      <c r="AT98" s="3">
        <f t="shared" si="48"/>
        <v>55.19999999999996</v>
      </c>
      <c r="AW98" s="7">
        <v>45316</v>
      </c>
      <c r="AX98" s="5">
        <f t="shared" si="29"/>
        <v>7.0843222460359317E-2</v>
      </c>
      <c r="AY98" t="str">
        <f t="shared" si="27"/>
        <v xml:space="preserve"> </v>
      </c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>
      <c r="A99" s="7">
        <v>45317</v>
      </c>
      <c r="B99" s="3">
        <v>407840</v>
      </c>
      <c r="C99" s="3">
        <v>520152</v>
      </c>
      <c r="D99" s="3">
        <v>629096</v>
      </c>
      <c r="E99" s="3">
        <v>28369</v>
      </c>
      <c r="F99" s="3">
        <v>211742</v>
      </c>
      <c r="G99" s="3">
        <v>1797197</v>
      </c>
      <c r="H99" s="7">
        <v>45317</v>
      </c>
      <c r="I99" s="3" t="s">
        <v>54</v>
      </c>
      <c r="J99" s="3">
        <v>62</v>
      </c>
      <c r="K99" s="3">
        <v>63.58</v>
      </c>
      <c r="L99" s="3">
        <v>63.15</v>
      </c>
      <c r="M99" s="3">
        <v>65.150000000000006</v>
      </c>
      <c r="N99" s="3">
        <v>25932</v>
      </c>
      <c r="O99" s="3">
        <v>269839</v>
      </c>
      <c r="P99" s="3">
        <f t="shared" si="30"/>
        <v>0.625912962115728</v>
      </c>
      <c r="Q99" s="3">
        <f t="shared" si="31"/>
        <v>0.54672145915588388</v>
      </c>
      <c r="R99" s="3">
        <f t="shared" si="32"/>
        <v>0.69494563010155275</v>
      </c>
      <c r="S99" s="3">
        <f t="shared" si="33"/>
        <v>0.53525159927357691</v>
      </c>
      <c r="T99" s="3">
        <f t="shared" si="34"/>
        <v>0.64619519754980692</v>
      </c>
      <c r="U99" s="3">
        <f t="shared" si="35"/>
        <v>0.63899981001305572</v>
      </c>
      <c r="V99" s="3">
        <f t="shared" si="36"/>
        <v>0.625912962115728</v>
      </c>
      <c r="X99" s="3">
        <f t="shared" si="37"/>
        <v>-0.88000000000000256</v>
      </c>
      <c r="Z99" s="3">
        <f t="shared" si="38"/>
        <v>-0.41506366357600766</v>
      </c>
      <c r="AA99" s="3">
        <f t="shared" si="39"/>
        <v>-0.32730641166356422</v>
      </c>
      <c r="AB99" s="3">
        <f t="shared" si="40"/>
        <v>-0.3871193600070239</v>
      </c>
      <c r="AC99" s="3">
        <f t="shared" si="41"/>
        <v>-0.19726974233746594</v>
      </c>
      <c r="AD99" s="3">
        <f t="shared" si="42"/>
        <v>-0.36072775131956025</v>
      </c>
      <c r="AE99" s="3">
        <f t="shared" si="43"/>
        <v>-0.36966106319002129</v>
      </c>
      <c r="AG99" s="4">
        <f t="shared" ref="AG99:AG162" si="49">IF(ABS(Z99)&gt;$AI$28,Z99,0)</f>
        <v>0</v>
      </c>
      <c r="AH99" s="4">
        <f t="shared" ref="AH99:AH162" si="50">IF(ABS(AA99)&gt;$AI$28,AA99,0)</f>
        <v>0</v>
      </c>
      <c r="AI99" s="4">
        <f t="shared" ref="AI99:AI162" si="51">IF(ABS(AB99)&gt;$AI$28,AB99,0)</f>
        <v>0</v>
      </c>
      <c r="AJ99" s="4">
        <f t="shared" ref="AJ99:AJ162" si="52">IF(ABS(AC99)&gt;$AI$28,AC99,0)</f>
        <v>0</v>
      </c>
      <c r="AK99" s="4">
        <f t="shared" ref="AK99:AK162" si="53">IF(ABS(AD99)&gt;$AI$28,AD99,0)</f>
        <v>0</v>
      </c>
      <c r="AL99" s="4">
        <f t="shared" ref="AL99:AL162" si="54">IF(ABS(AE99)&gt;$AI$28,AE99,0)</f>
        <v>0</v>
      </c>
      <c r="AM99" s="4" t="str">
        <f t="shared" si="44"/>
        <v>0</v>
      </c>
      <c r="AO99" s="6">
        <f t="shared" si="45"/>
        <v>0</v>
      </c>
      <c r="AP99" s="6">
        <f t="shared" si="46"/>
        <v>0</v>
      </c>
      <c r="AQ99" s="3">
        <f t="shared" si="47"/>
        <v>-0.88000000000000256</v>
      </c>
      <c r="AR99" s="3">
        <f t="shared" ref="AR99:AR162" si="55">AQ99*AP99*$AR$2</f>
        <v>0</v>
      </c>
      <c r="AS99" s="4">
        <f t="shared" ref="AS99:AS162" si="56">AR99/(J99*AR$2)</f>
        <v>0</v>
      </c>
      <c r="AT99" s="3">
        <f t="shared" si="48"/>
        <v>55.19999999999996</v>
      </c>
      <c r="AW99" s="7">
        <v>45317</v>
      </c>
      <c r="AX99" s="5">
        <f t="shared" si="29"/>
        <v>7.0843222460359317E-2</v>
      </c>
      <c r="AY99" t="str">
        <f t="shared" si="27"/>
        <v xml:space="preserve"> 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>
      <c r="A100" s="7">
        <v>45320</v>
      </c>
      <c r="B100" s="3">
        <v>418656</v>
      </c>
      <c r="C100" s="3">
        <v>588739</v>
      </c>
      <c r="D100" s="3">
        <v>701359</v>
      </c>
      <c r="E100" s="3">
        <v>34535</v>
      </c>
      <c r="F100" s="3">
        <v>229828</v>
      </c>
      <c r="G100" s="3">
        <v>1973116</v>
      </c>
      <c r="H100" s="7">
        <v>45320</v>
      </c>
      <c r="I100" s="3" t="s">
        <v>54</v>
      </c>
      <c r="J100" s="3">
        <v>61.57</v>
      </c>
      <c r="K100" s="3">
        <v>61.78</v>
      </c>
      <c r="L100" s="3">
        <v>63.6</v>
      </c>
      <c r="M100" s="3">
        <v>64.13</v>
      </c>
      <c r="N100" s="3">
        <v>28387</v>
      </c>
      <c r="O100" s="3">
        <v>269994</v>
      </c>
      <c r="P100" s="3">
        <f t="shared" si="30"/>
        <v>0.76576852507190096</v>
      </c>
      <c r="Q100" s="3">
        <f t="shared" si="31"/>
        <v>0.63824466075092479</v>
      </c>
      <c r="R100" s="3">
        <f t="shared" si="32"/>
        <v>0.84381327486617341</v>
      </c>
      <c r="S100" s="3">
        <f t="shared" si="33"/>
        <v>0.66000000829918581</v>
      </c>
      <c r="T100" s="3">
        <f t="shared" si="34"/>
        <v>0.76818698347541103</v>
      </c>
      <c r="U100" s="3">
        <f t="shared" si="35"/>
        <v>0.76646001023082366</v>
      </c>
      <c r="V100" s="3">
        <f t="shared" si="36"/>
        <v>0.76576852507190096</v>
      </c>
      <c r="X100" s="3">
        <f t="shared" si="37"/>
        <v>-0.42999999999999972</v>
      </c>
      <c r="Z100" s="3">
        <f t="shared" si="38"/>
        <v>-0.18221764231950643</v>
      </c>
      <c r="AA100" s="3">
        <f t="shared" si="39"/>
        <v>-0.14105850086521857</v>
      </c>
      <c r="AB100" s="3">
        <f t="shared" si="40"/>
        <v>-8.885859151342046E-2</v>
      </c>
      <c r="AC100" s="3">
        <f t="shared" si="41"/>
        <v>3.4542920519498609E-3</v>
      </c>
      <c r="AD100" s="3">
        <f t="shared" si="42"/>
        <v>-0.11600652900369202</v>
      </c>
      <c r="AE100" s="3">
        <f t="shared" si="43"/>
        <v>-0.12967260044064544</v>
      </c>
      <c r="AG100" s="4">
        <f t="shared" si="49"/>
        <v>0</v>
      </c>
      <c r="AH100" s="4">
        <f t="shared" si="50"/>
        <v>0</v>
      </c>
      <c r="AI100" s="4">
        <f t="shared" si="51"/>
        <v>0</v>
      </c>
      <c r="AJ100" s="4">
        <f t="shared" si="52"/>
        <v>0</v>
      </c>
      <c r="AK100" s="4">
        <f t="shared" si="53"/>
        <v>0</v>
      </c>
      <c r="AL100" s="4">
        <f t="shared" si="54"/>
        <v>0</v>
      </c>
      <c r="AM100" s="4" t="str">
        <f t="shared" si="44"/>
        <v>0</v>
      </c>
      <c r="AO100" s="6">
        <f t="shared" si="45"/>
        <v>0</v>
      </c>
      <c r="AP100" s="6">
        <f t="shared" si="46"/>
        <v>0</v>
      </c>
      <c r="AQ100" s="3">
        <f t="shared" si="47"/>
        <v>-0.42999999999999972</v>
      </c>
      <c r="AR100" s="3">
        <f t="shared" si="55"/>
        <v>0</v>
      </c>
      <c r="AS100" s="4">
        <f t="shared" si="56"/>
        <v>0</v>
      </c>
      <c r="AT100" s="3">
        <f t="shared" si="48"/>
        <v>55.19999999999996</v>
      </c>
      <c r="AW100" s="7">
        <v>45320</v>
      </c>
      <c r="AX100" s="5">
        <f t="shared" si="29"/>
        <v>7.0843222460359317E-2</v>
      </c>
      <c r="AY100" t="str">
        <f t="shared" ref="AY100:AY163" si="57">IF(AS100=0," ", AS100)</f>
        <v xml:space="preserve"> </v>
      </c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>
      <c r="A101" s="7">
        <v>45321</v>
      </c>
      <c r="B101" s="3">
        <v>432112</v>
      </c>
      <c r="C101" s="3">
        <v>635728</v>
      </c>
      <c r="D101" s="3">
        <v>733010</v>
      </c>
      <c r="E101" s="3">
        <v>39752</v>
      </c>
      <c r="F101" s="3">
        <v>240888</v>
      </c>
      <c r="G101" s="3">
        <v>2081490</v>
      </c>
      <c r="H101" s="7">
        <v>45321</v>
      </c>
      <c r="I101" s="3" t="s">
        <v>54</v>
      </c>
      <c r="J101" s="3">
        <v>61.23</v>
      </c>
      <c r="K101" s="3">
        <v>63.51</v>
      </c>
      <c r="L101" s="3">
        <v>61.71</v>
      </c>
      <c r="M101" s="3">
        <v>64.02</v>
      </c>
      <c r="N101" s="3">
        <v>29131</v>
      </c>
      <c r="O101" s="3">
        <v>272609</v>
      </c>
      <c r="P101" s="3">
        <f t="shared" si="30"/>
        <v>0.79171832457334068</v>
      </c>
      <c r="Q101" s="3">
        <f t="shared" si="31"/>
        <v>0.68004456924876955</v>
      </c>
      <c r="R101" s="3">
        <f t="shared" si="32"/>
        <v>0.86870512853493109</v>
      </c>
      <c r="S101" s="3">
        <f t="shared" si="33"/>
        <v>0.65384386214861379</v>
      </c>
      <c r="T101" s="3">
        <f t="shared" si="34"/>
        <v>0.79382158622017618</v>
      </c>
      <c r="U101" s="3">
        <f t="shared" si="35"/>
        <v>0.79604752870177242</v>
      </c>
      <c r="V101" s="3">
        <f t="shared" si="36"/>
        <v>0.79171832457334068</v>
      </c>
      <c r="X101" s="3">
        <f t="shared" si="37"/>
        <v>-0.34000000000000341</v>
      </c>
      <c r="Z101" s="3">
        <f t="shared" si="38"/>
        <v>-0.18368976510807875</v>
      </c>
      <c r="AA101" s="3">
        <f t="shared" si="39"/>
        <v>-0.1494454566071011</v>
      </c>
      <c r="AB101" s="3">
        <f t="shared" si="40"/>
        <v>-9.1213080971523933E-2</v>
      </c>
      <c r="AC101" s="3">
        <f t="shared" si="41"/>
        <v>-1.6533019627861478E-2</v>
      </c>
      <c r="AD101" s="3">
        <f t="shared" si="42"/>
        <v>-0.12021031478475248</v>
      </c>
      <c r="AE101" s="3">
        <f t="shared" si="43"/>
        <v>-0.13478341090630283</v>
      </c>
      <c r="AG101" s="4">
        <f t="shared" si="49"/>
        <v>0</v>
      </c>
      <c r="AH101" s="4">
        <f t="shared" si="50"/>
        <v>0</v>
      </c>
      <c r="AI101" s="4">
        <f t="shared" si="51"/>
        <v>0</v>
      </c>
      <c r="AJ101" s="4">
        <f t="shared" si="52"/>
        <v>0</v>
      </c>
      <c r="AK101" s="4">
        <f t="shared" si="53"/>
        <v>0</v>
      </c>
      <c r="AL101" s="4">
        <f t="shared" si="54"/>
        <v>0</v>
      </c>
      <c r="AM101" s="4" t="str">
        <f t="shared" si="44"/>
        <v>0</v>
      </c>
      <c r="AO101" s="6">
        <f t="shared" si="45"/>
        <v>0</v>
      </c>
      <c r="AP101" s="6">
        <f t="shared" si="46"/>
        <v>0</v>
      </c>
      <c r="AQ101" s="3">
        <f t="shared" si="47"/>
        <v>-0.34000000000000341</v>
      </c>
      <c r="AR101" s="3">
        <f t="shared" si="55"/>
        <v>0</v>
      </c>
      <c r="AS101" s="4">
        <f t="shared" si="56"/>
        <v>0</v>
      </c>
      <c r="AT101" s="3">
        <f t="shared" si="48"/>
        <v>55.19999999999996</v>
      </c>
      <c r="AW101" s="7">
        <v>45321</v>
      </c>
      <c r="AX101" s="5">
        <f t="shared" si="29"/>
        <v>7.0843222460359317E-2</v>
      </c>
      <c r="AY101" t="str">
        <f t="shared" si="57"/>
        <v xml:space="preserve"> </v>
      </c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>
      <c r="A102" s="7">
        <v>45322</v>
      </c>
      <c r="B102" s="3">
        <v>445855</v>
      </c>
      <c r="C102" s="3">
        <v>635735</v>
      </c>
      <c r="D102" s="3">
        <v>745278</v>
      </c>
      <c r="E102" s="3">
        <v>37564</v>
      </c>
      <c r="F102" s="3">
        <v>243648</v>
      </c>
      <c r="G102" s="3">
        <v>2108081</v>
      </c>
      <c r="H102" s="7">
        <v>45322</v>
      </c>
      <c r="I102" s="3" t="s">
        <v>54</v>
      </c>
      <c r="J102" s="3">
        <v>62.94</v>
      </c>
      <c r="K102" s="3">
        <v>64.16</v>
      </c>
      <c r="L102" s="3">
        <v>63.98</v>
      </c>
      <c r="M102" s="3">
        <v>65.150000000000006</v>
      </c>
      <c r="N102" s="3">
        <v>23711</v>
      </c>
      <c r="O102" s="3">
        <v>272614</v>
      </c>
      <c r="P102" s="3">
        <f t="shared" si="30"/>
        <v>0.78266565366900276</v>
      </c>
      <c r="Q102" s="3">
        <f t="shared" si="31"/>
        <v>0.68855252042756787</v>
      </c>
      <c r="R102" s="3">
        <f t="shared" si="32"/>
        <v>0.82254257694347765</v>
      </c>
      <c r="S102" s="3">
        <f t="shared" si="33"/>
        <v>0.63557183375470017</v>
      </c>
      <c r="T102" s="3">
        <f t="shared" si="34"/>
        <v>0.7689215524183779</v>
      </c>
      <c r="U102" s="3">
        <f t="shared" si="35"/>
        <v>0.77267474839792494</v>
      </c>
      <c r="V102" s="3">
        <f t="shared" si="36"/>
        <v>0.78266565366900276</v>
      </c>
      <c r="X102" s="3">
        <f t="shared" si="37"/>
        <v>1.7100000000000009</v>
      </c>
      <c r="Z102" s="3">
        <f t="shared" si="38"/>
        <v>-0.4071684082301873</v>
      </c>
      <c r="AA102" s="3">
        <f t="shared" si="39"/>
        <v>-0.28710806003233064</v>
      </c>
      <c r="AB102" s="3">
        <f t="shared" si="40"/>
        <v>-0.26574833693259675</v>
      </c>
      <c r="AC102" s="3">
        <f t="shared" si="41"/>
        <v>-0.15147391349296133</v>
      </c>
      <c r="AD102" s="3">
        <f t="shared" si="42"/>
        <v>-0.28517769897558037</v>
      </c>
      <c r="AE102" s="3">
        <f t="shared" si="43"/>
        <v>-0.30330365107553003</v>
      </c>
      <c r="AG102" s="4">
        <f t="shared" si="49"/>
        <v>0</v>
      </c>
      <c r="AH102" s="4">
        <f t="shared" si="50"/>
        <v>0</v>
      </c>
      <c r="AI102" s="4">
        <f t="shared" si="51"/>
        <v>0</v>
      </c>
      <c r="AJ102" s="4">
        <f t="shared" si="52"/>
        <v>0</v>
      </c>
      <c r="AK102" s="4">
        <f t="shared" si="53"/>
        <v>0</v>
      </c>
      <c r="AL102" s="4">
        <f t="shared" si="54"/>
        <v>0</v>
      </c>
      <c r="AM102" s="4" t="str">
        <f t="shared" si="44"/>
        <v>0</v>
      </c>
      <c r="AO102" s="6">
        <f t="shared" si="45"/>
        <v>0</v>
      </c>
      <c r="AP102" s="6">
        <f t="shared" si="46"/>
        <v>0</v>
      </c>
      <c r="AQ102" s="3">
        <f t="shared" si="47"/>
        <v>1.7100000000000009</v>
      </c>
      <c r="AR102" s="3">
        <f t="shared" si="55"/>
        <v>0</v>
      </c>
      <c r="AS102" s="4">
        <f t="shared" si="56"/>
        <v>0</v>
      </c>
      <c r="AT102" s="3">
        <f t="shared" si="48"/>
        <v>55.19999999999996</v>
      </c>
      <c r="AW102" s="7">
        <v>45322</v>
      </c>
      <c r="AX102" s="5">
        <f t="shared" si="29"/>
        <v>7.0843222460359317E-2</v>
      </c>
      <c r="AY102" t="str">
        <f t="shared" si="57"/>
        <v xml:space="preserve"> </v>
      </c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>
      <c r="A103" s="7">
        <v>45323</v>
      </c>
      <c r="B103" s="3">
        <v>433042</v>
      </c>
      <c r="C103" s="3">
        <v>561318</v>
      </c>
      <c r="D103" s="3">
        <v>695258</v>
      </c>
      <c r="E103" s="3">
        <v>35457</v>
      </c>
      <c r="F103" s="3">
        <v>227605</v>
      </c>
      <c r="G103" s="3">
        <v>1952681</v>
      </c>
      <c r="H103" s="7">
        <v>45323</v>
      </c>
      <c r="I103" s="3" t="s">
        <v>54</v>
      </c>
      <c r="J103" s="3">
        <v>62.08</v>
      </c>
      <c r="K103" s="3">
        <v>62.19</v>
      </c>
      <c r="L103" s="3">
        <v>64.16</v>
      </c>
      <c r="M103" s="3">
        <v>64.88</v>
      </c>
      <c r="N103" s="3">
        <v>27170</v>
      </c>
      <c r="O103" s="3">
        <v>275328</v>
      </c>
      <c r="P103" s="3">
        <f t="shared" si="30"/>
        <v>0.71562710039931254</v>
      </c>
      <c r="Q103" s="3">
        <f t="shared" si="31"/>
        <v>0.65744730570201815</v>
      </c>
      <c r="R103" s="3">
        <f t="shared" si="32"/>
        <v>0.72864726549899228</v>
      </c>
      <c r="S103" s="3">
        <f t="shared" si="33"/>
        <v>0.61400220829108942</v>
      </c>
      <c r="T103" s="3">
        <f t="shared" si="34"/>
        <v>0.69782383396166681</v>
      </c>
      <c r="U103" s="3">
        <f t="shared" si="35"/>
        <v>0.70479961464535923</v>
      </c>
      <c r="V103" s="3">
        <f t="shared" si="36"/>
        <v>0.71562710039931254</v>
      </c>
      <c r="X103" s="3">
        <f t="shared" si="37"/>
        <v>-0.85999999999999943</v>
      </c>
      <c r="Z103" s="3">
        <f t="shared" si="38"/>
        <v>5.4028198446184568E-2</v>
      </c>
      <c r="AA103" s="3">
        <f t="shared" si="39"/>
        <v>8.6973933218525937E-2</v>
      </c>
      <c r="AB103" s="3">
        <f t="shared" si="40"/>
        <v>0.15269374315569906</v>
      </c>
      <c r="AC103" s="3">
        <f t="shared" si="41"/>
        <v>0.19497567027292761</v>
      </c>
      <c r="AD103" s="3">
        <f t="shared" si="42"/>
        <v>0.13945139865477052</v>
      </c>
      <c r="AE103" s="3">
        <f t="shared" si="43"/>
        <v>0.10996681687806756</v>
      </c>
      <c r="AG103" s="4">
        <f t="shared" si="49"/>
        <v>0</v>
      </c>
      <c r="AH103" s="4">
        <f t="shared" si="50"/>
        <v>0</v>
      </c>
      <c r="AI103" s="4">
        <f t="shared" si="51"/>
        <v>0</v>
      </c>
      <c r="AJ103" s="4">
        <f t="shared" si="52"/>
        <v>0</v>
      </c>
      <c r="AK103" s="4">
        <f t="shared" si="53"/>
        <v>0</v>
      </c>
      <c r="AL103" s="4">
        <f t="shared" si="54"/>
        <v>0</v>
      </c>
      <c r="AM103" s="4" t="str">
        <f t="shared" si="44"/>
        <v>0</v>
      </c>
      <c r="AO103" s="6">
        <f t="shared" si="45"/>
        <v>0</v>
      </c>
      <c r="AP103" s="6">
        <f t="shared" si="46"/>
        <v>0</v>
      </c>
      <c r="AQ103" s="3">
        <f t="shared" si="47"/>
        <v>-0.85999999999999943</v>
      </c>
      <c r="AR103" s="3">
        <f t="shared" si="55"/>
        <v>0</v>
      </c>
      <c r="AS103" s="4">
        <f t="shared" si="56"/>
        <v>0</v>
      </c>
      <c r="AT103" s="3">
        <f t="shared" si="48"/>
        <v>55.19999999999996</v>
      </c>
      <c r="AW103" s="7">
        <v>45323</v>
      </c>
      <c r="AX103" s="5">
        <f t="shared" si="29"/>
        <v>7.0843222460359317E-2</v>
      </c>
      <c r="AY103" t="str">
        <f t="shared" si="57"/>
        <v xml:space="preserve"> </v>
      </c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>
      <c r="A104" s="7">
        <v>45324</v>
      </c>
      <c r="B104" s="3">
        <v>370643</v>
      </c>
      <c r="C104" s="3">
        <v>511035</v>
      </c>
      <c r="D104" s="3">
        <v>551079</v>
      </c>
      <c r="E104" s="3">
        <v>25425</v>
      </c>
      <c r="F104" s="3">
        <v>198015</v>
      </c>
      <c r="G104" s="3">
        <v>1656196</v>
      </c>
      <c r="H104" s="7">
        <v>45324</v>
      </c>
      <c r="I104" s="3" t="s">
        <v>54</v>
      </c>
      <c r="J104" s="3">
        <v>61.9</v>
      </c>
      <c r="K104" s="3">
        <v>63.4</v>
      </c>
      <c r="L104" s="3">
        <v>61.97</v>
      </c>
      <c r="M104" s="3">
        <v>64.38</v>
      </c>
      <c r="N104" s="3">
        <v>25593</v>
      </c>
      <c r="O104" s="3">
        <v>275630</v>
      </c>
      <c r="P104" s="3">
        <f t="shared" si="30"/>
        <v>0.64505242609370306</v>
      </c>
      <c r="Q104" s="3">
        <f t="shared" si="31"/>
        <v>0.60607357618355551</v>
      </c>
      <c r="R104" s="3">
        <f t="shared" si="32"/>
        <v>0.64676248337677222</v>
      </c>
      <c r="S104" s="3">
        <f t="shared" si="33"/>
        <v>0.57263367554998346</v>
      </c>
      <c r="T104" s="3">
        <f t="shared" si="34"/>
        <v>0.62716410297617742</v>
      </c>
      <c r="U104" s="3">
        <f t="shared" si="35"/>
        <v>0.63673490760371398</v>
      </c>
      <c r="V104" s="3">
        <f t="shared" si="36"/>
        <v>0.64505242609370306</v>
      </c>
      <c r="X104" s="3">
        <f t="shared" si="37"/>
        <v>-0.17999999999999972</v>
      </c>
      <c r="Z104" s="3">
        <f t="shared" si="38"/>
        <v>0.15646559763031875</v>
      </c>
      <c r="AA104" s="3">
        <f t="shared" si="39"/>
        <v>0.25426690407219077</v>
      </c>
      <c r="AB104" s="3">
        <f t="shared" si="40"/>
        <v>0.29243961631964233</v>
      </c>
      <c r="AC104" s="3">
        <f t="shared" si="41"/>
        <v>0.20988461343009002</v>
      </c>
      <c r="AD104" s="3">
        <f t="shared" si="42"/>
        <v>0.28868806626907523</v>
      </c>
      <c r="AE104" s="3">
        <f t="shared" si="43"/>
        <v>0.26061125694904586</v>
      </c>
      <c r="AG104" s="4">
        <f t="shared" si="49"/>
        <v>0</v>
      </c>
      <c r="AH104" s="4">
        <f t="shared" si="50"/>
        <v>0</v>
      </c>
      <c r="AI104" s="4">
        <f t="shared" si="51"/>
        <v>0</v>
      </c>
      <c r="AJ104" s="4">
        <f t="shared" si="52"/>
        <v>0</v>
      </c>
      <c r="AK104" s="4">
        <f t="shared" si="53"/>
        <v>0</v>
      </c>
      <c r="AL104" s="4">
        <f t="shared" si="54"/>
        <v>0</v>
      </c>
      <c r="AM104" s="4" t="str">
        <f t="shared" si="44"/>
        <v>0</v>
      </c>
      <c r="AO104" s="6">
        <f t="shared" si="45"/>
        <v>0</v>
      </c>
      <c r="AP104" s="6">
        <f t="shared" si="46"/>
        <v>0</v>
      </c>
      <c r="AQ104" s="3">
        <f t="shared" si="47"/>
        <v>-0.17999999999999972</v>
      </c>
      <c r="AR104" s="3">
        <f t="shared" si="55"/>
        <v>0</v>
      </c>
      <c r="AS104" s="4">
        <f t="shared" si="56"/>
        <v>0</v>
      </c>
      <c r="AT104" s="3">
        <f t="shared" si="48"/>
        <v>55.19999999999996</v>
      </c>
      <c r="AW104" s="7">
        <v>45324</v>
      </c>
      <c r="AX104" s="5">
        <f t="shared" si="29"/>
        <v>7.0843222460359317E-2</v>
      </c>
      <c r="AY104" t="str">
        <f t="shared" si="57"/>
        <v xml:space="preserve"> </v>
      </c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>
      <c r="A105" s="7">
        <v>45327</v>
      </c>
      <c r="B105" s="3">
        <v>355328</v>
      </c>
      <c r="C105" s="3">
        <v>393740</v>
      </c>
      <c r="D105" s="3">
        <v>538667</v>
      </c>
      <c r="E105" s="3">
        <v>26340</v>
      </c>
      <c r="F105" s="3">
        <v>182540</v>
      </c>
      <c r="G105" s="3">
        <v>1496615</v>
      </c>
      <c r="H105" s="7">
        <v>45327</v>
      </c>
      <c r="I105" s="3" t="s">
        <v>54</v>
      </c>
      <c r="J105" s="3">
        <v>62.07</v>
      </c>
      <c r="K105" s="3">
        <v>62.67</v>
      </c>
      <c r="L105" s="3">
        <v>63.8</v>
      </c>
      <c r="M105" s="3">
        <v>64.45</v>
      </c>
      <c r="N105" s="3">
        <v>22594</v>
      </c>
      <c r="O105" s="3">
        <v>277917</v>
      </c>
      <c r="P105" s="3">
        <f t="shared" si="30"/>
        <v>0.65393595195006449</v>
      </c>
      <c r="Q105" s="3">
        <f t="shared" si="31"/>
        <v>0.56839842555880793</v>
      </c>
      <c r="R105" s="3">
        <f t="shared" si="32"/>
        <v>0.63945034277506907</v>
      </c>
      <c r="S105" s="3">
        <f t="shared" si="33"/>
        <v>0.50479673588345231</v>
      </c>
      <c r="T105" s="3">
        <f t="shared" si="34"/>
        <v>0.6224925745511154</v>
      </c>
      <c r="U105" s="3">
        <f t="shared" si="35"/>
        <v>0.61880820693527983</v>
      </c>
      <c r="V105" s="3">
        <f t="shared" si="36"/>
        <v>0.65393595195006449</v>
      </c>
      <c r="X105" s="3">
        <f t="shared" si="37"/>
        <v>0.17000000000000171</v>
      </c>
      <c r="Z105" s="3">
        <f t="shared" si="38"/>
        <v>9.37706430073251E-2</v>
      </c>
      <c r="AA105" s="3">
        <f t="shared" si="39"/>
        <v>0.20664388911882259</v>
      </c>
      <c r="AB105" s="3">
        <f t="shared" si="40"/>
        <v>0.22122828891886448</v>
      </c>
      <c r="AC105" s="3">
        <f t="shared" si="41"/>
        <v>0.15913127212638672</v>
      </c>
      <c r="AD105" s="3">
        <f t="shared" si="42"/>
        <v>0.24107334814726608</v>
      </c>
      <c r="AE105" s="3">
        <f t="shared" si="43"/>
        <v>0.20647238526123798</v>
      </c>
      <c r="AG105" s="4">
        <f t="shared" si="49"/>
        <v>0</v>
      </c>
      <c r="AH105" s="4">
        <f t="shared" si="50"/>
        <v>0</v>
      </c>
      <c r="AI105" s="4">
        <f t="shared" si="51"/>
        <v>0</v>
      </c>
      <c r="AJ105" s="4">
        <f t="shared" si="52"/>
        <v>0</v>
      </c>
      <c r="AK105" s="4">
        <f t="shared" si="53"/>
        <v>0</v>
      </c>
      <c r="AL105" s="4">
        <f t="shared" si="54"/>
        <v>0</v>
      </c>
      <c r="AM105" s="4" t="str">
        <f t="shared" si="44"/>
        <v>0</v>
      </c>
      <c r="AO105" s="6">
        <f t="shared" si="45"/>
        <v>0</v>
      </c>
      <c r="AP105" s="6">
        <f t="shared" si="46"/>
        <v>0</v>
      </c>
      <c r="AQ105" s="3">
        <f t="shared" si="47"/>
        <v>0.17000000000000171</v>
      </c>
      <c r="AR105" s="3">
        <f t="shared" si="55"/>
        <v>0</v>
      </c>
      <c r="AS105" s="4">
        <f t="shared" si="56"/>
        <v>0</v>
      </c>
      <c r="AT105" s="3">
        <f t="shared" si="48"/>
        <v>55.19999999999996</v>
      </c>
      <c r="AW105" s="7">
        <v>45327</v>
      </c>
      <c r="AX105" s="5">
        <f t="shared" ref="AX105:AX168" si="58">AX104+AS105</f>
        <v>7.0843222460359317E-2</v>
      </c>
      <c r="AY105" t="str">
        <f t="shared" si="57"/>
        <v xml:space="preserve"> </v>
      </c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>
      <c r="A106" s="7">
        <v>45328</v>
      </c>
      <c r="B106" s="3">
        <v>367197</v>
      </c>
      <c r="C106" s="3">
        <v>396636</v>
      </c>
      <c r="D106" s="3">
        <v>545952</v>
      </c>
      <c r="E106" s="3">
        <v>33165</v>
      </c>
      <c r="F106" s="3">
        <v>184464</v>
      </c>
      <c r="G106" s="3">
        <v>1527413</v>
      </c>
      <c r="H106" s="7">
        <v>45328</v>
      </c>
      <c r="I106" s="3" t="s">
        <v>54</v>
      </c>
      <c r="J106" s="3">
        <v>62</v>
      </c>
      <c r="K106" s="3">
        <v>63.58</v>
      </c>
      <c r="L106" s="3">
        <v>62.79</v>
      </c>
      <c r="M106" s="3">
        <v>63.97</v>
      </c>
      <c r="N106" s="3">
        <v>22237</v>
      </c>
      <c r="O106" s="3">
        <v>278078</v>
      </c>
      <c r="P106" s="3">
        <f t="shared" si="30"/>
        <v>0.39658217504783111</v>
      </c>
      <c r="Q106" s="3">
        <f t="shared" si="31"/>
        <v>0.3799635365256574</v>
      </c>
      <c r="R106" s="3">
        <f t="shared" si="32"/>
        <v>0.42541336390678858</v>
      </c>
      <c r="S106" s="3">
        <f t="shared" si="33"/>
        <v>0.25978908303329645</v>
      </c>
      <c r="T106" s="3">
        <f t="shared" si="34"/>
        <v>0.41188050581080482</v>
      </c>
      <c r="U106" s="3">
        <f t="shared" si="35"/>
        <v>0.40456131950791363</v>
      </c>
      <c r="V106" s="3">
        <f t="shared" si="36"/>
        <v>0</v>
      </c>
      <c r="X106" s="3">
        <f t="shared" si="37"/>
        <v>-7.0000000000000284E-2</v>
      </c>
      <c r="Z106" s="3">
        <f t="shared" si="38"/>
        <v>-0.16628349492835495</v>
      </c>
      <c r="AA106" s="3">
        <f t="shared" si="39"/>
        <v>-0.11107506493571249</v>
      </c>
      <c r="AB106" s="3">
        <f t="shared" si="40"/>
        <v>-2.4913755319093896E-2</v>
      </c>
      <c r="AC106" s="3">
        <f t="shared" si="41"/>
        <v>1.2702104430154255E-2</v>
      </c>
      <c r="AD106" s="3">
        <f t="shared" si="42"/>
        <v>-9.4148413679743428E-2</v>
      </c>
      <c r="AE106" s="3">
        <f t="shared" si="43"/>
        <v>-8.7346372745008755E-2</v>
      </c>
      <c r="AG106" s="4">
        <f t="shared" si="49"/>
        <v>0</v>
      </c>
      <c r="AH106" s="4">
        <f t="shared" si="50"/>
        <v>0</v>
      </c>
      <c r="AI106" s="4">
        <f t="shared" si="51"/>
        <v>0</v>
      </c>
      <c r="AJ106" s="4">
        <f t="shared" si="52"/>
        <v>0</v>
      </c>
      <c r="AK106" s="4">
        <f t="shared" si="53"/>
        <v>0</v>
      </c>
      <c r="AL106" s="4">
        <f t="shared" si="54"/>
        <v>0</v>
      </c>
      <c r="AM106" s="4" t="str">
        <f t="shared" si="44"/>
        <v>0</v>
      </c>
      <c r="AO106" s="6">
        <f t="shared" si="45"/>
        <v>0</v>
      </c>
      <c r="AP106" s="6">
        <f t="shared" si="46"/>
        <v>0</v>
      </c>
      <c r="AQ106" s="3">
        <f t="shared" si="47"/>
        <v>-7.0000000000000284E-2</v>
      </c>
      <c r="AR106" s="3">
        <f t="shared" si="55"/>
        <v>0</v>
      </c>
      <c r="AS106" s="4">
        <f t="shared" si="56"/>
        <v>0</v>
      </c>
      <c r="AT106" s="3">
        <f t="shared" si="48"/>
        <v>55.19999999999996</v>
      </c>
      <c r="AW106" s="7">
        <v>45328</v>
      </c>
      <c r="AX106" s="5">
        <f t="shared" si="58"/>
        <v>7.0843222460359317E-2</v>
      </c>
      <c r="AY106" t="str">
        <f t="shared" si="57"/>
        <v xml:space="preserve"> </v>
      </c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>
      <c r="A107" s="7">
        <v>45329</v>
      </c>
      <c r="B107" s="3">
        <v>425227</v>
      </c>
      <c r="C107" s="3">
        <v>669615</v>
      </c>
      <c r="D107" s="3">
        <v>687035</v>
      </c>
      <c r="E107" s="3">
        <v>34852</v>
      </c>
      <c r="F107" s="3">
        <v>236116</v>
      </c>
      <c r="G107" s="3">
        <v>2052846</v>
      </c>
      <c r="H107" s="7">
        <v>45329</v>
      </c>
      <c r="I107" s="3" t="s">
        <v>54</v>
      </c>
      <c r="J107" s="3">
        <v>62.24</v>
      </c>
      <c r="K107" s="3">
        <v>62.41</v>
      </c>
      <c r="L107" s="3">
        <v>63.35</v>
      </c>
      <c r="M107" s="3">
        <v>63.7</v>
      </c>
      <c r="N107" s="3">
        <v>19327</v>
      </c>
      <c r="O107" s="3">
        <v>277076</v>
      </c>
      <c r="P107" s="3">
        <f t="shared" si="30"/>
        <v>0.29662085440549607</v>
      </c>
      <c r="Q107" s="3">
        <f t="shared" si="31"/>
        <v>0.28679726198462624</v>
      </c>
      <c r="R107" s="3">
        <f t="shared" si="32"/>
        <v>0.3418102482649818</v>
      </c>
      <c r="S107" s="3">
        <f t="shared" si="33"/>
        <v>0.19015411797945411</v>
      </c>
      <c r="T107" s="3">
        <f t="shared" si="34"/>
        <v>0.32445179561806259</v>
      </c>
      <c r="U107" s="3">
        <f t="shared" si="35"/>
        <v>0.31475247683658503</v>
      </c>
      <c r="V107" s="3">
        <f t="shared" si="36"/>
        <v>0</v>
      </c>
      <c r="X107" s="3">
        <f t="shared" si="37"/>
        <v>0.24000000000000199</v>
      </c>
      <c r="Z107" s="3">
        <f t="shared" si="38"/>
        <v>-7.0227604219809225E-2</v>
      </c>
      <c r="AA107" s="3">
        <f t="shared" si="39"/>
        <v>-3.455810168650067E-2</v>
      </c>
      <c r="AB107" s="3">
        <f t="shared" si="40"/>
        <v>7.1494598240195353E-3</v>
      </c>
      <c r="AC107" s="3">
        <f t="shared" si="41"/>
        <v>0.10575435404537978</v>
      </c>
      <c r="AD107" s="3">
        <f t="shared" si="42"/>
        <v>-2.2464491714780519E-2</v>
      </c>
      <c r="AE107" s="3">
        <f t="shared" si="43"/>
        <v>-2.0862945295382601E-2</v>
      </c>
      <c r="AG107" s="4">
        <f t="shared" si="49"/>
        <v>0</v>
      </c>
      <c r="AH107" s="4">
        <f t="shared" si="50"/>
        <v>0</v>
      </c>
      <c r="AI107" s="4">
        <f t="shared" si="51"/>
        <v>0</v>
      </c>
      <c r="AJ107" s="4">
        <f t="shared" si="52"/>
        <v>0</v>
      </c>
      <c r="AK107" s="4">
        <f t="shared" si="53"/>
        <v>0</v>
      </c>
      <c r="AL107" s="4">
        <f t="shared" si="54"/>
        <v>0</v>
      </c>
      <c r="AM107" s="4" t="str">
        <f t="shared" si="44"/>
        <v>0</v>
      </c>
      <c r="AO107" s="6">
        <f t="shared" si="45"/>
        <v>0</v>
      </c>
      <c r="AP107" s="6">
        <f t="shared" si="46"/>
        <v>0</v>
      </c>
      <c r="AQ107" s="3">
        <f t="shared" si="47"/>
        <v>0.24000000000000199</v>
      </c>
      <c r="AR107" s="3">
        <f t="shared" si="55"/>
        <v>0</v>
      </c>
      <c r="AS107" s="4">
        <f t="shared" si="56"/>
        <v>0</v>
      </c>
      <c r="AT107" s="3">
        <f t="shared" si="48"/>
        <v>55.19999999999996</v>
      </c>
      <c r="AW107" s="7">
        <v>45329</v>
      </c>
      <c r="AX107" s="5">
        <f t="shared" si="58"/>
        <v>7.0843222460359317E-2</v>
      </c>
      <c r="AY107" t="str">
        <f t="shared" si="57"/>
        <v xml:space="preserve"> </v>
      </c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>
      <c r="A108" s="7">
        <v>45330</v>
      </c>
      <c r="B108" s="3">
        <v>516668</v>
      </c>
      <c r="C108" s="3">
        <v>768079</v>
      </c>
      <c r="D108" s="3">
        <v>674508</v>
      </c>
      <c r="E108" s="3">
        <v>35205</v>
      </c>
      <c r="F108" s="3">
        <v>256443</v>
      </c>
      <c r="G108" s="3">
        <v>2250904</v>
      </c>
      <c r="H108" s="7">
        <v>45330</v>
      </c>
      <c r="I108" s="3" t="s">
        <v>54</v>
      </c>
      <c r="J108" s="3">
        <v>60.26</v>
      </c>
      <c r="K108" s="3">
        <v>60.78</v>
      </c>
      <c r="L108" s="3">
        <v>62.5</v>
      </c>
      <c r="M108" s="3">
        <v>62.5</v>
      </c>
      <c r="N108" s="3">
        <v>29403</v>
      </c>
      <c r="O108" s="3">
        <v>280639</v>
      </c>
      <c r="P108" s="3">
        <f t="shared" si="30"/>
        <v>-0.22582513386965905</v>
      </c>
      <c r="Q108" s="3">
        <f t="shared" si="31"/>
        <v>-0.12445707402792019</v>
      </c>
      <c r="R108" s="3">
        <f t="shared" si="32"/>
        <v>0.22329858934939925</v>
      </c>
      <c r="S108" s="3">
        <f t="shared" si="33"/>
        <v>1.382003451113877E-2</v>
      </c>
      <c r="T108" s="3">
        <f t="shared" si="34"/>
        <v>-1.9827891011500509E-2</v>
      </c>
      <c r="U108" s="3">
        <f t="shared" si="35"/>
        <v>-2.7550876547148641E-2</v>
      </c>
      <c r="V108" s="3">
        <f t="shared" si="36"/>
        <v>0</v>
      </c>
      <c r="X108" s="3">
        <f t="shared" si="37"/>
        <v>-1.980000000000004</v>
      </c>
      <c r="Z108" s="3">
        <f t="shared" si="38"/>
        <v>0.17141099526004933</v>
      </c>
      <c r="AA108" s="3">
        <f t="shared" si="39"/>
        <v>0.21542442526096933</v>
      </c>
      <c r="AB108" s="3">
        <f t="shared" si="40"/>
        <v>0.17057796213995996</v>
      </c>
      <c r="AC108" s="3">
        <f t="shared" si="41"/>
        <v>0.24237876601992944</v>
      </c>
      <c r="AD108" s="3">
        <f t="shared" si="42"/>
        <v>0.20775149341775576</v>
      </c>
      <c r="AE108" s="3">
        <f t="shared" si="43"/>
        <v>0.20295608321932321</v>
      </c>
      <c r="AG108" s="4">
        <f t="shared" si="49"/>
        <v>0</v>
      </c>
      <c r="AH108" s="4">
        <f t="shared" si="50"/>
        <v>0</v>
      </c>
      <c r="AI108" s="4">
        <f t="shared" si="51"/>
        <v>0</v>
      </c>
      <c r="AJ108" s="4">
        <f t="shared" si="52"/>
        <v>0</v>
      </c>
      <c r="AK108" s="4">
        <f t="shared" si="53"/>
        <v>0</v>
      </c>
      <c r="AL108" s="4">
        <f t="shared" si="54"/>
        <v>0</v>
      </c>
      <c r="AM108" s="4" t="str">
        <f t="shared" si="44"/>
        <v>0</v>
      </c>
      <c r="AO108" s="6">
        <f t="shared" si="45"/>
        <v>0</v>
      </c>
      <c r="AP108" s="6">
        <f t="shared" si="46"/>
        <v>0</v>
      </c>
      <c r="AQ108" s="3">
        <f t="shared" si="47"/>
        <v>-1.980000000000004</v>
      </c>
      <c r="AR108" s="3">
        <f t="shared" si="55"/>
        <v>0</v>
      </c>
      <c r="AS108" s="4">
        <f t="shared" si="56"/>
        <v>0</v>
      </c>
      <c r="AT108" s="3">
        <f t="shared" si="48"/>
        <v>55.19999999999996</v>
      </c>
      <c r="AW108" s="7">
        <v>45330</v>
      </c>
      <c r="AX108" s="5">
        <f t="shared" si="58"/>
        <v>7.0843222460359317E-2</v>
      </c>
      <c r="AY108" t="str">
        <f t="shared" si="57"/>
        <v xml:space="preserve"> 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>
      <c r="A109" s="7">
        <v>45331</v>
      </c>
      <c r="B109" s="3">
        <v>387962</v>
      </c>
      <c r="C109" s="3">
        <v>670372</v>
      </c>
      <c r="D109" s="3">
        <v>549839</v>
      </c>
      <c r="E109" s="3">
        <v>37578</v>
      </c>
      <c r="F109" s="3">
        <v>220813</v>
      </c>
      <c r="G109" s="3">
        <v>1866563</v>
      </c>
      <c r="H109" s="7">
        <v>45331</v>
      </c>
      <c r="I109" s="3" t="s">
        <v>54</v>
      </c>
      <c r="J109" s="3">
        <v>58.2</v>
      </c>
      <c r="K109" s="3">
        <v>58.79</v>
      </c>
      <c r="L109" s="3">
        <v>60.68</v>
      </c>
      <c r="M109" s="3">
        <v>60.68</v>
      </c>
      <c r="N109" s="3">
        <v>31446</v>
      </c>
      <c r="O109" s="3">
        <v>284512</v>
      </c>
      <c r="P109" s="3">
        <f t="shared" si="30"/>
        <v>-0.14200807759855066</v>
      </c>
      <c r="Q109" s="3">
        <f t="shared" si="31"/>
        <v>-0.41128974011005648</v>
      </c>
      <c r="R109" s="3">
        <f t="shared" si="32"/>
        <v>0.31403602742584519</v>
      </c>
      <c r="S109" s="3">
        <f t="shared" si="33"/>
        <v>-0.32518458674475459</v>
      </c>
      <c r="T109" s="3">
        <f t="shared" si="34"/>
        <v>-0.14631167355889599</v>
      </c>
      <c r="U109" s="3">
        <f t="shared" si="35"/>
        <v>-0.14257169460455685</v>
      </c>
      <c r="V109" s="3">
        <f t="shared" si="36"/>
        <v>0</v>
      </c>
      <c r="X109" s="3">
        <f t="shared" si="37"/>
        <v>-2.0599999999999952</v>
      </c>
      <c r="Z109" s="3">
        <f t="shared" si="38"/>
        <v>-0.38823074634135057</v>
      </c>
      <c r="AA109" s="3">
        <f t="shared" si="39"/>
        <v>-0.24546194595089393</v>
      </c>
      <c r="AB109" s="3">
        <f t="shared" si="40"/>
        <v>8.7480783663795067E-2</v>
      </c>
      <c r="AC109" s="3">
        <f t="shared" si="41"/>
        <v>8.0342115561640753E-2</v>
      </c>
      <c r="AD109" s="3">
        <f t="shared" si="42"/>
        <v>-0.1614697077643551</v>
      </c>
      <c r="AE109" s="3">
        <f t="shared" si="43"/>
        <v>-0.17040194801529254</v>
      </c>
      <c r="AG109" s="4">
        <f t="shared" si="49"/>
        <v>0</v>
      </c>
      <c r="AH109" s="4">
        <f t="shared" si="50"/>
        <v>0</v>
      </c>
      <c r="AI109" s="4">
        <f t="shared" si="51"/>
        <v>0</v>
      </c>
      <c r="AJ109" s="4">
        <f t="shared" si="52"/>
        <v>0</v>
      </c>
      <c r="AK109" s="4">
        <f t="shared" si="53"/>
        <v>0</v>
      </c>
      <c r="AL109" s="4">
        <f t="shared" si="54"/>
        <v>0</v>
      </c>
      <c r="AM109" s="4" t="str">
        <f t="shared" si="44"/>
        <v>0</v>
      </c>
      <c r="AO109" s="6">
        <f t="shared" si="45"/>
        <v>0</v>
      </c>
      <c r="AP109" s="6">
        <f t="shared" si="46"/>
        <v>0</v>
      </c>
      <c r="AQ109" s="3">
        <f t="shared" si="47"/>
        <v>-2.0599999999999952</v>
      </c>
      <c r="AR109" s="3">
        <f t="shared" si="55"/>
        <v>0</v>
      </c>
      <c r="AS109" s="4">
        <f t="shared" si="56"/>
        <v>0</v>
      </c>
      <c r="AT109" s="3">
        <f t="shared" si="48"/>
        <v>55.19999999999996</v>
      </c>
      <c r="AW109" s="7">
        <v>45331</v>
      </c>
      <c r="AX109" s="5">
        <f t="shared" si="58"/>
        <v>7.0843222460359317E-2</v>
      </c>
      <c r="AY109" t="str">
        <f t="shared" si="57"/>
        <v xml:space="preserve"> 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>
      <c r="A110" s="7">
        <v>45334</v>
      </c>
      <c r="B110" s="3">
        <v>403224</v>
      </c>
      <c r="C110" s="3">
        <v>706671</v>
      </c>
      <c r="D110" s="3">
        <v>671837</v>
      </c>
      <c r="E110" s="3">
        <v>34004</v>
      </c>
      <c r="F110" s="3">
        <v>238325</v>
      </c>
      <c r="G110" s="3">
        <v>2054061</v>
      </c>
      <c r="H110" s="7">
        <v>45334</v>
      </c>
      <c r="I110" s="3" t="s">
        <v>54</v>
      </c>
      <c r="J110" s="3">
        <v>56.59</v>
      </c>
      <c r="K110" s="3">
        <v>56.89</v>
      </c>
      <c r="L110" s="3">
        <v>58.64</v>
      </c>
      <c r="M110" s="3">
        <v>58.81</v>
      </c>
      <c r="N110" s="3">
        <v>27933</v>
      </c>
      <c r="O110" s="3">
        <v>286130</v>
      </c>
      <c r="P110" s="3">
        <f t="shared" si="30"/>
        <v>-0.1128826172200864</v>
      </c>
      <c r="Q110" s="3">
        <f t="shared" si="31"/>
        <v>-0.55973497463243127</v>
      </c>
      <c r="R110" s="3">
        <f t="shared" si="32"/>
        <v>0.12255998567540452</v>
      </c>
      <c r="S110" s="3">
        <f t="shared" si="33"/>
        <v>-0.33547105030166918</v>
      </c>
      <c r="T110" s="3">
        <f t="shared" si="34"/>
        <v>-0.31638971095766516</v>
      </c>
      <c r="U110" s="3">
        <f t="shared" si="35"/>
        <v>-0.29784975670936481</v>
      </c>
      <c r="V110" s="3">
        <f t="shared" si="36"/>
        <v>0</v>
      </c>
      <c r="X110" s="3">
        <f t="shared" si="37"/>
        <v>-1.6099999999999994</v>
      </c>
      <c r="Z110" s="3">
        <f t="shared" si="38"/>
        <v>-0.23560504974872087</v>
      </c>
      <c r="AA110" s="3">
        <f t="shared" si="39"/>
        <v>-0.37205995246312418</v>
      </c>
      <c r="AB110" s="3">
        <f t="shared" si="40"/>
        <v>0.25867478631040031</v>
      </c>
      <c r="AC110" s="3">
        <f t="shared" si="41"/>
        <v>-0.14434510942241696</v>
      </c>
      <c r="AD110" s="3">
        <f t="shared" si="42"/>
        <v>-0.15745938931258233</v>
      </c>
      <c r="AE110" s="3">
        <f t="shared" si="43"/>
        <v>-0.15147526460270652</v>
      </c>
      <c r="AG110" s="4">
        <f t="shared" si="49"/>
        <v>0</v>
      </c>
      <c r="AH110" s="4">
        <f t="shared" si="50"/>
        <v>0</v>
      </c>
      <c r="AI110" s="4">
        <f t="shared" si="51"/>
        <v>0</v>
      </c>
      <c r="AJ110" s="4">
        <f t="shared" si="52"/>
        <v>0</v>
      </c>
      <c r="AK110" s="4">
        <f t="shared" si="53"/>
        <v>0</v>
      </c>
      <c r="AL110" s="4">
        <f t="shared" si="54"/>
        <v>0</v>
      </c>
      <c r="AM110" s="4" t="str">
        <f t="shared" si="44"/>
        <v>0</v>
      </c>
      <c r="AO110" s="6">
        <f t="shared" si="45"/>
        <v>0</v>
      </c>
      <c r="AP110" s="6">
        <f t="shared" si="46"/>
        <v>0</v>
      </c>
      <c r="AQ110" s="3">
        <f t="shared" si="47"/>
        <v>-1.6099999999999994</v>
      </c>
      <c r="AR110" s="3">
        <f t="shared" si="55"/>
        <v>0</v>
      </c>
      <c r="AS110" s="4">
        <f t="shared" si="56"/>
        <v>0</v>
      </c>
      <c r="AT110" s="3">
        <f t="shared" si="48"/>
        <v>55.19999999999996</v>
      </c>
      <c r="AW110" s="7">
        <v>45334</v>
      </c>
      <c r="AX110" s="5">
        <f t="shared" si="58"/>
        <v>7.0843222460359317E-2</v>
      </c>
      <c r="AY110" t="str">
        <f t="shared" si="57"/>
        <v xml:space="preserve"> 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>
      <c r="A111" s="7">
        <v>45335</v>
      </c>
      <c r="B111" s="3">
        <v>416552</v>
      </c>
      <c r="C111" s="3">
        <v>683960</v>
      </c>
      <c r="D111" s="3">
        <v>626048</v>
      </c>
      <c r="E111" s="3">
        <v>36004</v>
      </c>
      <c r="F111" s="3">
        <v>232446</v>
      </c>
      <c r="G111" s="3">
        <v>1995010</v>
      </c>
      <c r="H111" s="7">
        <v>45335</v>
      </c>
      <c r="I111" s="3" t="s">
        <v>54</v>
      </c>
      <c r="J111" s="3">
        <v>55.61</v>
      </c>
      <c r="K111" s="3">
        <v>56.43</v>
      </c>
      <c r="L111" s="3">
        <v>57.2</v>
      </c>
      <c r="M111" s="3">
        <v>58</v>
      </c>
      <c r="N111" s="3">
        <v>32485</v>
      </c>
      <c r="O111" s="3">
        <v>287140</v>
      </c>
      <c r="P111" s="3">
        <f t="shared" si="30"/>
        <v>-0.1124326186940442</v>
      </c>
      <c r="Q111" s="3">
        <f t="shared" si="31"/>
        <v>-0.57918841395413334</v>
      </c>
      <c r="R111" s="3">
        <f t="shared" si="32"/>
        <v>0.14062435283197344</v>
      </c>
      <c r="S111" s="3">
        <f t="shared" si="33"/>
        <v>-0.38346994067964085</v>
      </c>
      <c r="T111" s="3">
        <f t="shared" si="34"/>
        <v>-0.32689062047835538</v>
      </c>
      <c r="U111" s="3">
        <f t="shared" si="35"/>
        <v>-0.30757788709907635</v>
      </c>
      <c r="V111" s="3">
        <f t="shared" si="36"/>
        <v>0</v>
      </c>
      <c r="X111" s="3">
        <f t="shared" si="37"/>
        <v>-0.98000000000000398</v>
      </c>
      <c r="Z111" s="3">
        <f t="shared" si="38"/>
        <v>-0.19512572733689293</v>
      </c>
      <c r="AA111" s="3">
        <f t="shared" si="39"/>
        <v>-0.43701882278750187</v>
      </c>
      <c r="AB111" s="3">
        <f t="shared" si="40"/>
        <v>0.20647772558544877</v>
      </c>
      <c r="AC111" s="3">
        <f t="shared" si="41"/>
        <v>-0.13723412703853655</v>
      </c>
      <c r="AD111" s="3">
        <f t="shared" si="42"/>
        <v>-0.21460478809123612</v>
      </c>
      <c r="AE111" s="3">
        <f t="shared" si="43"/>
        <v>-0.20663510346039191</v>
      </c>
      <c r="AG111" s="4">
        <f t="shared" si="49"/>
        <v>0</v>
      </c>
      <c r="AH111" s="4">
        <f t="shared" si="50"/>
        <v>0</v>
      </c>
      <c r="AI111" s="4">
        <f t="shared" si="51"/>
        <v>0</v>
      </c>
      <c r="AJ111" s="4">
        <f t="shared" si="52"/>
        <v>0</v>
      </c>
      <c r="AK111" s="4">
        <f t="shared" si="53"/>
        <v>0</v>
      </c>
      <c r="AL111" s="4">
        <f t="shared" si="54"/>
        <v>0</v>
      </c>
      <c r="AM111" s="4" t="str">
        <f t="shared" si="44"/>
        <v>0</v>
      </c>
      <c r="AO111" s="6">
        <f t="shared" si="45"/>
        <v>0</v>
      </c>
      <c r="AP111" s="6">
        <f t="shared" si="46"/>
        <v>0</v>
      </c>
      <c r="AQ111" s="3">
        <f t="shared" si="47"/>
        <v>-0.98000000000000398</v>
      </c>
      <c r="AR111" s="3">
        <f t="shared" si="55"/>
        <v>0</v>
      </c>
      <c r="AS111" s="4">
        <f t="shared" si="56"/>
        <v>0</v>
      </c>
      <c r="AT111" s="3">
        <f t="shared" si="48"/>
        <v>55.19999999999996</v>
      </c>
      <c r="AW111" s="7">
        <v>45335</v>
      </c>
      <c r="AX111" s="5">
        <f t="shared" si="58"/>
        <v>7.0843222460359317E-2</v>
      </c>
      <c r="AY111" t="str">
        <f t="shared" si="57"/>
        <v xml:space="preserve"> 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>
      <c r="A112" s="7">
        <v>45336</v>
      </c>
      <c r="B112" s="3">
        <v>420640</v>
      </c>
      <c r="C112" s="3">
        <v>689220</v>
      </c>
      <c r="D112" s="3">
        <v>595985</v>
      </c>
      <c r="E112" s="3">
        <v>32661</v>
      </c>
      <c r="F112" s="3">
        <v>229704</v>
      </c>
      <c r="G112" s="3">
        <v>1968210</v>
      </c>
      <c r="H112" s="7">
        <v>45336</v>
      </c>
      <c r="I112" s="3" t="s">
        <v>54</v>
      </c>
      <c r="J112" s="3">
        <v>55.41</v>
      </c>
      <c r="K112" s="3">
        <v>56.63</v>
      </c>
      <c r="L112" s="3">
        <v>56.65</v>
      </c>
      <c r="M112" s="3">
        <v>57.58</v>
      </c>
      <c r="N112" s="3">
        <v>29361</v>
      </c>
      <c r="O112" s="3">
        <v>286484</v>
      </c>
      <c r="P112" s="3">
        <f t="shared" si="30"/>
        <v>-6.9397593738430269E-2</v>
      </c>
      <c r="Q112" s="3">
        <f t="shared" si="31"/>
        <v>-0.57020822474125732</v>
      </c>
      <c r="R112" s="3">
        <f t="shared" si="32"/>
        <v>0.25825266556017701</v>
      </c>
      <c r="S112" s="3">
        <f t="shared" si="33"/>
        <v>-0.2860419538892181</v>
      </c>
      <c r="T112" s="3">
        <f t="shared" si="34"/>
        <v>-0.2691719599574624</v>
      </c>
      <c r="U112" s="3">
        <f t="shared" si="35"/>
        <v>-0.2502129305071476</v>
      </c>
      <c r="V112" s="3">
        <f t="shared" si="36"/>
        <v>0</v>
      </c>
      <c r="X112" s="3">
        <f t="shared" si="37"/>
        <v>-0.20000000000000284</v>
      </c>
      <c r="Z112" s="3">
        <f t="shared" si="38"/>
        <v>-0.20599517987772242</v>
      </c>
      <c r="AA112" s="3">
        <f t="shared" si="39"/>
        <v>-0.45920826094588824</v>
      </c>
      <c r="AB112" s="3">
        <f t="shared" si="40"/>
        <v>0.20431895013668616</v>
      </c>
      <c r="AC112" s="3">
        <f t="shared" si="41"/>
        <v>-0.19638010677918699</v>
      </c>
      <c r="AD112" s="3">
        <f t="shared" si="42"/>
        <v>-0.24737167366869373</v>
      </c>
      <c r="AE112" s="3">
        <f t="shared" si="43"/>
        <v>-0.23796283876604002</v>
      </c>
      <c r="AG112" s="4">
        <f t="shared" si="49"/>
        <v>0</v>
      </c>
      <c r="AH112" s="4">
        <f t="shared" si="50"/>
        <v>0</v>
      </c>
      <c r="AI112" s="4">
        <f t="shared" si="51"/>
        <v>0</v>
      </c>
      <c r="AJ112" s="4">
        <f t="shared" si="52"/>
        <v>0</v>
      </c>
      <c r="AK112" s="4">
        <f t="shared" si="53"/>
        <v>0</v>
      </c>
      <c r="AL112" s="4">
        <f t="shared" si="54"/>
        <v>0</v>
      </c>
      <c r="AM112" s="4" t="str">
        <f t="shared" si="44"/>
        <v>0</v>
      </c>
      <c r="AO112" s="6">
        <f t="shared" si="45"/>
        <v>0</v>
      </c>
      <c r="AP112" s="6">
        <f t="shared" si="46"/>
        <v>0</v>
      </c>
      <c r="AQ112" s="3">
        <f t="shared" si="47"/>
        <v>-0.20000000000000284</v>
      </c>
      <c r="AR112" s="3">
        <f t="shared" si="55"/>
        <v>0</v>
      </c>
      <c r="AS112" s="4">
        <f t="shared" si="56"/>
        <v>0</v>
      </c>
      <c r="AT112" s="3">
        <f t="shared" si="48"/>
        <v>55.19999999999996</v>
      </c>
      <c r="AW112" s="7">
        <v>45336</v>
      </c>
      <c r="AX112" s="5">
        <f t="shared" si="58"/>
        <v>7.0843222460359317E-2</v>
      </c>
      <c r="AY112" t="str">
        <f t="shared" si="57"/>
        <v xml:space="preserve"> </v>
      </c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>
      <c r="A113" s="7">
        <v>45337</v>
      </c>
      <c r="B113" s="3">
        <v>408955</v>
      </c>
      <c r="C113" s="3">
        <v>682478</v>
      </c>
      <c r="D113" s="3">
        <v>639533</v>
      </c>
      <c r="E113" s="3">
        <v>33732</v>
      </c>
      <c r="F113" s="3">
        <v>234038</v>
      </c>
      <c r="G113" s="3">
        <v>1998736</v>
      </c>
      <c r="H113" s="7">
        <v>45337</v>
      </c>
      <c r="I113" s="3" t="s">
        <v>54</v>
      </c>
      <c r="J113" s="3">
        <v>56.13</v>
      </c>
      <c r="K113" s="3">
        <v>57.91</v>
      </c>
      <c r="L113" s="3">
        <v>56.44</v>
      </c>
      <c r="M113" s="3">
        <v>59.05</v>
      </c>
      <c r="N113" s="3">
        <v>31537</v>
      </c>
      <c r="O113" s="3">
        <v>285842</v>
      </c>
      <c r="P113" s="3">
        <f t="shared" si="30"/>
        <v>-2.2402070619438413E-2</v>
      </c>
      <c r="Q113" s="3">
        <f t="shared" si="31"/>
        <v>-0.57881155865762768</v>
      </c>
      <c r="R113" s="3">
        <f t="shared" si="32"/>
        <v>0.17655832624467427</v>
      </c>
      <c r="S113" s="3">
        <f t="shared" si="33"/>
        <v>-0.18587393554857384</v>
      </c>
      <c r="T113" s="3">
        <f t="shared" si="34"/>
        <v>-0.30356894149763181</v>
      </c>
      <c r="U113" s="3">
        <f t="shared" si="35"/>
        <v>-0.27985010299476498</v>
      </c>
      <c r="V113" s="3">
        <f t="shared" si="36"/>
        <v>0</v>
      </c>
      <c r="X113" s="3">
        <f t="shared" si="37"/>
        <v>0.72000000000000597</v>
      </c>
      <c r="Z113" s="3">
        <f t="shared" si="38"/>
        <v>-0.4968108716697977</v>
      </c>
      <c r="AA113" s="3">
        <f t="shared" si="39"/>
        <v>-0.63690597706205609</v>
      </c>
      <c r="AB113" s="3">
        <f t="shared" si="40"/>
        <v>-0.27489358842923067</v>
      </c>
      <c r="AC113" s="3">
        <f t="shared" si="41"/>
        <v>-0.60094319506056559</v>
      </c>
      <c r="AD113" s="3">
        <f t="shared" si="42"/>
        <v>-0.59594461279747357</v>
      </c>
      <c r="AE113" s="3">
        <f t="shared" si="43"/>
        <v>-0.57677768145917874</v>
      </c>
      <c r="AG113" s="4">
        <f t="shared" si="49"/>
        <v>0</v>
      </c>
      <c r="AH113" s="4">
        <f t="shared" si="50"/>
        <v>-0.63690597706205609</v>
      </c>
      <c r="AI113" s="4">
        <f t="shared" si="51"/>
        <v>0</v>
      </c>
      <c r="AJ113" s="4">
        <f t="shared" si="52"/>
        <v>-0.60094319506056559</v>
      </c>
      <c r="AK113" s="4">
        <f t="shared" si="53"/>
        <v>-0.59594461279747357</v>
      </c>
      <c r="AL113" s="4">
        <f t="shared" si="54"/>
        <v>-0.57677768145917874</v>
      </c>
      <c r="AM113" s="4" t="str">
        <f t="shared" si="44"/>
        <v>0</v>
      </c>
      <c r="AO113" s="6">
        <f t="shared" si="45"/>
        <v>0</v>
      </c>
      <c r="AP113" s="6">
        <f t="shared" si="46"/>
        <v>0</v>
      </c>
      <c r="AQ113" s="3">
        <f t="shared" si="47"/>
        <v>0.72000000000000597</v>
      </c>
      <c r="AR113" s="3">
        <f t="shared" si="55"/>
        <v>0</v>
      </c>
      <c r="AS113" s="4">
        <f t="shared" si="56"/>
        <v>0</v>
      </c>
      <c r="AT113" s="3">
        <f t="shared" si="48"/>
        <v>55.19999999999996</v>
      </c>
      <c r="AW113" s="7">
        <v>45337</v>
      </c>
      <c r="AX113" s="5">
        <f t="shared" si="58"/>
        <v>7.0843222460359317E-2</v>
      </c>
      <c r="AY113" t="str">
        <f t="shared" si="57"/>
        <v xml:space="preserve"> </v>
      </c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>
      <c r="A114" s="7">
        <v>45338</v>
      </c>
      <c r="B114" s="3">
        <v>346069</v>
      </c>
      <c r="C114" s="3">
        <v>562290</v>
      </c>
      <c r="D114" s="3">
        <v>581027</v>
      </c>
      <c r="E114" s="3">
        <v>27219</v>
      </c>
      <c r="F114" s="3">
        <v>206454</v>
      </c>
      <c r="G114" s="3">
        <v>1723059</v>
      </c>
      <c r="H114" s="7">
        <v>45338</v>
      </c>
      <c r="I114" s="3" t="s">
        <v>54</v>
      </c>
      <c r="J114" s="3">
        <v>56.27</v>
      </c>
      <c r="K114" s="3">
        <v>57.17</v>
      </c>
      <c r="L114" s="3">
        <v>57.86</v>
      </c>
      <c r="M114" s="3">
        <v>58.21</v>
      </c>
      <c r="N114" s="3">
        <v>23354</v>
      </c>
      <c r="O114" s="3">
        <v>286053</v>
      </c>
      <c r="P114" s="3">
        <f t="shared" si="30"/>
        <v>0.12263154805121576</v>
      </c>
      <c r="Q114" s="3">
        <f t="shared" si="31"/>
        <v>-0.48663832224201115</v>
      </c>
      <c r="R114" s="3">
        <f t="shared" si="32"/>
        <v>0.24248923615709519</v>
      </c>
      <c r="S114" s="3">
        <f t="shared" si="33"/>
        <v>2.7667069593921147E-2</v>
      </c>
      <c r="T114" s="3">
        <f t="shared" si="34"/>
        <v>-0.18600524657239687</v>
      </c>
      <c r="U114" s="3">
        <f t="shared" si="35"/>
        <v>-0.15813655159304396</v>
      </c>
      <c r="V114" s="3">
        <f t="shared" si="36"/>
        <v>0</v>
      </c>
      <c r="X114" s="3">
        <f t="shared" si="37"/>
        <v>0.14000000000000057</v>
      </c>
      <c r="Z114" s="3">
        <f t="shared" si="38"/>
        <v>-0.43411746992668016</v>
      </c>
      <c r="AA114" s="3">
        <f t="shared" si="39"/>
        <v>-0.4837704225153252</v>
      </c>
      <c r="AB114" s="3">
        <f t="shared" si="40"/>
        <v>-0.16126733689909559</v>
      </c>
      <c r="AC114" s="3">
        <f t="shared" si="41"/>
        <v>-0.50015020437257729</v>
      </c>
      <c r="AD114" s="3">
        <f t="shared" si="42"/>
        <v>-0.43363403480677121</v>
      </c>
      <c r="AE114" s="3">
        <f t="shared" si="43"/>
        <v>-0.42926648840169368</v>
      </c>
      <c r="AG114" s="4">
        <f t="shared" si="49"/>
        <v>0</v>
      </c>
      <c r="AH114" s="4">
        <f t="shared" si="50"/>
        <v>0</v>
      </c>
      <c r="AI114" s="4">
        <f t="shared" si="51"/>
        <v>0</v>
      </c>
      <c r="AJ114" s="4">
        <f t="shared" si="52"/>
        <v>0</v>
      </c>
      <c r="AK114" s="4">
        <f t="shared" si="53"/>
        <v>0</v>
      </c>
      <c r="AL114" s="4">
        <f t="shared" si="54"/>
        <v>0</v>
      </c>
      <c r="AM114" s="4" t="str">
        <f t="shared" si="44"/>
        <v>0</v>
      </c>
      <c r="AO114" s="6">
        <f t="shared" si="45"/>
        <v>0</v>
      </c>
      <c r="AP114" s="6">
        <f t="shared" si="46"/>
        <v>0</v>
      </c>
      <c r="AQ114" s="3">
        <f t="shared" si="47"/>
        <v>0.14000000000000057</v>
      </c>
      <c r="AR114" s="3">
        <f t="shared" si="55"/>
        <v>0</v>
      </c>
      <c r="AS114" s="4">
        <f t="shared" si="56"/>
        <v>0</v>
      </c>
      <c r="AT114" s="3">
        <f t="shared" si="48"/>
        <v>55.19999999999996</v>
      </c>
      <c r="AW114" s="7">
        <v>45338</v>
      </c>
      <c r="AX114" s="5">
        <f t="shared" si="58"/>
        <v>7.0843222460359317E-2</v>
      </c>
      <c r="AY114" t="str">
        <f t="shared" si="57"/>
        <v xml:space="preserve"> </v>
      </c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>
      <c r="A115" s="7">
        <v>45341</v>
      </c>
      <c r="B115" s="3">
        <v>367197</v>
      </c>
      <c r="C115" s="3">
        <v>549431</v>
      </c>
      <c r="D115" s="3">
        <v>570802</v>
      </c>
      <c r="E115" s="3">
        <v>28794</v>
      </c>
      <c r="F115" s="3">
        <v>205562</v>
      </c>
      <c r="G115" s="3">
        <v>1721787</v>
      </c>
      <c r="H115" s="7">
        <v>45341</v>
      </c>
      <c r="I115" s="3" t="s">
        <v>54</v>
      </c>
      <c r="J115" s="3">
        <v>52.9</v>
      </c>
      <c r="K115" s="3">
        <v>53.54</v>
      </c>
      <c r="L115" s="3">
        <v>57.11</v>
      </c>
      <c r="M115" s="3">
        <v>57.11</v>
      </c>
      <c r="N115" s="3">
        <v>37617</v>
      </c>
      <c r="O115" s="3">
        <v>290705</v>
      </c>
      <c r="P115" s="3">
        <f t="shared" si="30"/>
        <v>0.2229444752859932</v>
      </c>
      <c r="Q115" s="3">
        <f t="shared" si="31"/>
        <v>-0.33609504102492399</v>
      </c>
      <c r="R115" s="3">
        <f t="shared" si="32"/>
        <v>0.28501433386823366</v>
      </c>
      <c r="S115" s="3">
        <f t="shared" si="33"/>
        <v>0.15723824965081432</v>
      </c>
      <c r="T115" s="3">
        <f t="shared" si="34"/>
        <v>-6.1698579836059808E-2</v>
      </c>
      <c r="U115" s="3">
        <f t="shared" si="35"/>
        <v>-3.5003448161681439E-2</v>
      </c>
      <c r="V115" s="3">
        <f t="shared" si="36"/>
        <v>0</v>
      </c>
      <c r="X115" s="3">
        <f t="shared" si="37"/>
        <v>-3.3700000000000045</v>
      </c>
      <c r="Z115" s="3">
        <f t="shared" si="38"/>
        <v>-0.46708502665739954</v>
      </c>
      <c r="AA115" s="3">
        <f t="shared" si="39"/>
        <v>-0.48568165964231269</v>
      </c>
      <c r="AB115" s="3">
        <f t="shared" si="40"/>
        <v>-0.15961013027438559</v>
      </c>
      <c r="AC115" s="3">
        <f t="shared" si="41"/>
        <v>-0.57216679322957864</v>
      </c>
      <c r="AD115" s="3">
        <f t="shared" si="42"/>
        <v>-0.44537119100377415</v>
      </c>
      <c r="AE115" s="3">
        <f t="shared" si="43"/>
        <v>-0.44354722844931577</v>
      </c>
      <c r="AG115" s="4">
        <f t="shared" si="49"/>
        <v>0</v>
      </c>
      <c r="AH115" s="4">
        <f t="shared" si="50"/>
        <v>0</v>
      </c>
      <c r="AI115" s="4">
        <f t="shared" si="51"/>
        <v>0</v>
      </c>
      <c r="AJ115" s="4">
        <f t="shared" si="52"/>
        <v>-0.57216679322957864</v>
      </c>
      <c r="AK115" s="4">
        <f t="shared" si="53"/>
        <v>0</v>
      </c>
      <c r="AL115" s="4">
        <f t="shared" si="54"/>
        <v>0</v>
      </c>
      <c r="AM115" s="4" t="str">
        <f t="shared" si="44"/>
        <v>0</v>
      </c>
      <c r="AO115" s="6">
        <f t="shared" si="45"/>
        <v>0</v>
      </c>
      <c r="AP115" s="6">
        <f t="shared" si="46"/>
        <v>0</v>
      </c>
      <c r="AQ115" s="3">
        <f t="shared" si="47"/>
        <v>-3.3700000000000045</v>
      </c>
      <c r="AR115" s="3">
        <f t="shared" si="55"/>
        <v>0</v>
      </c>
      <c r="AS115" s="4">
        <f t="shared" si="56"/>
        <v>0</v>
      </c>
      <c r="AT115" s="3">
        <f t="shared" si="48"/>
        <v>55.19999999999996</v>
      </c>
      <c r="AW115" s="7">
        <v>45341</v>
      </c>
      <c r="AX115" s="5">
        <f t="shared" si="58"/>
        <v>7.0843222460359317E-2</v>
      </c>
      <c r="AY115" t="str">
        <f t="shared" si="57"/>
        <v xml:space="preserve"> </v>
      </c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>
      <c r="A116" s="7">
        <v>45342</v>
      </c>
      <c r="B116" s="3">
        <v>383877</v>
      </c>
      <c r="C116" s="3">
        <v>587861</v>
      </c>
      <c r="D116" s="3">
        <v>588618</v>
      </c>
      <c r="E116" s="3">
        <v>32281</v>
      </c>
      <c r="F116" s="3">
        <v>214741</v>
      </c>
      <c r="G116" s="3">
        <v>1807378</v>
      </c>
      <c r="H116" s="7">
        <v>45342</v>
      </c>
      <c r="I116" s="3" t="s">
        <v>54</v>
      </c>
      <c r="J116" s="3">
        <v>51.72</v>
      </c>
      <c r="K116" s="3">
        <v>54.31</v>
      </c>
      <c r="L116" s="3">
        <v>53.5</v>
      </c>
      <c r="M116" s="3">
        <v>55.07</v>
      </c>
      <c r="N116" s="3">
        <v>35225</v>
      </c>
      <c r="O116" s="3">
        <v>288407</v>
      </c>
      <c r="P116" s="3">
        <f t="shared" si="30"/>
        <v>0.23285127392906355</v>
      </c>
      <c r="Q116" s="3">
        <f t="shared" si="31"/>
        <v>-0.28779206305107558</v>
      </c>
      <c r="R116" s="3">
        <f t="shared" si="32"/>
        <v>0.26264479290784781</v>
      </c>
      <c r="S116" s="3">
        <f t="shared" si="33"/>
        <v>9.2834607490319479E-2</v>
      </c>
      <c r="T116" s="3">
        <f t="shared" si="34"/>
        <v>-5.5761708042447233E-2</v>
      </c>
      <c r="U116" s="3">
        <f t="shared" si="35"/>
        <v>-2.4483311619352875E-2</v>
      </c>
      <c r="V116" s="3">
        <f t="shared" si="36"/>
        <v>0</v>
      </c>
      <c r="X116" s="3">
        <f t="shared" si="37"/>
        <v>-1.1799999999999997</v>
      </c>
      <c r="Z116" s="3">
        <f t="shared" si="38"/>
        <v>-0.10732740620313902</v>
      </c>
      <c r="AA116" s="3">
        <f t="shared" si="39"/>
        <v>-0.11739707644244518</v>
      </c>
      <c r="AB116" s="3">
        <f t="shared" si="40"/>
        <v>0.15314041097246772</v>
      </c>
      <c r="AC116" s="3">
        <f t="shared" si="41"/>
        <v>-2.7397743689931534E-2</v>
      </c>
      <c r="AD116" s="3">
        <f t="shared" si="42"/>
        <v>-5.6052274875948452E-2</v>
      </c>
      <c r="AE116" s="3">
        <f t="shared" si="43"/>
        <v>-5.1143247246176561E-2</v>
      </c>
      <c r="AG116" s="4">
        <f t="shared" si="49"/>
        <v>0</v>
      </c>
      <c r="AH116" s="4">
        <f t="shared" si="50"/>
        <v>0</v>
      </c>
      <c r="AI116" s="4">
        <f t="shared" si="51"/>
        <v>0</v>
      </c>
      <c r="AJ116" s="4">
        <f t="shared" si="52"/>
        <v>0</v>
      </c>
      <c r="AK116" s="4">
        <f t="shared" si="53"/>
        <v>0</v>
      </c>
      <c r="AL116" s="4">
        <f t="shared" si="54"/>
        <v>0</v>
      </c>
      <c r="AM116" s="4" t="str">
        <f t="shared" si="44"/>
        <v>0</v>
      </c>
      <c r="AO116" s="6">
        <f t="shared" si="45"/>
        <v>0</v>
      </c>
      <c r="AP116" s="6">
        <f t="shared" si="46"/>
        <v>0</v>
      </c>
      <c r="AQ116" s="3">
        <f t="shared" si="47"/>
        <v>-1.1799999999999997</v>
      </c>
      <c r="AR116" s="3">
        <f t="shared" si="55"/>
        <v>0</v>
      </c>
      <c r="AS116" s="4">
        <f t="shared" si="56"/>
        <v>0</v>
      </c>
      <c r="AT116" s="3">
        <f t="shared" si="48"/>
        <v>55.19999999999996</v>
      </c>
      <c r="AW116" s="7">
        <v>45342</v>
      </c>
      <c r="AX116" s="5">
        <f t="shared" si="58"/>
        <v>7.0843222460359317E-2</v>
      </c>
      <c r="AY116" t="str">
        <f t="shared" si="57"/>
        <v xml:space="preserve"> 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>
      <c r="A117" s="7">
        <v>45343</v>
      </c>
      <c r="B117" s="3">
        <v>361301</v>
      </c>
      <c r="C117" s="3">
        <v>528784</v>
      </c>
      <c r="D117" s="3">
        <v>532103</v>
      </c>
      <c r="E117" s="3">
        <v>28119</v>
      </c>
      <c r="F117" s="3">
        <v>199040</v>
      </c>
      <c r="G117" s="3">
        <v>1649348</v>
      </c>
      <c r="H117" s="7">
        <v>45343</v>
      </c>
      <c r="I117" s="3" t="s">
        <v>54</v>
      </c>
      <c r="J117" s="3">
        <v>53.27</v>
      </c>
      <c r="K117" s="3">
        <v>54.55</v>
      </c>
      <c r="L117" s="3">
        <v>54.05</v>
      </c>
      <c r="M117" s="3">
        <v>54.98</v>
      </c>
      <c r="N117" s="3">
        <v>23689</v>
      </c>
      <c r="O117" s="3">
        <v>288096</v>
      </c>
      <c r="P117" s="3">
        <f t="shared" si="30"/>
        <v>0.22147383674018647</v>
      </c>
      <c r="Q117" s="3">
        <f t="shared" si="31"/>
        <v>-0.25354850187299849</v>
      </c>
      <c r="R117" s="3">
        <f t="shared" si="32"/>
        <v>0.20368707627073437</v>
      </c>
      <c r="S117" s="3">
        <f t="shared" si="33"/>
        <v>7.2046272071622716E-2</v>
      </c>
      <c r="T117" s="3">
        <f t="shared" si="34"/>
        <v>-7.5073234624555257E-2</v>
      </c>
      <c r="U117" s="3">
        <f t="shared" si="35"/>
        <v>-3.8155636566147115E-2</v>
      </c>
      <c r="V117" s="3">
        <f t="shared" si="36"/>
        <v>0</v>
      </c>
      <c r="X117" s="3">
        <f t="shared" si="37"/>
        <v>1.5500000000000043</v>
      </c>
      <c r="Z117" s="3">
        <f t="shared" si="38"/>
        <v>-3.575453738283272E-2</v>
      </c>
      <c r="AA117" s="3">
        <f t="shared" si="39"/>
        <v>0.11636681743659748</v>
      </c>
      <c r="AB117" s="3">
        <f t="shared" si="40"/>
        <v>0.29772236022465176</v>
      </c>
      <c r="AC117" s="3">
        <f t="shared" si="41"/>
        <v>-1.9496082691116294E-2</v>
      </c>
      <c r="AD117" s="3">
        <f t="shared" si="42"/>
        <v>0.14543590861415312</v>
      </c>
      <c r="AE117" s="3">
        <f t="shared" si="43"/>
        <v>0.13876024722372737</v>
      </c>
      <c r="AG117" s="4">
        <f t="shared" si="49"/>
        <v>0</v>
      </c>
      <c r="AH117" s="4">
        <f t="shared" si="50"/>
        <v>0</v>
      </c>
      <c r="AI117" s="4">
        <f t="shared" si="51"/>
        <v>0</v>
      </c>
      <c r="AJ117" s="4">
        <f t="shared" si="52"/>
        <v>0</v>
      </c>
      <c r="AK117" s="4">
        <f t="shared" si="53"/>
        <v>0</v>
      </c>
      <c r="AL117" s="4">
        <f t="shared" si="54"/>
        <v>0</v>
      </c>
      <c r="AM117" s="4" t="str">
        <f t="shared" si="44"/>
        <v>0</v>
      </c>
      <c r="AO117" s="6">
        <f t="shared" si="45"/>
        <v>0</v>
      </c>
      <c r="AP117" s="6">
        <f t="shared" si="46"/>
        <v>0</v>
      </c>
      <c r="AQ117" s="3">
        <f t="shared" si="47"/>
        <v>1.5500000000000043</v>
      </c>
      <c r="AR117" s="3">
        <f t="shared" si="55"/>
        <v>0</v>
      </c>
      <c r="AS117" s="4">
        <f t="shared" si="56"/>
        <v>0</v>
      </c>
      <c r="AT117" s="3">
        <f t="shared" si="48"/>
        <v>55.19999999999996</v>
      </c>
      <c r="AW117" s="7">
        <v>45343</v>
      </c>
      <c r="AX117" s="5">
        <f t="shared" si="58"/>
        <v>7.0843222460359317E-2</v>
      </c>
      <c r="AY117" t="str">
        <f t="shared" si="57"/>
        <v xml:space="preserve"> 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>
      <c r="A118" s="7">
        <v>45344</v>
      </c>
      <c r="B118" s="3">
        <v>320171</v>
      </c>
      <c r="C118" s="3">
        <v>491695</v>
      </c>
      <c r="D118" s="3">
        <v>490388</v>
      </c>
      <c r="E118" s="3">
        <v>26604</v>
      </c>
      <c r="F118" s="3">
        <v>185206</v>
      </c>
      <c r="G118" s="3">
        <v>1514064</v>
      </c>
      <c r="H118" s="7">
        <v>45344</v>
      </c>
      <c r="I118" s="3" t="s">
        <v>54</v>
      </c>
      <c r="J118" s="3">
        <v>52.37</v>
      </c>
      <c r="K118" s="3">
        <v>52.8</v>
      </c>
      <c r="L118" s="3">
        <v>54.31</v>
      </c>
      <c r="M118" s="3">
        <v>54.49</v>
      </c>
      <c r="N118" s="3">
        <v>31325</v>
      </c>
      <c r="O118" s="3">
        <v>289539</v>
      </c>
      <c r="P118" s="3">
        <f t="shared" si="30"/>
        <v>0.28331634467315808</v>
      </c>
      <c r="Q118" s="3">
        <f t="shared" si="31"/>
        <v>-0.13141170429342167</v>
      </c>
      <c r="R118" s="3">
        <f t="shared" si="32"/>
        <v>0.22449044900486886</v>
      </c>
      <c r="S118" s="3">
        <f t="shared" si="33"/>
        <v>0.1123049320156671</v>
      </c>
      <c r="T118" s="3">
        <f t="shared" si="34"/>
        <v>1.8676180142992684E-2</v>
      </c>
      <c r="U118" s="3">
        <f t="shared" si="35"/>
        <v>5.2654862753563077E-2</v>
      </c>
      <c r="V118" s="3">
        <f t="shared" si="36"/>
        <v>0</v>
      </c>
      <c r="X118" s="3">
        <f t="shared" si="37"/>
        <v>-0.90000000000000568</v>
      </c>
      <c r="Z118" s="3">
        <f t="shared" si="38"/>
        <v>-0.24252066551101201</v>
      </c>
      <c r="AA118" s="3">
        <f t="shared" si="39"/>
        <v>-0.22429191421248829</v>
      </c>
      <c r="AB118" s="3">
        <f t="shared" si="40"/>
        <v>-0.19424744187985241</v>
      </c>
      <c r="AC118" s="3">
        <f t="shared" si="41"/>
        <v>-0.32606564860331716</v>
      </c>
      <c r="AD118" s="3">
        <f t="shared" si="42"/>
        <v>-0.22707154933339244</v>
      </c>
      <c r="AE118" s="3">
        <f t="shared" si="43"/>
        <v>-0.2387858847722697</v>
      </c>
      <c r="AG118" s="4">
        <f t="shared" si="49"/>
        <v>0</v>
      </c>
      <c r="AH118" s="4">
        <f t="shared" si="50"/>
        <v>0</v>
      </c>
      <c r="AI118" s="4">
        <f t="shared" si="51"/>
        <v>0</v>
      </c>
      <c r="AJ118" s="4">
        <f t="shared" si="52"/>
        <v>0</v>
      </c>
      <c r="AK118" s="4">
        <f t="shared" si="53"/>
        <v>0</v>
      </c>
      <c r="AL118" s="4">
        <f t="shared" si="54"/>
        <v>0</v>
      </c>
      <c r="AM118" s="4" t="str">
        <f t="shared" si="44"/>
        <v>0</v>
      </c>
      <c r="AO118" s="6">
        <f t="shared" si="45"/>
        <v>0</v>
      </c>
      <c r="AP118" s="6">
        <f t="shared" si="46"/>
        <v>0</v>
      </c>
      <c r="AQ118" s="3">
        <f t="shared" si="47"/>
        <v>-0.90000000000000568</v>
      </c>
      <c r="AR118" s="3">
        <f t="shared" si="55"/>
        <v>0</v>
      </c>
      <c r="AS118" s="4">
        <f t="shared" si="56"/>
        <v>0</v>
      </c>
      <c r="AT118" s="3">
        <f t="shared" si="48"/>
        <v>55.19999999999996</v>
      </c>
      <c r="AW118" s="7">
        <v>45344</v>
      </c>
      <c r="AX118" s="5">
        <f t="shared" si="58"/>
        <v>7.0843222460359317E-2</v>
      </c>
      <c r="AY118" t="str">
        <f t="shared" si="57"/>
        <v xml:space="preserve"> </v>
      </c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>
      <c r="A119" s="7">
        <v>45345</v>
      </c>
      <c r="B119" s="3">
        <v>326300</v>
      </c>
      <c r="C119" s="3">
        <v>484270</v>
      </c>
      <c r="D119" s="3">
        <v>488749</v>
      </c>
      <c r="E119" s="3">
        <v>27484</v>
      </c>
      <c r="F119" s="3">
        <v>184636</v>
      </c>
      <c r="G119" s="3">
        <v>1511439</v>
      </c>
      <c r="H119" s="7">
        <v>45345</v>
      </c>
      <c r="I119" s="3" t="s">
        <v>54</v>
      </c>
      <c r="J119" s="3">
        <v>51.08</v>
      </c>
      <c r="K119" s="3">
        <v>52.22</v>
      </c>
      <c r="L119" s="3">
        <v>52.8</v>
      </c>
      <c r="M119" s="3">
        <v>53.01</v>
      </c>
      <c r="N119" s="3">
        <v>31097</v>
      </c>
      <c r="O119" s="3">
        <v>289803</v>
      </c>
      <c r="P119" s="3">
        <f t="shared" si="30"/>
        <v>0.43424580289978687</v>
      </c>
      <c r="Q119" s="3">
        <f t="shared" si="31"/>
        <v>3.7234742717682422E-2</v>
      </c>
      <c r="R119" s="3">
        <f t="shared" si="32"/>
        <v>0.42279657214729183</v>
      </c>
      <c r="S119" s="3">
        <f t="shared" si="33"/>
        <v>0.38299806873861686</v>
      </c>
      <c r="T119" s="3">
        <f t="shared" si="34"/>
        <v>0.21796852046992587</v>
      </c>
      <c r="U119" s="3">
        <f t="shared" si="35"/>
        <v>0.24599187380395435</v>
      </c>
      <c r="V119" s="3">
        <f t="shared" si="36"/>
        <v>0</v>
      </c>
      <c r="X119" s="3">
        <f t="shared" si="37"/>
        <v>-1.2899999999999991</v>
      </c>
      <c r="Z119" s="3">
        <f t="shared" si="38"/>
        <v>-1.3451562436887016E-2</v>
      </c>
      <c r="AA119" s="3">
        <f t="shared" si="39"/>
        <v>-6.9416171999130569E-2</v>
      </c>
      <c r="AB119" s="3">
        <f t="shared" si="40"/>
        <v>-4.0244532051599148E-2</v>
      </c>
      <c r="AC119" s="3">
        <f t="shared" si="41"/>
        <v>-0.23093197956224695</v>
      </c>
      <c r="AD119" s="3">
        <f t="shared" si="42"/>
        <v>-4.4825032065087825E-2</v>
      </c>
      <c r="AE119" s="3">
        <f t="shared" si="43"/>
        <v>-5.5088860014161772E-2</v>
      </c>
      <c r="AG119" s="4">
        <f t="shared" si="49"/>
        <v>0</v>
      </c>
      <c r="AH119" s="4">
        <f t="shared" si="50"/>
        <v>0</v>
      </c>
      <c r="AI119" s="4">
        <f t="shared" si="51"/>
        <v>0</v>
      </c>
      <c r="AJ119" s="4">
        <f t="shared" si="52"/>
        <v>0</v>
      </c>
      <c r="AK119" s="4">
        <f t="shared" si="53"/>
        <v>0</v>
      </c>
      <c r="AL119" s="4">
        <f t="shared" si="54"/>
        <v>0</v>
      </c>
      <c r="AM119" s="4" t="str">
        <f t="shared" si="44"/>
        <v>0</v>
      </c>
      <c r="AO119" s="6">
        <f t="shared" si="45"/>
        <v>0</v>
      </c>
      <c r="AP119" s="6">
        <f t="shared" si="46"/>
        <v>0</v>
      </c>
      <c r="AQ119" s="3">
        <f t="shared" si="47"/>
        <v>-1.2899999999999991</v>
      </c>
      <c r="AR119" s="3">
        <f t="shared" si="55"/>
        <v>0</v>
      </c>
      <c r="AS119" s="4">
        <f t="shared" si="56"/>
        <v>0</v>
      </c>
      <c r="AT119" s="3">
        <f t="shared" si="48"/>
        <v>55.19999999999996</v>
      </c>
      <c r="AW119" s="7">
        <v>45345</v>
      </c>
      <c r="AX119" s="5">
        <f t="shared" si="58"/>
        <v>7.0843222460359317E-2</v>
      </c>
      <c r="AY119" t="str">
        <f t="shared" si="57"/>
        <v xml:space="preserve"> </v>
      </c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>
      <c r="A120" s="7">
        <v>45348</v>
      </c>
      <c r="B120" s="3">
        <v>331934</v>
      </c>
      <c r="C120" s="3">
        <v>699006</v>
      </c>
      <c r="D120" s="3">
        <v>624485</v>
      </c>
      <c r="E120" s="3">
        <v>26591</v>
      </c>
      <c r="F120" s="3">
        <v>223033</v>
      </c>
      <c r="G120" s="3">
        <v>1905049</v>
      </c>
      <c r="H120" s="7">
        <v>45348</v>
      </c>
      <c r="I120" s="3" t="s">
        <v>54</v>
      </c>
      <c r="J120" s="3">
        <v>51.55</v>
      </c>
      <c r="K120" s="3">
        <v>53.97</v>
      </c>
      <c r="L120" s="3">
        <v>52.16</v>
      </c>
      <c r="M120" s="3">
        <v>54.55</v>
      </c>
      <c r="N120" s="3">
        <v>30666</v>
      </c>
      <c r="O120" s="3">
        <v>289628</v>
      </c>
      <c r="P120" s="3">
        <f t="shared" si="30"/>
        <v>0.60556999075192375</v>
      </c>
      <c r="Q120" s="3">
        <f t="shared" si="31"/>
        <v>0.19137527999604867</v>
      </c>
      <c r="R120" s="3">
        <f t="shared" si="32"/>
        <v>0.48602051288879172</v>
      </c>
      <c r="S120" s="3">
        <f t="shared" si="33"/>
        <v>0.68029758212672697</v>
      </c>
      <c r="T120" s="3">
        <f t="shared" si="34"/>
        <v>0.38661652102756455</v>
      </c>
      <c r="U120" s="3">
        <f t="shared" si="35"/>
        <v>0.41059282471407649</v>
      </c>
      <c r="V120" s="3">
        <f t="shared" si="36"/>
        <v>0.60556999075192375</v>
      </c>
      <c r="X120" s="3">
        <f t="shared" si="37"/>
        <v>0.46999999999999886</v>
      </c>
      <c r="Z120" s="3">
        <f t="shared" si="38"/>
        <v>7.7071502345998438E-2</v>
      </c>
      <c r="AA120" s="3">
        <f t="shared" si="39"/>
        <v>7.5079909467183098E-2</v>
      </c>
      <c r="AB120" s="3">
        <f t="shared" si="40"/>
        <v>-2.5330506514744378E-2</v>
      </c>
      <c r="AC120" s="3">
        <f t="shared" si="41"/>
        <v>-2.1388167064813664E-2</v>
      </c>
      <c r="AD120" s="3">
        <f t="shared" si="42"/>
        <v>5.7601343600519189E-2</v>
      </c>
      <c r="AE120" s="3">
        <f t="shared" si="43"/>
        <v>4.3858043942804931E-2</v>
      </c>
      <c r="AG120" s="4">
        <f t="shared" si="49"/>
        <v>0</v>
      </c>
      <c r="AH120" s="4">
        <f t="shared" si="50"/>
        <v>0</v>
      </c>
      <c r="AI120" s="4">
        <f t="shared" si="51"/>
        <v>0</v>
      </c>
      <c r="AJ120" s="4">
        <f t="shared" si="52"/>
        <v>0</v>
      </c>
      <c r="AK120" s="4">
        <f t="shared" si="53"/>
        <v>0</v>
      </c>
      <c r="AL120" s="4">
        <f t="shared" si="54"/>
        <v>0</v>
      </c>
      <c r="AM120" s="4" t="str">
        <f t="shared" si="44"/>
        <v>0</v>
      </c>
      <c r="AO120" s="6">
        <f t="shared" si="45"/>
        <v>0</v>
      </c>
      <c r="AP120" s="6">
        <f t="shared" si="46"/>
        <v>0</v>
      </c>
      <c r="AQ120" s="3">
        <f t="shared" si="47"/>
        <v>0.46999999999999886</v>
      </c>
      <c r="AR120" s="3">
        <f t="shared" si="55"/>
        <v>0</v>
      </c>
      <c r="AS120" s="4">
        <f t="shared" si="56"/>
        <v>0</v>
      </c>
      <c r="AT120" s="3">
        <f t="shared" si="48"/>
        <v>55.19999999999996</v>
      </c>
      <c r="AW120" s="7">
        <v>45348</v>
      </c>
      <c r="AX120" s="5">
        <f t="shared" si="58"/>
        <v>7.0843222460359317E-2</v>
      </c>
      <c r="AY120" t="str">
        <f t="shared" si="57"/>
        <v xml:space="preserve"> 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>
      <c r="A121" s="7">
        <v>45349</v>
      </c>
      <c r="B121" s="3">
        <v>402977</v>
      </c>
      <c r="C121" s="3">
        <v>794053</v>
      </c>
      <c r="D121" s="3">
        <v>766251</v>
      </c>
      <c r="E121" s="3">
        <v>28440</v>
      </c>
      <c r="F121" s="3">
        <v>257241</v>
      </c>
      <c r="G121" s="3">
        <v>2248961</v>
      </c>
      <c r="H121" s="7">
        <v>45349</v>
      </c>
      <c r="I121" s="3" t="s">
        <v>54</v>
      </c>
      <c r="J121" s="3">
        <v>52.45</v>
      </c>
      <c r="K121" s="3">
        <v>55.68</v>
      </c>
      <c r="L121" s="3">
        <v>53.76</v>
      </c>
      <c r="M121" s="3">
        <v>56.26</v>
      </c>
      <c r="N121" s="3">
        <v>36340</v>
      </c>
      <c r="O121" s="3">
        <v>287829</v>
      </c>
      <c r="P121" s="3">
        <f t="shared" si="30"/>
        <v>0.70661953021610768</v>
      </c>
      <c r="Q121" s="3">
        <f t="shared" si="31"/>
        <v>0.45340002583422678</v>
      </c>
      <c r="R121" s="3">
        <f t="shared" si="32"/>
        <v>0.40500784147735569</v>
      </c>
      <c r="S121" s="3">
        <f t="shared" si="33"/>
        <v>0.72848609013407684</v>
      </c>
      <c r="T121" s="3">
        <f t="shared" si="34"/>
        <v>0.53297673360201048</v>
      </c>
      <c r="U121" s="3">
        <f t="shared" si="35"/>
        <v>0.54081938567922605</v>
      </c>
      <c r="V121" s="3">
        <f t="shared" si="36"/>
        <v>0.70661953021610768</v>
      </c>
      <c r="X121" s="3">
        <f t="shared" si="37"/>
        <v>0.90000000000000568</v>
      </c>
      <c r="Z121" s="3">
        <f t="shared" si="38"/>
        <v>4.9950450857978536E-2</v>
      </c>
      <c r="AA121" s="3">
        <f t="shared" si="39"/>
        <v>0.2859427174445498</v>
      </c>
      <c r="AB121" s="3">
        <f t="shared" si="40"/>
        <v>0.19397283172922627</v>
      </c>
      <c r="AC121" s="3">
        <f t="shared" si="41"/>
        <v>-2.9063482506625757E-2</v>
      </c>
      <c r="AD121" s="3">
        <f t="shared" si="42"/>
        <v>0.22892995285775558</v>
      </c>
      <c r="AE121" s="3">
        <f t="shared" si="43"/>
        <v>0.21973922553926487</v>
      </c>
      <c r="AG121" s="4">
        <f t="shared" si="49"/>
        <v>0</v>
      </c>
      <c r="AH121" s="4">
        <f t="shared" si="50"/>
        <v>0</v>
      </c>
      <c r="AI121" s="4">
        <f t="shared" si="51"/>
        <v>0</v>
      </c>
      <c r="AJ121" s="4">
        <f t="shared" si="52"/>
        <v>0</v>
      </c>
      <c r="AK121" s="4">
        <f t="shared" si="53"/>
        <v>0</v>
      </c>
      <c r="AL121" s="4">
        <f t="shared" si="54"/>
        <v>0</v>
      </c>
      <c r="AM121" s="4" t="str">
        <f t="shared" si="44"/>
        <v>0</v>
      </c>
      <c r="AO121" s="6">
        <f t="shared" si="45"/>
        <v>0</v>
      </c>
      <c r="AP121" s="6">
        <f t="shared" si="46"/>
        <v>0</v>
      </c>
      <c r="AQ121" s="3">
        <f t="shared" si="47"/>
        <v>0.90000000000000568</v>
      </c>
      <c r="AR121" s="3">
        <f t="shared" si="55"/>
        <v>0</v>
      </c>
      <c r="AS121" s="4">
        <f t="shared" si="56"/>
        <v>0</v>
      </c>
      <c r="AT121" s="3">
        <f t="shared" si="48"/>
        <v>55.19999999999996</v>
      </c>
      <c r="AW121" s="7">
        <v>45349</v>
      </c>
      <c r="AX121" s="5">
        <f t="shared" si="58"/>
        <v>7.0843222460359317E-2</v>
      </c>
      <c r="AY121" t="str">
        <f t="shared" si="57"/>
        <v xml:space="preserve"> </v>
      </c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>
      <c r="A122" s="7">
        <v>45350</v>
      </c>
      <c r="B122" s="3">
        <v>397956</v>
      </c>
      <c r="C122" s="3">
        <v>785372</v>
      </c>
      <c r="D122" s="3">
        <v>762442</v>
      </c>
      <c r="E122" s="3">
        <v>30343</v>
      </c>
      <c r="F122" s="3">
        <v>256042</v>
      </c>
      <c r="G122" s="3">
        <v>2232155</v>
      </c>
      <c r="H122" s="7">
        <v>45350</v>
      </c>
      <c r="I122" s="3" t="s">
        <v>54</v>
      </c>
      <c r="J122" s="3">
        <v>55.45</v>
      </c>
      <c r="K122" s="3">
        <v>57.84</v>
      </c>
      <c r="L122" s="3">
        <v>56.2</v>
      </c>
      <c r="M122" s="3">
        <v>58.88</v>
      </c>
      <c r="N122" s="3">
        <v>46006</v>
      </c>
      <c r="O122" s="3">
        <v>283709</v>
      </c>
      <c r="P122" s="3">
        <f t="shared" si="30"/>
        <v>0.74450210807595829</v>
      </c>
      <c r="Q122" s="3">
        <f t="shared" si="31"/>
        <v>0.49381801220308047</v>
      </c>
      <c r="R122" s="3">
        <f t="shared" si="32"/>
        <v>0.30063119698242757</v>
      </c>
      <c r="S122" s="3">
        <f t="shared" si="33"/>
        <v>0.73396779019194347</v>
      </c>
      <c r="T122" s="3">
        <f t="shared" si="34"/>
        <v>0.52937290483728527</v>
      </c>
      <c r="U122" s="3">
        <f t="shared" si="35"/>
        <v>0.52560893126938513</v>
      </c>
      <c r="V122" s="3">
        <f t="shared" si="36"/>
        <v>0.74450210807595829</v>
      </c>
      <c r="X122" s="3">
        <f t="shared" si="37"/>
        <v>3</v>
      </c>
      <c r="Z122" s="3">
        <f t="shared" si="38"/>
        <v>0.21048609266174176</v>
      </c>
      <c r="AA122" s="3">
        <f t="shared" si="39"/>
        <v>0.45361277528193533</v>
      </c>
      <c r="AB122" s="3">
        <f t="shared" si="40"/>
        <v>0.38469844543015469</v>
      </c>
      <c r="AC122" s="3">
        <f t="shared" si="41"/>
        <v>2.8222677120616647E-2</v>
      </c>
      <c r="AD122" s="3">
        <f t="shared" si="42"/>
        <v>0.41736847847429887</v>
      </c>
      <c r="AE122" s="3">
        <f t="shared" si="43"/>
        <v>0.41177056171135906</v>
      </c>
      <c r="AG122" s="4">
        <f t="shared" si="49"/>
        <v>0</v>
      </c>
      <c r="AH122" s="4">
        <f t="shared" si="50"/>
        <v>0</v>
      </c>
      <c r="AI122" s="4">
        <f t="shared" si="51"/>
        <v>0</v>
      </c>
      <c r="AJ122" s="4">
        <f t="shared" si="52"/>
        <v>0</v>
      </c>
      <c r="AK122" s="4">
        <f t="shared" si="53"/>
        <v>0</v>
      </c>
      <c r="AL122" s="4">
        <f t="shared" si="54"/>
        <v>0</v>
      </c>
      <c r="AM122" s="4" t="str">
        <f t="shared" si="44"/>
        <v>0</v>
      </c>
      <c r="AO122" s="6">
        <f t="shared" si="45"/>
        <v>0</v>
      </c>
      <c r="AP122" s="6">
        <f t="shared" si="46"/>
        <v>0</v>
      </c>
      <c r="AQ122" s="3">
        <f t="shared" si="47"/>
        <v>3</v>
      </c>
      <c r="AR122" s="3">
        <f t="shared" si="55"/>
        <v>0</v>
      </c>
      <c r="AS122" s="4">
        <f t="shared" si="56"/>
        <v>0</v>
      </c>
      <c r="AT122" s="3">
        <f t="shared" si="48"/>
        <v>55.19999999999996</v>
      </c>
      <c r="AW122" s="7">
        <v>45350</v>
      </c>
      <c r="AX122" s="5">
        <f t="shared" si="58"/>
        <v>7.0843222460359317E-2</v>
      </c>
      <c r="AY122" t="str">
        <f t="shared" si="57"/>
        <v xml:space="preserve"> 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>
      <c r="A123" s="7">
        <v>45351</v>
      </c>
      <c r="B123" s="3">
        <v>368441</v>
      </c>
      <c r="C123" s="3">
        <v>642646</v>
      </c>
      <c r="D123" s="3">
        <v>570050</v>
      </c>
      <c r="E123" s="3">
        <v>25634</v>
      </c>
      <c r="F123" s="3">
        <v>215954</v>
      </c>
      <c r="G123" s="3">
        <v>1822725</v>
      </c>
      <c r="H123" s="7">
        <v>45351</v>
      </c>
      <c r="I123" s="3" t="s">
        <v>54</v>
      </c>
      <c r="J123" s="3">
        <v>55.25</v>
      </c>
      <c r="K123" s="3">
        <v>56</v>
      </c>
      <c r="L123" s="3">
        <v>57.53</v>
      </c>
      <c r="M123" s="3">
        <v>57.83</v>
      </c>
      <c r="N123" s="3">
        <v>33973</v>
      </c>
      <c r="O123" s="3">
        <v>281610</v>
      </c>
      <c r="P123" s="3">
        <f t="shared" si="30"/>
        <v>0.56120286749432469</v>
      </c>
      <c r="Q123" s="3">
        <f t="shared" si="31"/>
        <v>0.3944812572455984</v>
      </c>
      <c r="R123" s="3">
        <f t="shared" si="32"/>
        <v>0.2076704066075854</v>
      </c>
      <c r="S123" s="3">
        <f t="shared" si="33"/>
        <v>0.6220713281593836</v>
      </c>
      <c r="T123" s="3">
        <f t="shared" si="34"/>
        <v>0.39490961241300176</v>
      </c>
      <c r="U123" s="3">
        <f t="shared" si="35"/>
        <v>0.38207525048564744</v>
      </c>
      <c r="V123" s="3">
        <f t="shared" si="36"/>
        <v>0.56120286749432469</v>
      </c>
      <c r="X123" s="3">
        <f t="shared" si="37"/>
        <v>-0.20000000000000284</v>
      </c>
      <c r="Z123" s="3">
        <f t="shared" si="38"/>
        <v>0.38322654948731188</v>
      </c>
      <c r="AA123" s="3">
        <f t="shared" si="39"/>
        <v>0.62565866463184816</v>
      </c>
      <c r="AB123" s="3">
        <f t="shared" si="40"/>
        <v>0.59149209730801255</v>
      </c>
      <c r="AC123" s="3">
        <f t="shared" si="41"/>
        <v>0.13236512899149544</v>
      </c>
      <c r="AD123" s="3">
        <f t="shared" si="42"/>
        <v>0.60473330571891692</v>
      </c>
      <c r="AE123" s="3">
        <f t="shared" si="43"/>
        <v>0.60126133394039172</v>
      </c>
      <c r="AG123" s="4">
        <f t="shared" si="49"/>
        <v>0</v>
      </c>
      <c r="AH123" s="4">
        <f t="shared" si="50"/>
        <v>0.62565866463184816</v>
      </c>
      <c r="AI123" s="4">
        <f t="shared" si="51"/>
        <v>0.59149209730801255</v>
      </c>
      <c r="AJ123" s="4">
        <f t="shared" si="52"/>
        <v>0</v>
      </c>
      <c r="AK123" s="4">
        <f t="shared" si="53"/>
        <v>0.60473330571891692</v>
      </c>
      <c r="AL123" s="4">
        <f t="shared" si="54"/>
        <v>0.60126133394039172</v>
      </c>
      <c r="AM123" s="4" t="str">
        <f t="shared" si="44"/>
        <v>0</v>
      </c>
      <c r="AO123" s="6">
        <f t="shared" si="45"/>
        <v>0.59149209730801255</v>
      </c>
      <c r="AP123" s="6">
        <f t="shared" si="46"/>
        <v>1</v>
      </c>
      <c r="AQ123" s="3">
        <f t="shared" si="47"/>
        <v>-0.20000000000000284</v>
      </c>
      <c r="AR123" s="3">
        <f t="shared" si="55"/>
        <v>-2.0000000000000284</v>
      </c>
      <c r="AS123" s="4">
        <f t="shared" si="56"/>
        <v>-3.6199095022624948E-3</v>
      </c>
      <c r="AT123" s="3">
        <f t="shared" si="48"/>
        <v>53.199999999999932</v>
      </c>
      <c r="AW123" s="7">
        <v>45351</v>
      </c>
      <c r="AX123" s="5">
        <f t="shared" si="58"/>
        <v>6.7223312958096818E-2</v>
      </c>
      <c r="AY123">
        <f t="shared" si="57"/>
        <v>-3.6199095022624948E-3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>
      <c r="A124" s="7">
        <v>45352</v>
      </c>
      <c r="B124" s="3">
        <v>368198</v>
      </c>
      <c r="C124" s="3">
        <v>609849</v>
      </c>
      <c r="D124" s="3">
        <v>557505</v>
      </c>
      <c r="E124" s="3">
        <v>23485</v>
      </c>
      <c r="F124" s="3">
        <v>210730</v>
      </c>
      <c r="G124" s="3">
        <v>1769766</v>
      </c>
      <c r="H124" s="7">
        <v>45352</v>
      </c>
      <c r="I124" s="3" t="s">
        <v>54</v>
      </c>
      <c r="J124" s="3">
        <v>56.37</v>
      </c>
      <c r="K124" s="3">
        <v>56.03</v>
      </c>
      <c r="L124" s="3">
        <v>56.85</v>
      </c>
      <c r="M124" s="3">
        <v>55.05</v>
      </c>
      <c r="N124" s="3">
        <v>24889</v>
      </c>
      <c r="O124" s="3">
        <v>282907</v>
      </c>
      <c r="P124" s="3">
        <f t="shared" si="30"/>
        <v>0.5468834007818929</v>
      </c>
      <c r="Q124" s="3">
        <f t="shared" si="31"/>
        <v>0.36235426096531664</v>
      </c>
      <c r="R124" s="3">
        <f t="shared" si="32"/>
        <v>0.27838812428574711</v>
      </c>
      <c r="S124" s="3">
        <f t="shared" si="33"/>
        <v>0.27385612039052354</v>
      </c>
      <c r="T124" s="3">
        <f t="shared" si="34"/>
        <v>0.39231037908839711</v>
      </c>
      <c r="U124" s="3">
        <f t="shared" si="35"/>
        <v>0.38238322872144798</v>
      </c>
      <c r="V124" s="3">
        <f t="shared" si="36"/>
        <v>0.5468834007818929</v>
      </c>
      <c r="X124" s="3">
        <f t="shared" si="37"/>
        <v>1.1199999999999974</v>
      </c>
      <c r="Z124" s="3">
        <f t="shared" si="38"/>
        <v>0.35844770207723248</v>
      </c>
      <c r="AA124" s="3">
        <f t="shared" si="39"/>
        <v>0.61087631783127094</v>
      </c>
      <c r="AB124" s="3">
        <f t="shared" si="40"/>
        <v>0.58334477445352151</v>
      </c>
      <c r="AC124" s="3">
        <f t="shared" si="41"/>
        <v>5.2806717554087307E-2</v>
      </c>
      <c r="AD124" s="3">
        <f t="shared" si="42"/>
        <v>0.59323109573846677</v>
      </c>
      <c r="AE124" s="3">
        <f t="shared" si="43"/>
        <v>0.58979956197022188</v>
      </c>
      <c r="AG124" s="4">
        <f t="shared" si="49"/>
        <v>0</v>
      </c>
      <c r="AH124" s="4">
        <f t="shared" si="50"/>
        <v>0.61087631783127094</v>
      </c>
      <c r="AI124" s="4">
        <f t="shared" si="51"/>
        <v>0.58334477445352151</v>
      </c>
      <c r="AJ124" s="4">
        <f t="shared" si="52"/>
        <v>0</v>
      </c>
      <c r="AK124" s="4">
        <f t="shared" si="53"/>
        <v>0.59323109573846677</v>
      </c>
      <c r="AL124" s="4">
        <f t="shared" si="54"/>
        <v>0.58979956197022188</v>
      </c>
      <c r="AM124" s="4" t="str">
        <f t="shared" si="44"/>
        <v>0</v>
      </c>
      <c r="AO124" s="6">
        <f t="shared" si="45"/>
        <v>0.58334477445352151</v>
      </c>
      <c r="AP124" s="6">
        <f t="shared" si="46"/>
        <v>1</v>
      </c>
      <c r="AQ124" s="3">
        <f t="shared" si="47"/>
        <v>1.1199999999999974</v>
      </c>
      <c r="AR124" s="3">
        <f t="shared" si="55"/>
        <v>11.199999999999974</v>
      </c>
      <c r="AS124" s="4">
        <f t="shared" si="56"/>
        <v>1.986872449884686E-2</v>
      </c>
      <c r="AT124" s="3">
        <f t="shared" si="48"/>
        <v>64.399999999999906</v>
      </c>
      <c r="AW124" s="7">
        <v>45352</v>
      </c>
      <c r="AX124" s="5">
        <f t="shared" si="58"/>
        <v>8.7092037456943674E-2</v>
      </c>
      <c r="AY124">
        <f t="shared" si="57"/>
        <v>1.986872449884686E-2</v>
      </c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>
      <c r="A125" s="7">
        <v>45355</v>
      </c>
      <c r="B125" s="3">
        <v>386246</v>
      </c>
      <c r="C125" s="3">
        <v>813212</v>
      </c>
      <c r="D125" s="3">
        <v>679248</v>
      </c>
      <c r="E125" s="3">
        <v>24248</v>
      </c>
      <c r="F125" s="3">
        <v>246964</v>
      </c>
      <c r="G125" s="3">
        <v>2149918</v>
      </c>
      <c r="H125" s="7">
        <v>45355</v>
      </c>
      <c r="I125" s="3" t="s">
        <v>54</v>
      </c>
      <c r="J125" s="3">
        <v>57.03</v>
      </c>
      <c r="K125" s="3">
        <v>56.35</v>
      </c>
      <c r="L125" s="3">
        <v>57.8</v>
      </c>
      <c r="M125" s="3">
        <v>53.42</v>
      </c>
      <c r="N125" s="3">
        <v>40357</v>
      </c>
      <c r="O125" s="3">
        <v>286353</v>
      </c>
      <c r="P125" s="3">
        <f t="shared" si="30"/>
        <v>0.51004604715527302</v>
      </c>
      <c r="Q125" s="3">
        <f t="shared" si="31"/>
        <v>0.43379056996180709</v>
      </c>
      <c r="R125" s="3">
        <f t="shared" si="32"/>
        <v>0.29271730519098599</v>
      </c>
      <c r="S125" s="3">
        <f t="shared" si="33"/>
        <v>1.8307439861790776E-2</v>
      </c>
      <c r="T125" s="3">
        <f t="shared" si="34"/>
        <v>0.42407151643459201</v>
      </c>
      <c r="U125" s="3">
        <f t="shared" si="35"/>
        <v>0.41680068100693946</v>
      </c>
      <c r="V125" s="3">
        <f t="shared" si="36"/>
        <v>0.51004604715527302</v>
      </c>
      <c r="X125" s="3">
        <f t="shared" si="37"/>
        <v>0.66000000000000369</v>
      </c>
      <c r="Z125" s="3">
        <f t="shared" si="38"/>
        <v>0.3771034845471124</v>
      </c>
      <c r="AA125" s="3">
        <f t="shared" si="39"/>
        <v>0.60599925729200976</v>
      </c>
      <c r="AB125" s="3">
        <f t="shared" si="40"/>
        <v>0.53919394253367792</v>
      </c>
      <c r="AC125" s="3">
        <f t="shared" si="41"/>
        <v>-8.6209982268892746E-2</v>
      </c>
      <c r="AD125" s="3">
        <f t="shared" si="42"/>
        <v>0.57399558040395593</v>
      </c>
      <c r="AE125" s="3">
        <f t="shared" si="43"/>
        <v>0.57052973533867679</v>
      </c>
      <c r="AG125" s="4">
        <f t="shared" si="49"/>
        <v>0</v>
      </c>
      <c r="AH125" s="4">
        <f t="shared" si="50"/>
        <v>0.60599925729200976</v>
      </c>
      <c r="AI125" s="4">
        <f t="shared" si="51"/>
        <v>0</v>
      </c>
      <c r="AJ125" s="4">
        <f t="shared" si="52"/>
        <v>0</v>
      </c>
      <c r="AK125" s="4">
        <f t="shared" si="53"/>
        <v>0.57399558040395593</v>
      </c>
      <c r="AL125" s="4">
        <f t="shared" si="54"/>
        <v>0.57052973533867679</v>
      </c>
      <c r="AM125" s="4" t="str">
        <f t="shared" si="44"/>
        <v>0</v>
      </c>
      <c r="AO125" s="6">
        <f t="shared" si="45"/>
        <v>0</v>
      </c>
      <c r="AP125" s="6">
        <f t="shared" si="46"/>
        <v>0</v>
      </c>
      <c r="AQ125" s="3">
        <f t="shared" si="47"/>
        <v>0.66000000000000369</v>
      </c>
      <c r="AR125" s="3">
        <f t="shared" si="55"/>
        <v>0</v>
      </c>
      <c r="AS125" s="4">
        <f t="shared" si="56"/>
        <v>0</v>
      </c>
      <c r="AT125" s="3">
        <f t="shared" si="48"/>
        <v>64.399999999999906</v>
      </c>
      <c r="AW125" s="7">
        <v>45355</v>
      </c>
      <c r="AX125" s="5">
        <f t="shared" si="58"/>
        <v>8.7092037456943674E-2</v>
      </c>
      <c r="AY125" t="str">
        <f t="shared" si="57"/>
        <v xml:space="preserve"> </v>
      </c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>
      <c r="A126" s="7">
        <v>45356</v>
      </c>
      <c r="B126" s="3">
        <v>427433</v>
      </c>
      <c r="C126" s="3">
        <v>887753</v>
      </c>
      <c r="D126" s="3">
        <v>749515</v>
      </c>
      <c r="E126" s="3">
        <v>26884</v>
      </c>
      <c r="F126" s="3">
        <v>267865</v>
      </c>
      <c r="G126" s="3">
        <v>2359451</v>
      </c>
      <c r="H126" s="7">
        <v>45356</v>
      </c>
      <c r="I126" s="3" t="s">
        <v>54</v>
      </c>
      <c r="J126" s="3">
        <v>60.54</v>
      </c>
      <c r="K126" s="3">
        <v>57.28</v>
      </c>
      <c r="L126" s="3">
        <v>61.39</v>
      </c>
      <c r="M126" s="3">
        <v>56.7</v>
      </c>
      <c r="N126" s="3">
        <v>59671</v>
      </c>
      <c r="O126" s="3">
        <v>282222</v>
      </c>
      <c r="P126" s="3">
        <f t="shared" si="30"/>
        <v>0.61118212779628611</v>
      </c>
      <c r="Q126" s="3">
        <f t="shared" si="31"/>
        <v>0.60935481599910968</v>
      </c>
      <c r="R126" s="3">
        <f t="shared" si="32"/>
        <v>0.46497460903027349</v>
      </c>
      <c r="S126" s="3">
        <f t="shared" si="33"/>
        <v>-0.15935457842518602</v>
      </c>
      <c r="T126" s="3">
        <f t="shared" si="34"/>
        <v>0.58440411532586134</v>
      </c>
      <c r="U126" s="3">
        <f t="shared" si="35"/>
        <v>0.580746412779375</v>
      </c>
      <c r="V126" s="3">
        <f t="shared" si="36"/>
        <v>0.61118212779628611</v>
      </c>
      <c r="X126" s="3">
        <f t="shared" si="37"/>
        <v>3.509999999999998</v>
      </c>
      <c r="Z126" s="3">
        <f t="shared" si="38"/>
        <v>0.54819477495163027</v>
      </c>
      <c r="AA126" s="3">
        <f t="shared" si="39"/>
        <v>0.5883070670048991</v>
      </c>
      <c r="AB126" s="3">
        <f t="shared" si="40"/>
        <v>0.63907014391105621</v>
      </c>
      <c r="AC126" s="3">
        <f t="shared" si="41"/>
        <v>-1.38250978862327E-2</v>
      </c>
      <c r="AD126" s="3">
        <f t="shared" si="42"/>
        <v>0.63057993756896602</v>
      </c>
      <c r="AE126" s="3">
        <f t="shared" si="43"/>
        <v>0.62647177132189347</v>
      </c>
      <c r="AG126" s="4">
        <f t="shared" si="49"/>
        <v>0</v>
      </c>
      <c r="AH126" s="4">
        <f t="shared" si="50"/>
        <v>0.5883070670048991</v>
      </c>
      <c r="AI126" s="4">
        <f t="shared" si="51"/>
        <v>0.63907014391105621</v>
      </c>
      <c r="AJ126" s="4">
        <f t="shared" si="52"/>
        <v>0</v>
      </c>
      <c r="AK126" s="4">
        <f t="shared" si="53"/>
        <v>0.63057993756896602</v>
      </c>
      <c r="AL126" s="4">
        <f t="shared" si="54"/>
        <v>0.62647177132189347</v>
      </c>
      <c r="AM126" s="4" t="str">
        <f t="shared" si="44"/>
        <v>0</v>
      </c>
      <c r="AO126" s="6">
        <f t="shared" si="45"/>
        <v>0.63907014391105621</v>
      </c>
      <c r="AP126" s="6">
        <f t="shared" si="46"/>
        <v>1</v>
      </c>
      <c r="AQ126" s="3">
        <f t="shared" si="47"/>
        <v>3.509999999999998</v>
      </c>
      <c r="AR126" s="3">
        <f t="shared" si="55"/>
        <v>35.09999999999998</v>
      </c>
      <c r="AS126" s="4">
        <f t="shared" si="56"/>
        <v>5.7978196233894913E-2</v>
      </c>
      <c r="AT126" s="3">
        <f t="shared" si="48"/>
        <v>99.499999999999886</v>
      </c>
      <c r="AW126" s="7">
        <v>45356</v>
      </c>
      <c r="AX126" s="5">
        <f t="shared" si="58"/>
        <v>0.1450702336908386</v>
      </c>
      <c r="AY126">
        <f t="shared" si="57"/>
        <v>5.7978196233894913E-2</v>
      </c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>
      <c r="A127" s="7">
        <v>45357</v>
      </c>
      <c r="B127" s="3">
        <v>439702</v>
      </c>
      <c r="C127" s="3">
        <v>869727</v>
      </c>
      <c r="D127" s="3">
        <v>744503</v>
      </c>
      <c r="E127" s="3">
        <v>25668</v>
      </c>
      <c r="F127" s="3">
        <v>267091</v>
      </c>
      <c r="G127" s="3">
        <v>2346691</v>
      </c>
      <c r="H127" s="7">
        <v>45357</v>
      </c>
      <c r="I127" s="3" t="s">
        <v>54</v>
      </c>
      <c r="J127" s="3">
        <v>59.23</v>
      </c>
      <c r="K127" s="3">
        <v>60.25</v>
      </c>
      <c r="L127" s="3">
        <v>62.8</v>
      </c>
      <c r="M127" s="3">
        <v>58.05</v>
      </c>
      <c r="N127" s="3">
        <v>53980</v>
      </c>
      <c r="O127" s="3">
        <v>282480</v>
      </c>
      <c r="P127" s="3">
        <f t="shared" si="30"/>
        <v>0.70221902934330627</v>
      </c>
      <c r="Q127" s="3">
        <f t="shared" si="31"/>
        <v>0.67611035860771029</v>
      </c>
      <c r="R127" s="3">
        <f t="shared" si="32"/>
        <v>0.54941738029796439</v>
      </c>
      <c r="S127" s="3">
        <f t="shared" si="33"/>
        <v>-0.28104825984802462</v>
      </c>
      <c r="T127" s="3">
        <f t="shared" si="34"/>
        <v>0.65530537143895728</v>
      </c>
      <c r="U127" s="3">
        <f t="shared" si="35"/>
        <v>0.65196773846521927</v>
      </c>
      <c r="V127" s="3">
        <f t="shared" si="36"/>
        <v>0.70221902934330627</v>
      </c>
      <c r="X127" s="3">
        <f t="shared" si="37"/>
        <v>-1.3100000000000023</v>
      </c>
      <c r="Z127" s="3">
        <f t="shared" si="38"/>
        <v>0.82001908619555164</v>
      </c>
      <c r="AA127" s="3">
        <f t="shared" si="39"/>
        <v>0.71037249317136086</v>
      </c>
      <c r="AB127" s="3">
        <f t="shared" si="40"/>
        <v>0.73754046760069703</v>
      </c>
      <c r="AC127" s="3">
        <f t="shared" si="41"/>
        <v>0.31062932865252696</v>
      </c>
      <c r="AD127" s="3">
        <f t="shared" si="42"/>
        <v>0.76030505119874026</v>
      </c>
      <c r="AE127" s="3">
        <f t="shared" si="43"/>
        <v>0.75524489645056958</v>
      </c>
      <c r="AG127" s="4">
        <f t="shared" si="49"/>
        <v>0.82001908619555164</v>
      </c>
      <c r="AH127" s="4">
        <f t="shared" si="50"/>
        <v>0.71037249317136086</v>
      </c>
      <c r="AI127" s="4">
        <f t="shared" si="51"/>
        <v>0.73754046760069703</v>
      </c>
      <c r="AJ127" s="4">
        <f t="shared" si="52"/>
        <v>0</v>
      </c>
      <c r="AK127" s="4">
        <f t="shared" si="53"/>
        <v>0.76030505119874026</v>
      </c>
      <c r="AL127" s="4">
        <f t="shared" si="54"/>
        <v>0.75524489645056958</v>
      </c>
      <c r="AM127" s="4" t="str">
        <f t="shared" si="44"/>
        <v>loss</v>
      </c>
      <c r="AO127" s="6">
        <f t="shared" si="45"/>
        <v>0.73754046760069703</v>
      </c>
      <c r="AP127" s="6">
        <f t="shared" si="46"/>
        <v>1</v>
      </c>
      <c r="AQ127" s="3">
        <f t="shared" si="47"/>
        <v>-1.3100000000000023</v>
      </c>
      <c r="AR127" s="3">
        <f t="shared" si="55"/>
        <v>-13.100000000000023</v>
      </c>
      <c r="AS127" s="4">
        <f t="shared" si="56"/>
        <v>-2.2117170352861766E-2</v>
      </c>
      <c r="AT127" s="3">
        <f t="shared" si="48"/>
        <v>86.399999999999864</v>
      </c>
      <c r="AW127" s="7">
        <v>45357</v>
      </c>
      <c r="AX127" s="5">
        <f t="shared" si="58"/>
        <v>0.12295306333797684</v>
      </c>
      <c r="AY127">
        <f t="shared" si="57"/>
        <v>-2.2117170352861766E-2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>
      <c r="A128" s="7">
        <v>45358</v>
      </c>
      <c r="B128" s="3">
        <v>398294</v>
      </c>
      <c r="C128" s="3">
        <v>783706</v>
      </c>
      <c r="D128" s="3">
        <v>620581</v>
      </c>
      <c r="E128" s="3">
        <v>26834</v>
      </c>
      <c r="F128" s="3">
        <v>239740</v>
      </c>
      <c r="G128" s="3">
        <v>2069155</v>
      </c>
      <c r="H128" s="7">
        <v>45358</v>
      </c>
      <c r="I128" s="3" t="s">
        <v>54</v>
      </c>
      <c r="J128" s="3">
        <v>59.16</v>
      </c>
      <c r="K128" s="3">
        <v>58.79</v>
      </c>
      <c r="L128" s="3">
        <v>61.09</v>
      </c>
      <c r="M128" s="3">
        <v>57.4</v>
      </c>
      <c r="N128" s="3">
        <v>45344</v>
      </c>
      <c r="O128" s="3">
        <v>285313</v>
      </c>
      <c r="P128" s="3">
        <f t="shared" si="30"/>
        <v>0.70431311706277333</v>
      </c>
      <c r="Q128" s="3">
        <f t="shared" si="31"/>
        <v>0.69542048006086998</v>
      </c>
      <c r="R128" s="3">
        <f t="shared" si="32"/>
        <v>0.50700912347013638</v>
      </c>
      <c r="S128" s="3">
        <f t="shared" si="33"/>
        <v>-0.4390707518757675</v>
      </c>
      <c r="T128" s="3">
        <f t="shared" si="34"/>
        <v>0.65069893131088774</v>
      </c>
      <c r="U128" s="3">
        <f t="shared" si="35"/>
        <v>0.64834503105703056</v>
      </c>
      <c r="V128" s="3">
        <f t="shared" si="36"/>
        <v>0.70431311706277333</v>
      </c>
      <c r="X128" s="3">
        <f t="shared" si="37"/>
        <v>-7.0000000000000284E-2</v>
      </c>
      <c r="Z128" s="3">
        <f t="shared" si="38"/>
        <v>0.44178666157882684</v>
      </c>
      <c r="AA128" s="3">
        <f t="shared" si="39"/>
        <v>0.53997002941015537</v>
      </c>
      <c r="AB128" s="3">
        <f t="shared" si="40"/>
        <v>0.58693740175416464</v>
      </c>
      <c r="AC128" s="3">
        <f t="shared" si="41"/>
        <v>0.32097442651009628</v>
      </c>
      <c r="AD128" s="3">
        <f t="shared" si="42"/>
        <v>0.5587841008966894</v>
      </c>
      <c r="AE128" s="3">
        <f t="shared" si="43"/>
        <v>0.55821027765161391</v>
      </c>
      <c r="AG128" s="4">
        <f t="shared" si="49"/>
        <v>0</v>
      </c>
      <c r="AH128" s="4">
        <f t="shared" si="50"/>
        <v>0</v>
      </c>
      <c r="AI128" s="4">
        <f t="shared" si="51"/>
        <v>0.58693740175416464</v>
      </c>
      <c r="AJ128" s="4">
        <f t="shared" si="52"/>
        <v>0</v>
      </c>
      <c r="AK128" s="4">
        <f t="shared" si="53"/>
        <v>0.5587841008966894</v>
      </c>
      <c r="AL128" s="4">
        <f t="shared" si="54"/>
        <v>0.55821027765161391</v>
      </c>
      <c r="AM128" s="4" t="str">
        <f t="shared" si="44"/>
        <v>0</v>
      </c>
      <c r="AO128" s="6">
        <f t="shared" si="45"/>
        <v>0.58693740175416464</v>
      </c>
      <c r="AP128" s="6">
        <f t="shared" si="46"/>
        <v>1</v>
      </c>
      <c r="AQ128" s="3">
        <f t="shared" si="47"/>
        <v>-7.0000000000000284E-2</v>
      </c>
      <c r="AR128" s="3">
        <f t="shared" si="55"/>
        <v>-0.70000000000000284</v>
      </c>
      <c r="AS128" s="4">
        <f t="shared" si="56"/>
        <v>-1.1832319134550422E-3</v>
      </c>
      <c r="AT128" s="3">
        <f t="shared" si="48"/>
        <v>85.699999999999861</v>
      </c>
      <c r="AW128" s="7">
        <v>45358</v>
      </c>
      <c r="AX128" s="5">
        <f t="shared" si="58"/>
        <v>0.1217698314245218</v>
      </c>
      <c r="AY128">
        <f t="shared" si="57"/>
        <v>-1.1832319134550422E-3</v>
      </c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>
      <c r="A129" s="7">
        <v>45359</v>
      </c>
      <c r="B129" s="3">
        <v>344369</v>
      </c>
      <c r="C129" s="3">
        <v>542546</v>
      </c>
      <c r="D129" s="3">
        <v>507915</v>
      </c>
      <c r="E129" s="3">
        <v>23697</v>
      </c>
      <c r="F129" s="3">
        <v>194270</v>
      </c>
      <c r="G129" s="3">
        <v>1612796</v>
      </c>
      <c r="H129" s="7">
        <v>45359</v>
      </c>
      <c r="I129" s="3" t="s">
        <v>54</v>
      </c>
      <c r="J129" s="3">
        <v>58.39</v>
      </c>
      <c r="K129" s="3">
        <v>59</v>
      </c>
      <c r="L129" s="3">
        <v>60.24</v>
      </c>
      <c r="M129" s="3">
        <v>57.8</v>
      </c>
      <c r="N129" s="3">
        <v>32550</v>
      </c>
      <c r="O129" s="3">
        <v>287330</v>
      </c>
      <c r="P129" s="3">
        <f t="shared" si="30"/>
        <v>0.63546938158643673</v>
      </c>
      <c r="Q129" s="3">
        <f t="shared" si="31"/>
        <v>0.61818940765910246</v>
      </c>
      <c r="R129" s="3">
        <f t="shared" si="32"/>
        <v>0.39756667611133739</v>
      </c>
      <c r="S129" s="3">
        <f t="shared" si="33"/>
        <v>-0.49985222690408998</v>
      </c>
      <c r="T129" s="3">
        <f t="shared" si="34"/>
        <v>0.55076943594230499</v>
      </c>
      <c r="U129" s="3">
        <f t="shared" si="35"/>
        <v>0.55284086156542966</v>
      </c>
      <c r="V129" s="3">
        <f t="shared" si="36"/>
        <v>0.63546938158643673</v>
      </c>
      <c r="X129" s="3">
        <f t="shared" si="37"/>
        <v>-0.76999999999999602</v>
      </c>
      <c r="Z129" s="3">
        <f t="shared" si="38"/>
        <v>0.31939045914871805</v>
      </c>
      <c r="AA129" s="3">
        <f t="shared" si="39"/>
        <v>0.43149985495922066</v>
      </c>
      <c r="AB129" s="3">
        <f t="shared" si="40"/>
        <v>0.53208836678269333</v>
      </c>
      <c r="AC129" s="3">
        <f t="shared" si="41"/>
        <v>0.32929657411873869</v>
      </c>
      <c r="AD129" s="3">
        <f t="shared" si="42"/>
        <v>0.47381878022289753</v>
      </c>
      <c r="AE129" s="3">
        <f t="shared" si="43"/>
        <v>0.47334936673641792</v>
      </c>
      <c r="AG129" s="4">
        <f t="shared" si="49"/>
        <v>0</v>
      </c>
      <c r="AH129" s="4">
        <f t="shared" si="50"/>
        <v>0</v>
      </c>
      <c r="AI129" s="4">
        <f t="shared" si="51"/>
        <v>0</v>
      </c>
      <c r="AJ129" s="4">
        <f t="shared" si="52"/>
        <v>0</v>
      </c>
      <c r="AK129" s="4">
        <f t="shared" si="53"/>
        <v>0</v>
      </c>
      <c r="AL129" s="4">
        <f t="shared" si="54"/>
        <v>0</v>
      </c>
      <c r="AM129" s="4" t="str">
        <f t="shared" si="44"/>
        <v>0</v>
      </c>
      <c r="AO129" s="6">
        <f t="shared" si="45"/>
        <v>0</v>
      </c>
      <c r="AP129" s="6">
        <f t="shared" si="46"/>
        <v>0</v>
      </c>
      <c r="AQ129" s="3">
        <f t="shared" si="47"/>
        <v>-0.76999999999999602</v>
      </c>
      <c r="AR129" s="3">
        <f t="shared" si="55"/>
        <v>0</v>
      </c>
      <c r="AS129" s="4">
        <f t="shared" si="56"/>
        <v>0</v>
      </c>
      <c r="AT129" s="3">
        <f t="shared" si="48"/>
        <v>85.699999999999861</v>
      </c>
      <c r="AW129" s="7">
        <v>45359</v>
      </c>
      <c r="AX129" s="5">
        <f t="shared" si="58"/>
        <v>0.1217698314245218</v>
      </c>
      <c r="AY129" t="str">
        <f t="shared" si="57"/>
        <v xml:space="preserve"> </v>
      </c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>
      <c r="A130" s="7">
        <v>45362</v>
      </c>
      <c r="B130" s="3">
        <v>376129</v>
      </c>
      <c r="C130" s="3">
        <v>615126</v>
      </c>
      <c r="D130" s="3">
        <v>619736</v>
      </c>
      <c r="E130" s="3">
        <v>29600</v>
      </c>
      <c r="F130" s="3">
        <v>218342</v>
      </c>
      <c r="G130" s="3">
        <v>1858932</v>
      </c>
      <c r="H130" s="7">
        <v>45362</v>
      </c>
      <c r="I130" s="3" t="s">
        <v>54</v>
      </c>
      <c r="J130" s="3">
        <v>56.21</v>
      </c>
      <c r="K130" s="3">
        <v>58</v>
      </c>
      <c r="L130" s="3">
        <v>58.39</v>
      </c>
      <c r="M130" s="3">
        <v>55.77</v>
      </c>
      <c r="N130" s="3">
        <v>32853</v>
      </c>
      <c r="O130" s="3">
        <v>289219</v>
      </c>
      <c r="P130" s="3">
        <f t="shared" si="30"/>
        <v>0.63529075939503776</v>
      </c>
      <c r="Q130" s="3">
        <f t="shared" si="31"/>
        <v>0.58494173882159528</v>
      </c>
      <c r="R130" s="3">
        <f t="shared" si="32"/>
        <v>0.38214766984382026</v>
      </c>
      <c r="S130" s="3">
        <f t="shared" si="33"/>
        <v>-0.43579465986094734</v>
      </c>
      <c r="T130" s="3">
        <f t="shared" si="34"/>
        <v>0.52667278322491828</v>
      </c>
      <c r="U130" s="3">
        <f t="shared" si="35"/>
        <v>0.52959939330037809</v>
      </c>
      <c r="V130" s="3">
        <f t="shared" si="36"/>
        <v>0.63529075939503776</v>
      </c>
      <c r="X130" s="3">
        <f t="shared" si="37"/>
        <v>-2.1799999999999997</v>
      </c>
      <c r="Z130" s="3">
        <f t="shared" si="38"/>
        <v>0.23800320940997147</v>
      </c>
      <c r="AA130" s="3">
        <f t="shared" si="39"/>
        <v>0.35847681619518901</v>
      </c>
      <c r="AB130" s="3">
        <f t="shared" si="40"/>
        <v>0.48637665442361039</v>
      </c>
      <c r="AC130" s="3">
        <f t="shared" si="41"/>
        <v>0.52673673197713033</v>
      </c>
      <c r="AD130" s="3">
        <f t="shared" si="42"/>
        <v>0.41270764101856799</v>
      </c>
      <c r="AE130" s="3">
        <f t="shared" si="43"/>
        <v>0.41203583961970525</v>
      </c>
      <c r="AG130" s="4">
        <f t="shared" si="49"/>
        <v>0</v>
      </c>
      <c r="AH130" s="4">
        <f t="shared" si="50"/>
        <v>0</v>
      </c>
      <c r="AI130" s="4">
        <f t="shared" si="51"/>
        <v>0</v>
      </c>
      <c r="AJ130" s="4">
        <f t="shared" si="52"/>
        <v>0</v>
      </c>
      <c r="AK130" s="4">
        <f t="shared" si="53"/>
        <v>0</v>
      </c>
      <c r="AL130" s="4">
        <f t="shared" si="54"/>
        <v>0</v>
      </c>
      <c r="AM130" s="4" t="str">
        <f t="shared" si="44"/>
        <v>0</v>
      </c>
      <c r="AO130" s="6">
        <f t="shared" si="45"/>
        <v>0</v>
      </c>
      <c r="AP130" s="6">
        <f t="shared" si="46"/>
        <v>0</v>
      </c>
      <c r="AQ130" s="3">
        <f t="shared" si="47"/>
        <v>-2.1799999999999997</v>
      </c>
      <c r="AR130" s="3">
        <f t="shared" si="55"/>
        <v>0</v>
      </c>
      <c r="AS130" s="4">
        <f t="shared" si="56"/>
        <v>0</v>
      </c>
      <c r="AT130" s="3">
        <f t="shared" si="48"/>
        <v>85.699999999999861</v>
      </c>
      <c r="AW130" s="7">
        <v>45362</v>
      </c>
      <c r="AX130" s="5">
        <f t="shared" si="58"/>
        <v>0.1217698314245218</v>
      </c>
      <c r="AY130" t="str">
        <f t="shared" si="57"/>
        <v xml:space="preserve"> </v>
      </c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>
      <c r="A131" s="7">
        <v>45363</v>
      </c>
      <c r="B131" s="3">
        <v>423409</v>
      </c>
      <c r="C131" s="3">
        <v>813099</v>
      </c>
      <c r="D131" s="3">
        <v>736986</v>
      </c>
      <c r="E131" s="3">
        <v>27227</v>
      </c>
      <c r="F131" s="3">
        <v>259160</v>
      </c>
      <c r="G131" s="3">
        <v>2259880</v>
      </c>
      <c r="H131" s="7">
        <v>45363</v>
      </c>
      <c r="I131" s="3" t="s">
        <v>54</v>
      </c>
      <c r="J131" s="3">
        <v>56.51</v>
      </c>
      <c r="K131" s="3">
        <v>56.26</v>
      </c>
      <c r="L131" s="3">
        <v>57.08</v>
      </c>
      <c r="M131" s="3">
        <v>55.21</v>
      </c>
      <c r="N131" s="3">
        <v>34864</v>
      </c>
      <c r="O131" s="3">
        <v>289607</v>
      </c>
      <c r="P131" s="3">
        <f t="shared" si="30"/>
        <v>0.67814414181720251</v>
      </c>
      <c r="Q131" s="3">
        <f t="shared" si="31"/>
        <v>0.56732671693715375</v>
      </c>
      <c r="R131" s="3">
        <f t="shared" si="32"/>
        <v>0.38104682963456088</v>
      </c>
      <c r="S131" s="3">
        <f t="shared" si="33"/>
        <v>-0.31633981668368771</v>
      </c>
      <c r="T131" s="3">
        <f t="shared" si="34"/>
        <v>0.52316938971990889</v>
      </c>
      <c r="U131" s="3">
        <f t="shared" si="35"/>
        <v>0.52463478831505572</v>
      </c>
      <c r="V131" s="3">
        <f t="shared" si="36"/>
        <v>0.67814414181720251</v>
      </c>
      <c r="X131" s="3">
        <f t="shared" si="37"/>
        <v>0.29999999999999716</v>
      </c>
      <c r="Z131" s="3">
        <f t="shared" si="38"/>
        <v>0.30258432640045224</v>
      </c>
      <c r="AA131" s="3">
        <f t="shared" si="39"/>
        <v>0.46408465139823174</v>
      </c>
      <c r="AB131" s="3">
        <f t="shared" si="40"/>
        <v>0.4816805756675861</v>
      </c>
      <c r="AC131" s="3">
        <f t="shared" si="41"/>
        <v>0.16774332495308319</v>
      </c>
      <c r="AD131" s="3">
        <f t="shared" si="42"/>
        <v>0.47268975356452031</v>
      </c>
      <c r="AE131" s="3">
        <f t="shared" si="43"/>
        <v>0.46863343470106461</v>
      </c>
      <c r="AG131" s="4">
        <f t="shared" si="49"/>
        <v>0</v>
      </c>
      <c r="AH131" s="4">
        <f t="shared" si="50"/>
        <v>0</v>
      </c>
      <c r="AI131" s="4">
        <f t="shared" si="51"/>
        <v>0</v>
      </c>
      <c r="AJ131" s="4">
        <f t="shared" si="52"/>
        <v>0</v>
      </c>
      <c r="AK131" s="4">
        <f t="shared" si="53"/>
        <v>0</v>
      </c>
      <c r="AL131" s="4">
        <f t="shared" si="54"/>
        <v>0</v>
      </c>
      <c r="AM131" s="4" t="str">
        <f t="shared" si="44"/>
        <v>0</v>
      </c>
      <c r="AO131" s="6">
        <f t="shared" si="45"/>
        <v>0</v>
      </c>
      <c r="AP131" s="6">
        <f t="shared" si="46"/>
        <v>0</v>
      </c>
      <c r="AQ131" s="3">
        <f t="shared" si="47"/>
        <v>0.29999999999999716</v>
      </c>
      <c r="AR131" s="3">
        <f t="shared" si="55"/>
        <v>0</v>
      </c>
      <c r="AS131" s="4">
        <f t="shared" si="56"/>
        <v>0</v>
      </c>
      <c r="AT131" s="3">
        <f t="shared" si="48"/>
        <v>85.699999999999861</v>
      </c>
      <c r="AW131" s="7">
        <v>45363</v>
      </c>
      <c r="AX131" s="5">
        <f t="shared" si="58"/>
        <v>0.1217698314245218</v>
      </c>
      <c r="AY131" t="str">
        <f t="shared" si="57"/>
        <v xml:space="preserve"> </v>
      </c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>
      <c r="A132" s="7">
        <v>45364</v>
      </c>
      <c r="B132" s="3">
        <v>393729</v>
      </c>
      <c r="C132" s="3">
        <v>764579</v>
      </c>
      <c r="D132" s="3">
        <v>671612</v>
      </c>
      <c r="E132" s="3">
        <v>28197</v>
      </c>
      <c r="F132" s="3">
        <v>243857</v>
      </c>
      <c r="G132" s="3">
        <v>2101974</v>
      </c>
      <c r="H132" s="7">
        <v>45364</v>
      </c>
      <c r="I132" s="3" t="s">
        <v>54</v>
      </c>
      <c r="J132" s="3">
        <v>56.04</v>
      </c>
      <c r="K132" s="3">
        <v>56.86</v>
      </c>
      <c r="L132" s="3">
        <v>57.92</v>
      </c>
      <c r="M132" s="3">
        <v>55.53</v>
      </c>
      <c r="N132" s="3">
        <v>33194</v>
      </c>
      <c r="O132" s="3">
        <v>293878</v>
      </c>
      <c r="P132" s="3">
        <f t="shared" si="30"/>
        <v>0.67072000104049589</v>
      </c>
      <c r="Q132" s="3">
        <f t="shared" si="31"/>
        <v>0.53562789539328093</v>
      </c>
      <c r="R132" s="3">
        <f t="shared" si="32"/>
        <v>0.3435912263278959</v>
      </c>
      <c r="S132" s="3">
        <f t="shared" si="33"/>
        <v>-0.27582719495062347</v>
      </c>
      <c r="T132" s="3">
        <f t="shared" si="34"/>
        <v>0.49198310604694712</v>
      </c>
      <c r="U132" s="3">
        <f t="shared" si="35"/>
        <v>0.49332844820223287</v>
      </c>
      <c r="V132" s="3">
        <f t="shared" si="36"/>
        <v>0.67072000104049589</v>
      </c>
      <c r="X132" s="3">
        <f t="shared" si="37"/>
        <v>-0.46999999999999886</v>
      </c>
      <c r="Z132" s="3">
        <f t="shared" si="38"/>
        <v>0.26796962981409012</v>
      </c>
      <c r="AA132" s="3">
        <f t="shared" si="39"/>
        <v>0.44183492821575637</v>
      </c>
      <c r="AB132" s="3">
        <f t="shared" si="40"/>
        <v>0.45871826724703368</v>
      </c>
      <c r="AC132" s="3">
        <f t="shared" si="41"/>
        <v>0.14605664539538893</v>
      </c>
      <c r="AD132" s="3">
        <f t="shared" si="42"/>
        <v>0.44230700704032988</v>
      </c>
      <c r="AE132" s="3">
        <f t="shared" si="43"/>
        <v>0.43970214645436884</v>
      </c>
      <c r="AG132" s="4">
        <f t="shared" si="49"/>
        <v>0</v>
      </c>
      <c r="AH132" s="4">
        <f t="shared" si="50"/>
        <v>0</v>
      </c>
      <c r="AI132" s="4">
        <f t="shared" si="51"/>
        <v>0</v>
      </c>
      <c r="AJ132" s="4">
        <f t="shared" si="52"/>
        <v>0</v>
      </c>
      <c r="AK132" s="4">
        <f t="shared" si="53"/>
        <v>0</v>
      </c>
      <c r="AL132" s="4">
        <f t="shared" si="54"/>
        <v>0</v>
      </c>
      <c r="AM132" s="4" t="str">
        <f t="shared" si="44"/>
        <v>0</v>
      </c>
      <c r="AO132" s="6">
        <f t="shared" si="45"/>
        <v>0</v>
      </c>
      <c r="AP132" s="6">
        <f t="shared" si="46"/>
        <v>0</v>
      </c>
      <c r="AQ132" s="3">
        <f t="shared" si="47"/>
        <v>-0.46999999999999886</v>
      </c>
      <c r="AR132" s="3">
        <f t="shared" si="55"/>
        <v>0</v>
      </c>
      <c r="AS132" s="4">
        <f t="shared" si="56"/>
        <v>0</v>
      </c>
      <c r="AT132" s="3">
        <f t="shared" si="48"/>
        <v>85.699999999999861</v>
      </c>
      <c r="AW132" s="7">
        <v>45364</v>
      </c>
      <c r="AX132" s="5">
        <f t="shared" si="58"/>
        <v>0.1217698314245218</v>
      </c>
      <c r="AY132" t="str">
        <f t="shared" si="57"/>
        <v xml:space="preserve"> </v>
      </c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>
      <c r="A133" s="7">
        <v>45365</v>
      </c>
      <c r="B133" s="3">
        <v>354732</v>
      </c>
      <c r="C133" s="3">
        <v>612038</v>
      </c>
      <c r="D133" s="3">
        <v>574318</v>
      </c>
      <c r="E133" s="3">
        <v>27304</v>
      </c>
      <c r="F133" s="3">
        <v>211736</v>
      </c>
      <c r="G133" s="3">
        <v>1780128</v>
      </c>
      <c r="H133" s="7">
        <v>45365</v>
      </c>
      <c r="I133" s="3" t="s">
        <v>54</v>
      </c>
      <c r="J133" s="3">
        <v>58.45</v>
      </c>
      <c r="K133" s="3">
        <v>55.94</v>
      </c>
      <c r="L133" s="3">
        <v>59.36</v>
      </c>
      <c r="M133" s="3">
        <v>55.02</v>
      </c>
      <c r="N133" s="3">
        <v>37897</v>
      </c>
      <c r="O133" s="3">
        <v>289989</v>
      </c>
      <c r="P133" s="3">
        <f t="shared" si="30"/>
        <v>0.54036831856695577</v>
      </c>
      <c r="Q133" s="3">
        <f t="shared" si="31"/>
        <v>0.38693920474109161</v>
      </c>
      <c r="R133" s="3">
        <f t="shared" si="32"/>
        <v>0.18570335524083964</v>
      </c>
      <c r="S133" s="3">
        <f t="shared" si="33"/>
        <v>-0.27460563659041837</v>
      </c>
      <c r="T133" s="3">
        <f t="shared" si="34"/>
        <v>0.34111377702748924</v>
      </c>
      <c r="U133" s="3">
        <f t="shared" si="35"/>
        <v>0.34065739581270615</v>
      </c>
      <c r="V133" s="3">
        <f t="shared" si="36"/>
        <v>0.54036831856695577</v>
      </c>
      <c r="X133" s="3">
        <f t="shared" si="37"/>
        <v>2.4100000000000037</v>
      </c>
      <c r="Z133" s="3">
        <f t="shared" si="38"/>
        <v>0.27458925600508566</v>
      </c>
      <c r="AA133" s="3">
        <f t="shared" si="39"/>
        <v>0.41908360248670717</v>
      </c>
      <c r="AB133" s="3">
        <f t="shared" si="40"/>
        <v>0.30066923466952655</v>
      </c>
      <c r="AC133" s="3">
        <f t="shared" si="41"/>
        <v>-0.26298223119376468</v>
      </c>
      <c r="AD133" s="3">
        <f t="shared" si="42"/>
        <v>0.36161069581424354</v>
      </c>
      <c r="AE133" s="3">
        <f t="shared" si="43"/>
        <v>0.3622907332041444</v>
      </c>
      <c r="AG133" s="4">
        <f t="shared" si="49"/>
        <v>0</v>
      </c>
      <c r="AH133" s="4">
        <f t="shared" si="50"/>
        <v>0</v>
      </c>
      <c r="AI133" s="4">
        <f t="shared" si="51"/>
        <v>0</v>
      </c>
      <c r="AJ133" s="4">
        <f t="shared" si="52"/>
        <v>0</v>
      </c>
      <c r="AK133" s="4">
        <f t="shared" si="53"/>
        <v>0</v>
      </c>
      <c r="AL133" s="4">
        <f t="shared" si="54"/>
        <v>0</v>
      </c>
      <c r="AM133" s="4" t="str">
        <f t="shared" si="44"/>
        <v>0</v>
      </c>
      <c r="AO133" s="6">
        <f t="shared" si="45"/>
        <v>0</v>
      </c>
      <c r="AP133" s="6">
        <f t="shared" si="46"/>
        <v>0</v>
      </c>
      <c r="AQ133" s="3">
        <f t="shared" si="47"/>
        <v>2.4100000000000037</v>
      </c>
      <c r="AR133" s="3">
        <f t="shared" si="55"/>
        <v>0</v>
      </c>
      <c r="AS133" s="4">
        <f t="shared" si="56"/>
        <v>0</v>
      </c>
      <c r="AT133" s="3">
        <f t="shared" si="48"/>
        <v>85.699999999999861</v>
      </c>
      <c r="AW133" s="7">
        <v>45365</v>
      </c>
      <c r="AX133" s="5">
        <f t="shared" si="58"/>
        <v>0.1217698314245218</v>
      </c>
      <c r="AY133" t="str">
        <f t="shared" si="57"/>
        <v xml:space="preserve"> </v>
      </c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>
      <c r="A134" s="7">
        <v>45366</v>
      </c>
      <c r="B134" s="3">
        <v>301243</v>
      </c>
      <c r="C134" s="3">
        <v>442004</v>
      </c>
      <c r="D134" s="3">
        <v>476985</v>
      </c>
      <c r="E134" s="3">
        <v>26988</v>
      </c>
      <c r="F134" s="3">
        <v>176016</v>
      </c>
      <c r="G134" s="3">
        <v>1423235</v>
      </c>
      <c r="H134" s="7">
        <v>45366</v>
      </c>
      <c r="I134" s="3" t="s">
        <v>54</v>
      </c>
      <c r="J134" s="3">
        <v>59.39</v>
      </c>
      <c r="K134" s="3">
        <v>58.8</v>
      </c>
      <c r="L134" s="3">
        <v>60.25</v>
      </c>
      <c r="M134" s="3">
        <v>58.14</v>
      </c>
      <c r="N134" s="3">
        <v>38703</v>
      </c>
      <c r="O134" s="3">
        <v>294097</v>
      </c>
      <c r="P134" s="3">
        <f t="shared" si="30"/>
        <v>0.14667515198350822</v>
      </c>
      <c r="Q134" s="3">
        <f t="shared" si="31"/>
        <v>-3.2678717855142314E-2</v>
      </c>
      <c r="R134" s="3">
        <f t="shared" si="32"/>
        <v>-0.19124109176342668</v>
      </c>
      <c r="S134" s="3">
        <f t="shared" si="33"/>
        <v>-0.24159602075933981</v>
      </c>
      <c r="T134" s="3">
        <f t="shared" si="34"/>
        <v>-6.8397997736302646E-2</v>
      </c>
      <c r="U134" s="3">
        <f t="shared" si="35"/>
        <v>-6.8276828777113982E-2</v>
      </c>
      <c r="V134" s="3">
        <f t="shared" si="36"/>
        <v>0</v>
      </c>
      <c r="X134" s="3">
        <f t="shared" si="37"/>
        <v>0.93999999999999773</v>
      </c>
      <c r="Z134" s="3">
        <f t="shared" si="38"/>
        <v>4.8324543858046659E-2</v>
      </c>
      <c r="AA134" s="3">
        <f t="shared" si="39"/>
        <v>0.21113747697561769</v>
      </c>
      <c r="AB134" s="3">
        <f t="shared" si="40"/>
        <v>0.12717954081896385</v>
      </c>
      <c r="AC134" s="3">
        <f t="shared" si="41"/>
        <v>-0.16536850917410803</v>
      </c>
      <c r="AD134" s="3">
        <f t="shared" si="42"/>
        <v>0.16478975462532333</v>
      </c>
      <c r="AE134" s="3">
        <f t="shared" si="43"/>
        <v>0.16205075359223522</v>
      </c>
      <c r="AG134" s="4">
        <f t="shared" si="49"/>
        <v>0</v>
      </c>
      <c r="AH134" s="4">
        <f t="shared" si="50"/>
        <v>0</v>
      </c>
      <c r="AI134" s="4">
        <f t="shared" si="51"/>
        <v>0</v>
      </c>
      <c r="AJ134" s="4">
        <f t="shared" si="52"/>
        <v>0</v>
      </c>
      <c r="AK134" s="4">
        <f t="shared" si="53"/>
        <v>0</v>
      </c>
      <c r="AL134" s="4">
        <f t="shared" si="54"/>
        <v>0</v>
      </c>
      <c r="AM134" s="4" t="str">
        <f t="shared" si="44"/>
        <v>0</v>
      </c>
      <c r="AO134" s="6">
        <f t="shared" si="45"/>
        <v>0</v>
      </c>
      <c r="AP134" s="6">
        <f t="shared" si="46"/>
        <v>0</v>
      </c>
      <c r="AQ134" s="3">
        <f t="shared" si="47"/>
        <v>0.93999999999999773</v>
      </c>
      <c r="AR134" s="3">
        <f t="shared" si="55"/>
        <v>0</v>
      </c>
      <c r="AS134" s="4">
        <f t="shared" si="56"/>
        <v>0</v>
      </c>
      <c r="AT134" s="3">
        <f t="shared" si="48"/>
        <v>85.699999999999861</v>
      </c>
      <c r="AW134" s="7">
        <v>45366</v>
      </c>
      <c r="AX134" s="5">
        <f t="shared" si="58"/>
        <v>0.1217698314245218</v>
      </c>
      <c r="AY134" t="str">
        <f t="shared" si="57"/>
        <v xml:space="preserve"> </v>
      </c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>
      <c r="A135" s="7">
        <v>45369</v>
      </c>
      <c r="B135" s="3">
        <v>380042</v>
      </c>
      <c r="C135" s="3">
        <v>713921</v>
      </c>
      <c r="D135" s="3">
        <v>617564</v>
      </c>
      <c r="E135" s="3">
        <v>28113</v>
      </c>
      <c r="F135" s="3">
        <v>228603</v>
      </c>
      <c r="G135" s="3">
        <v>1968242</v>
      </c>
      <c r="H135" s="7">
        <v>45369</v>
      </c>
      <c r="I135" s="3" t="s">
        <v>54</v>
      </c>
      <c r="J135" s="3">
        <v>61.43</v>
      </c>
      <c r="K135" s="3">
        <v>59.45</v>
      </c>
      <c r="L135" s="3">
        <v>62.34</v>
      </c>
      <c r="M135" s="3">
        <v>59.45</v>
      </c>
      <c r="N135" s="3">
        <v>41647</v>
      </c>
      <c r="O135" s="3">
        <v>295129</v>
      </c>
      <c r="P135" s="3">
        <f t="shared" si="30"/>
        <v>-8.5631428875292556E-2</v>
      </c>
      <c r="Q135" s="3">
        <f t="shared" si="31"/>
        <v>-5.0838627683764445E-2</v>
      </c>
      <c r="R135" s="3">
        <f t="shared" si="32"/>
        <v>-0.27720588606730456</v>
      </c>
      <c r="S135" s="3">
        <f t="shared" si="33"/>
        <v>-0.18812338794156636</v>
      </c>
      <c r="T135" s="3">
        <f t="shared" si="34"/>
        <v>-0.15309400385917468</v>
      </c>
      <c r="U135" s="3">
        <f t="shared" si="35"/>
        <v>-0.14430499167634311</v>
      </c>
      <c r="V135" s="3">
        <f t="shared" si="36"/>
        <v>0</v>
      </c>
      <c r="X135" s="3">
        <f t="shared" si="37"/>
        <v>2.0399999999999991</v>
      </c>
      <c r="Z135" s="3">
        <f t="shared" si="38"/>
        <v>-2.32221476565178E-2</v>
      </c>
      <c r="AA135" s="3">
        <f t="shared" si="39"/>
        <v>0.13770838842641525</v>
      </c>
      <c r="AB135" s="3">
        <f t="shared" si="40"/>
        <v>8.7444096942471156E-2</v>
      </c>
      <c r="AC135" s="3">
        <f t="shared" si="41"/>
        <v>-8.8095948275716013E-2</v>
      </c>
      <c r="AD135" s="3">
        <f t="shared" si="42"/>
        <v>9.9644344164591767E-2</v>
      </c>
      <c r="AE135" s="3">
        <f t="shared" si="43"/>
        <v>9.842377095614456E-2</v>
      </c>
      <c r="AG135" s="4">
        <f t="shared" si="49"/>
        <v>0</v>
      </c>
      <c r="AH135" s="4">
        <f t="shared" si="50"/>
        <v>0</v>
      </c>
      <c r="AI135" s="4">
        <f t="shared" si="51"/>
        <v>0</v>
      </c>
      <c r="AJ135" s="4">
        <f t="shared" si="52"/>
        <v>0</v>
      </c>
      <c r="AK135" s="4">
        <f t="shared" si="53"/>
        <v>0</v>
      </c>
      <c r="AL135" s="4">
        <f t="shared" si="54"/>
        <v>0</v>
      </c>
      <c r="AM135" s="4" t="str">
        <f t="shared" si="44"/>
        <v>0</v>
      </c>
      <c r="AO135" s="6">
        <f t="shared" si="45"/>
        <v>0</v>
      </c>
      <c r="AP135" s="6">
        <f t="shared" si="46"/>
        <v>0</v>
      </c>
      <c r="AQ135" s="3">
        <f t="shared" si="47"/>
        <v>2.0399999999999991</v>
      </c>
      <c r="AR135" s="3">
        <f t="shared" si="55"/>
        <v>0</v>
      </c>
      <c r="AS135" s="4">
        <f t="shared" si="56"/>
        <v>0</v>
      </c>
      <c r="AT135" s="3">
        <f t="shared" si="48"/>
        <v>85.699999999999861</v>
      </c>
      <c r="AW135" s="7">
        <v>45369</v>
      </c>
      <c r="AX135" s="5">
        <f t="shared" si="58"/>
        <v>0.1217698314245218</v>
      </c>
      <c r="AY135" t="str">
        <f t="shared" si="57"/>
        <v xml:space="preserve"> </v>
      </c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>
      <c r="A136" s="7">
        <v>45370</v>
      </c>
      <c r="B136" s="3">
        <v>391316</v>
      </c>
      <c r="C136" s="3">
        <v>729570</v>
      </c>
      <c r="D136" s="3">
        <v>622149</v>
      </c>
      <c r="E136" s="3">
        <v>34082</v>
      </c>
      <c r="F136" s="3">
        <v>232994</v>
      </c>
      <c r="G136" s="3">
        <v>2010111</v>
      </c>
      <c r="H136" s="7">
        <v>45370</v>
      </c>
      <c r="I136" s="3" t="s">
        <v>54</v>
      </c>
      <c r="J136" s="3">
        <v>60.84</v>
      </c>
      <c r="K136" s="3">
        <v>61.41</v>
      </c>
      <c r="L136" s="3">
        <v>62.89</v>
      </c>
      <c r="M136" s="3">
        <v>59.5</v>
      </c>
      <c r="N136" s="3">
        <v>32342</v>
      </c>
      <c r="O136" s="3">
        <v>293112</v>
      </c>
      <c r="P136" s="3">
        <f t="shared" si="30"/>
        <v>2.6361894377371371E-2</v>
      </c>
      <c r="Q136" s="3">
        <f t="shared" si="31"/>
        <v>7.8903458593406445E-2</v>
      </c>
      <c r="R136" s="3">
        <f t="shared" si="32"/>
        <v>-9.552678503980376E-2</v>
      </c>
      <c r="S136" s="3">
        <f t="shared" si="33"/>
        <v>0.21577702891003939</v>
      </c>
      <c r="T136" s="3">
        <f t="shared" si="34"/>
        <v>-4.3224880645956146E-3</v>
      </c>
      <c r="U136" s="3">
        <f t="shared" si="35"/>
        <v>1.0663856124637147E-2</v>
      </c>
      <c r="V136" s="3">
        <f t="shared" si="36"/>
        <v>0</v>
      </c>
      <c r="X136" s="3">
        <f t="shared" si="37"/>
        <v>-0.58999999999999631</v>
      </c>
      <c r="Z136" s="3">
        <f t="shared" si="38"/>
        <v>-3.3189740742839681E-2</v>
      </c>
      <c r="AA136" s="3">
        <f t="shared" si="39"/>
        <v>0.12509091089099872</v>
      </c>
      <c r="AB136" s="3">
        <f t="shared" si="40"/>
        <v>5.6695668918234327E-2</v>
      </c>
      <c r="AC136" s="3">
        <f t="shared" si="41"/>
        <v>1.9678128346249879E-2</v>
      </c>
      <c r="AD136" s="3">
        <f t="shared" si="42"/>
        <v>7.7078736833603792E-2</v>
      </c>
      <c r="AE136" s="3">
        <f t="shared" si="43"/>
        <v>7.9378203730236921E-2</v>
      </c>
      <c r="AG136" s="4">
        <f t="shared" si="49"/>
        <v>0</v>
      </c>
      <c r="AH136" s="4">
        <f t="shared" si="50"/>
        <v>0</v>
      </c>
      <c r="AI136" s="4">
        <f t="shared" si="51"/>
        <v>0</v>
      </c>
      <c r="AJ136" s="4">
        <f t="shared" si="52"/>
        <v>0</v>
      </c>
      <c r="AK136" s="4">
        <f t="shared" si="53"/>
        <v>0</v>
      </c>
      <c r="AL136" s="4">
        <f t="shared" si="54"/>
        <v>0</v>
      </c>
      <c r="AM136" s="4" t="str">
        <f t="shared" si="44"/>
        <v>0</v>
      </c>
      <c r="AO136" s="6">
        <f t="shared" si="45"/>
        <v>0</v>
      </c>
      <c r="AP136" s="6">
        <f t="shared" si="46"/>
        <v>0</v>
      </c>
      <c r="AQ136" s="3">
        <f t="shared" si="47"/>
        <v>-0.58999999999999631</v>
      </c>
      <c r="AR136" s="3">
        <f t="shared" si="55"/>
        <v>0</v>
      </c>
      <c r="AS136" s="4">
        <f t="shared" si="56"/>
        <v>0</v>
      </c>
      <c r="AT136" s="3">
        <f t="shared" si="48"/>
        <v>85.699999999999861</v>
      </c>
      <c r="AW136" s="7">
        <v>45370</v>
      </c>
      <c r="AX136" s="5">
        <f t="shared" si="58"/>
        <v>0.1217698314245218</v>
      </c>
      <c r="AY136" t="str">
        <f t="shared" si="57"/>
        <v xml:space="preserve"> </v>
      </c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>
      <c r="A137" s="7">
        <v>45371</v>
      </c>
      <c r="B137" s="3">
        <v>439425</v>
      </c>
      <c r="C137" s="3">
        <v>745436</v>
      </c>
      <c r="D137" s="3">
        <v>650976</v>
      </c>
      <c r="E137" s="3">
        <v>31923</v>
      </c>
      <c r="F137" s="3">
        <v>244478</v>
      </c>
      <c r="G137" s="3">
        <v>2112237</v>
      </c>
      <c r="H137" s="7">
        <v>45371</v>
      </c>
      <c r="I137" s="3" t="s">
        <v>54</v>
      </c>
      <c r="J137" s="3">
        <v>60.62</v>
      </c>
      <c r="K137" s="3">
        <v>61.3</v>
      </c>
      <c r="L137" s="3">
        <v>61.46</v>
      </c>
      <c r="M137" s="3">
        <v>59.97</v>
      </c>
      <c r="N137" s="3">
        <v>24031</v>
      </c>
      <c r="O137" s="3">
        <v>292958</v>
      </c>
      <c r="P137" s="3">
        <f t="shared" si="30"/>
        <v>0.18417795372887699</v>
      </c>
      <c r="Q137" s="3">
        <f t="shared" si="31"/>
        <v>0.16784713355387454</v>
      </c>
      <c r="R137" s="3">
        <f t="shared" si="32"/>
        <v>7.3255118349769555E-2</v>
      </c>
      <c r="S137" s="3">
        <f t="shared" si="33"/>
        <v>0.4491276165848202</v>
      </c>
      <c r="T137" s="3">
        <f t="shared" si="34"/>
        <v>0.13299037935192409</v>
      </c>
      <c r="U137" s="3">
        <f t="shared" si="35"/>
        <v>0.1455685443508295</v>
      </c>
      <c r="V137" s="3">
        <f t="shared" si="36"/>
        <v>0</v>
      </c>
      <c r="X137" s="3">
        <f t="shared" si="37"/>
        <v>-0.22000000000000597</v>
      </c>
      <c r="Z137" s="3">
        <f t="shared" si="38"/>
        <v>-0.34760561313168875</v>
      </c>
      <c r="AA137" s="3">
        <f t="shared" si="39"/>
        <v>-0.2087375769783795</v>
      </c>
      <c r="AB137" s="3">
        <f t="shared" si="40"/>
        <v>-0.28334887269580417</v>
      </c>
      <c r="AC137" s="3">
        <f t="shared" si="41"/>
        <v>-9.3352926419722065E-2</v>
      </c>
      <c r="AD137" s="3">
        <f t="shared" si="42"/>
        <v>-0.25505128537291688</v>
      </c>
      <c r="AE137" s="3">
        <f t="shared" si="43"/>
        <v>-0.25909699930280961</v>
      </c>
      <c r="AG137" s="4">
        <f t="shared" si="49"/>
        <v>0</v>
      </c>
      <c r="AH137" s="4">
        <f t="shared" si="50"/>
        <v>0</v>
      </c>
      <c r="AI137" s="4">
        <f t="shared" si="51"/>
        <v>0</v>
      </c>
      <c r="AJ137" s="4">
        <f t="shared" si="52"/>
        <v>0</v>
      </c>
      <c r="AK137" s="4">
        <f t="shared" si="53"/>
        <v>0</v>
      </c>
      <c r="AL137" s="4">
        <f t="shared" si="54"/>
        <v>0</v>
      </c>
      <c r="AM137" s="4" t="str">
        <f t="shared" si="44"/>
        <v>0</v>
      </c>
      <c r="AO137" s="6">
        <f t="shared" si="45"/>
        <v>0</v>
      </c>
      <c r="AP137" s="6">
        <f t="shared" si="46"/>
        <v>0</v>
      </c>
      <c r="AQ137" s="3">
        <f t="shared" si="47"/>
        <v>-0.22000000000000597</v>
      </c>
      <c r="AR137" s="3">
        <f t="shared" si="55"/>
        <v>0</v>
      </c>
      <c r="AS137" s="4">
        <f t="shared" si="56"/>
        <v>0</v>
      </c>
      <c r="AT137" s="3">
        <f t="shared" si="48"/>
        <v>85.699999999999861</v>
      </c>
      <c r="AW137" s="7">
        <v>45371</v>
      </c>
      <c r="AX137" s="5">
        <f t="shared" si="58"/>
        <v>0.1217698314245218</v>
      </c>
      <c r="AY137" t="str">
        <f t="shared" si="57"/>
        <v xml:space="preserve"> </v>
      </c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>
      <c r="A138" s="7">
        <v>45372</v>
      </c>
      <c r="B138" s="3">
        <v>370611</v>
      </c>
      <c r="C138" s="3">
        <v>716945</v>
      </c>
      <c r="D138" s="3">
        <v>561811</v>
      </c>
      <c r="E138" s="3">
        <v>24690</v>
      </c>
      <c r="F138" s="3">
        <v>223688</v>
      </c>
      <c r="G138" s="3">
        <v>1897745</v>
      </c>
      <c r="H138" s="7">
        <v>45372</v>
      </c>
      <c r="I138" s="3" t="s">
        <v>54</v>
      </c>
      <c r="J138" s="3">
        <v>59.07</v>
      </c>
      <c r="K138" s="3">
        <v>60.18</v>
      </c>
      <c r="L138" s="3">
        <v>60.3</v>
      </c>
      <c r="M138" s="3">
        <v>58.8</v>
      </c>
      <c r="N138" s="3">
        <v>28068</v>
      </c>
      <c r="O138" s="3">
        <v>294791</v>
      </c>
      <c r="P138" s="3">
        <f t="shared" si="30"/>
        <v>0.13389551724549295</v>
      </c>
      <c r="Q138" s="3">
        <f t="shared" si="31"/>
        <v>0.12186013137091098</v>
      </c>
      <c r="R138" s="3">
        <f t="shared" si="32"/>
        <v>-2.4155179457382353E-2</v>
      </c>
      <c r="S138" s="3">
        <f t="shared" si="33"/>
        <v>0.39564406139647051</v>
      </c>
      <c r="T138" s="3">
        <f t="shared" si="34"/>
        <v>6.972973450947928E-2</v>
      </c>
      <c r="U138" s="3">
        <f t="shared" si="35"/>
        <v>8.016570099427027E-2</v>
      </c>
      <c r="V138" s="3">
        <f t="shared" si="36"/>
        <v>0</v>
      </c>
      <c r="X138" s="3">
        <f t="shared" si="37"/>
        <v>-1.5499999999999972</v>
      </c>
      <c r="Z138" s="3">
        <f t="shared" si="38"/>
        <v>-0.23363573501839216</v>
      </c>
      <c r="AA138" s="3">
        <f t="shared" si="39"/>
        <v>-7.9714361417783319E-2</v>
      </c>
      <c r="AB138" s="3">
        <f t="shared" si="40"/>
        <v>-0.15732653653388642</v>
      </c>
      <c r="AC138" s="3">
        <f t="shared" si="41"/>
        <v>-0.22020720498612326</v>
      </c>
      <c r="AD138" s="3">
        <f t="shared" si="42"/>
        <v>-0.13219248548568804</v>
      </c>
      <c r="AE138" s="3">
        <f t="shared" si="43"/>
        <v>-0.13615453004564063</v>
      </c>
      <c r="AG138" s="4">
        <f t="shared" si="49"/>
        <v>0</v>
      </c>
      <c r="AH138" s="4">
        <f t="shared" si="50"/>
        <v>0</v>
      </c>
      <c r="AI138" s="4">
        <f t="shared" si="51"/>
        <v>0</v>
      </c>
      <c r="AJ138" s="4">
        <f t="shared" si="52"/>
        <v>0</v>
      </c>
      <c r="AK138" s="4">
        <f t="shared" si="53"/>
        <v>0</v>
      </c>
      <c r="AL138" s="4">
        <f t="shared" si="54"/>
        <v>0</v>
      </c>
      <c r="AM138" s="4" t="str">
        <f t="shared" si="44"/>
        <v>0</v>
      </c>
      <c r="AO138" s="6">
        <f t="shared" si="45"/>
        <v>0</v>
      </c>
      <c r="AP138" s="6">
        <f t="shared" si="46"/>
        <v>0</v>
      </c>
      <c r="AQ138" s="3">
        <f t="shared" si="47"/>
        <v>-1.5499999999999972</v>
      </c>
      <c r="AR138" s="3">
        <f t="shared" si="55"/>
        <v>0</v>
      </c>
      <c r="AS138" s="4">
        <f t="shared" si="56"/>
        <v>0</v>
      </c>
      <c r="AT138" s="3">
        <f t="shared" si="48"/>
        <v>85.699999999999861</v>
      </c>
      <c r="AW138" s="7">
        <v>45372</v>
      </c>
      <c r="AX138" s="5">
        <f t="shared" si="58"/>
        <v>0.1217698314245218</v>
      </c>
      <c r="AY138" t="str">
        <f t="shared" si="57"/>
        <v xml:space="preserve"> </v>
      </c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>
      <c r="A139" s="7">
        <v>45372</v>
      </c>
      <c r="B139" s="3">
        <v>370611</v>
      </c>
      <c r="C139" s="3">
        <v>716945</v>
      </c>
      <c r="D139" s="3">
        <v>561811</v>
      </c>
      <c r="E139" s="3">
        <v>24690</v>
      </c>
      <c r="F139" s="3">
        <v>223688</v>
      </c>
      <c r="G139" s="3">
        <v>1897745</v>
      </c>
      <c r="H139" s="7">
        <v>45372</v>
      </c>
      <c r="I139" s="3" t="s">
        <v>54</v>
      </c>
      <c r="J139" s="3">
        <v>60.84</v>
      </c>
      <c r="K139" s="3">
        <v>61.3</v>
      </c>
      <c r="L139" s="3">
        <v>61.46</v>
      </c>
      <c r="M139" s="3">
        <v>59.97</v>
      </c>
      <c r="N139" s="3">
        <v>24031</v>
      </c>
      <c r="O139" s="3">
        <v>293112</v>
      </c>
      <c r="P139" s="3">
        <f t="shared" si="30"/>
        <v>5.5060367952372138E-2</v>
      </c>
      <c r="Q139" s="3">
        <f t="shared" si="31"/>
        <v>4.6836103945163583E-2</v>
      </c>
      <c r="R139" s="3">
        <f t="shared" si="32"/>
        <v>-0.16920614005511453</v>
      </c>
      <c r="S139" s="3">
        <f t="shared" si="33"/>
        <v>0.21159681344609033</v>
      </c>
      <c r="T139" s="3">
        <f t="shared" si="34"/>
        <v>-3.0280343873124175E-2</v>
      </c>
      <c r="U139" s="3">
        <f t="shared" si="35"/>
        <v>-2.4416033832073452E-2</v>
      </c>
      <c r="V139" s="3">
        <f t="shared" si="36"/>
        <v>0</v>
      </c>
      <c r="X139" s="3">
        <f t="shared" si="37"/>
        <v>1.7700000000000031</v>
      </c>
      <c r="Z139" s="3">
        <f t="shared" si="38"/>
        <v>-0.18893280178401337</v>
      </c>
      <c r="AA139" s="3">
        <f t="shared" si="39"/>
        <v>-0.11472143959851151</v>
      </c>
      <c r="AB139" s="3">
        <f t="shared" si="40"/>
        <v>-7.0127277690694725E-2</v>
      </c>
      <c r="AC139" s="3">
        <f t="shared" si="41"/>
        <v>-5.3959989522202378E-2</v>
      </c>
      <c r="AD139" s="3">
        <f t="shared" si="42"/>
        <v>-0.11711120211598021</v>
      </c>
      <c r="AE139" s="3">
        <f t="shared" si="43"/>
        <v>-0.11640732494716252</v>
      </c>
      <c r="AG139" s="4">
        <f t="shared" si="49"/>
        <v>0</v>
      </c>
      <c r="AH139" s="4">
        <f t="shared" si="50"/>
        <v>0</v>
      </c>
      <c r="AI139" s="4">
        <f t="shared" si="51"/>
        <v>0</v>
      </c>
      <c r="AJ139" s="4">
        <f t="shared" si="52"/>
        <v>0</v>
      </c>
      <c r="AK139" s="4">
        <f t="shared" si="53"/>
        <v>0</v>
      </c>
      <c r="AL139" s="4">
        <f t="shared" si="54"/>
        <v>0</v>
      </c>
      <c r="AM139" s="4" t="str">
        <f t="shared" si="44"/>
        <v>0</v>
      </c>
      <c r="AO139" s="6">
        <f t="shared" si="45"/>
        <v>0</v>
      </c>
      <c r="AP139" s="6">
        <f t="shared" si="46"/>
        <v>0</v>
      </c>
      <c r="AQ139" s="3">
        <f t="shared" si="47"/>
        <v>1.7700000000000031</v>
      </c>
      <c r="AR139" s="3">
        <f t="shared" si="55"/>
        <v>0</v>
      </c>
      <c r="AS139" s="4">
        <f t="shared" si="56"/>
        <v>0</v>
      </c>
      <c r="AT139" s="3">
        <f t="shared" si="48"/>
        <v>85.699999999999861</v>
      </c>
      <c r="AW139" s="7">
        <v>45372</v>
      </c>
      <c r="AX139" s="5">
        <f t="shared" si="58"/>
        <v>0.1217698314245218</v>
      </c>
      <c r="AY139" t="str">
        <f t="shared" si="57"/>
        <v xml:space="preserve"> </v>
      </c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>
      <c r="A140" s="7">
        <v>45373</v>
      </c>
      <c r="B140" s="3">
        <v>321030</v>
      </c>
      <c r="C140" s="3">
        <v>538707</v>
      </c>
      <c r="D140" s="3">
        <v>500288</v>
      </c>
      <c r="E140" s="3">
        <v>22755</v>
      </c>
      <c r="F140" s="3">
        <v>192360</v>
      </c>
      <c r="G140" s="3">
        <v>1575140</v>
      </c>
      <c r="H140" s="7">
        <v>45373</v>
      </c>
      <c r="I140" s="3" t="s">
        <v>54</v>
      </c>
      <c r="J140" s="3">
        <v>61.51</v>
      </c>
      <c r="K140" s="3">
        <v>59.15</v>
      </c>
      <c r="L140" s="3">
        <v>62.06</v>
      </c>
      <c r="M140" s="3">
        <v>58.8</v>
      </c>
      <c r="N140" s="3">
        <v>31005</v>
      </c>
      <c r="O140" s="3">
        <v>297063</v>
      </c>
      <c r="P140" s="3">
        <f t="shared" si="30"/>
        <v>-9.4051971024687903E-2</v>
      </c>
      <c r="Q140" s="3">
        <f t="shared" si="31"/>
        <v>-1.8358804942531361E-2</v>
      </c>
      <c r="R140" s="3">
        <f t="shared" si="32"/>
        <v>-0.2351738805221551</v>
      </c>
      <c r="S140" s="3">
        <f t="shared" si="33"/>
        <v>-2.8436942378093105E-2</v>
      </c>
      <c r="T140" s="3">
        <f t="shared" si="34"/>
        <v>-0.11122587343949043</v>
      </c>
      <c r="U140" s="3">
        <f t="shared" si="35"/>
        <v>-0.10772171900382335</v>
      </c>
      <c r="V140" s="3">
        <f t="shared" si="36"/>
        <v>0</v>
      </c>
      <c r="X140" s="3">
        <f t="shared" si="37"/>
        <v>0.6699999999999946</v>
      </c>
      <c r="Z140" s="3">
        <f t="shared" si="38"/>
        <v>-0.27257393168785021</v>
      </c>
      <c r="AA140" s="3">
        <f t="shared" si="39"/>
        <v>-0.15692395944459767</v>
      </c>
      <c r="AB140" s="3">
        <f t="shared" si="40"/>
        <v>-0.23693386354799709</v>
      </c>
      <c r="AC140" s="3">
        <f t="shared" si="41"/>
        <v>-0.29630478096060342</v>
      </c>
      <c r="AD140" s="3">
        <f t="shared" si="42"/>
        <v>-0.21504432941607138</v>
      </c>
      <c r="AE140" s="3">
        <f t="shared" si="43"/>
        <v>-0.21721859547740777</v>
      </c>
      <c r="AG140" s="4">
        <f t="shared" si="49"/>
        <v>0</v>
      </c>
      <c r="AH140" s="4">
        <f t="shared" si="50"/>
        <v>0</v>
      </c>
      <c r="AI140" s="4">
        <f t="shared" si="51"/>
        <v>0</v>
      </c>
      <c r="AJ140" s="4">
        <f t="shared" si="52"/>
        <v>0</v>
      </c>
      <c r="AK140" s="4">
        <f t="shared" si="53"/>
        <v>0</v>
      </c>
      <c r="AL140" s="4">
        <f t="shared" si="54"/>
        <v>0</v>
      </c>
      <c r="AM140" s="4" t="str">
        <f t="shared" si="44"/>
        <v>0</v>
      </c>
      <c r="AO140" s="6">
        <f t="shared" si="45"/>
        <v>0</v>
      </c>
      <c r="AP140" s="6">
        <f t="shared" si="46"/>
        <v>0</v>
      </c>
      <c r="AQ140" s="3">
        <f t="shared" si="47"/>
        <v>0.6699999999999946</v>
      </c>
      <c r="AR140" s="3">
        <f t="shared" si="55"/>
        <v>0</v>
      </c>
      <c r="AS140" s="4">
        <f t="shared" si="56"/>
        <v>0</v>
      </c>
      <c r="AT140" s="3">
        <f t="shared" si="48"/>
        <v>85.699999999999861</v>
      </c>
      <c r="AW140" s="7">
        <v>45373</v>
      </c>
      <c r="AX140" s="5">
        <f t="shared" si="58"/>
        <v>0.1217698314245218</v>
      </c>
      <c r="AY140" t="str">
        <f t="shared" si="57"/>
        <v xml:space="preserve"> </v>
      </c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>
      <c r="A141" s="7">
        <v>45376</v>
      </c>
      <c r="B141" s="3">
        <v>359071</v>
      </c>
      <c r="C141" s="3">
        <v>625239</v>
      </c>
      <c r="D141" s="3">
        <v>535727</v>
      </c>
      <c r="E141" s="3">
        <v>32055</v>
      </c>
      <c r="F141" s="3">
        <v>208952</v>
      </c>
      <c r="G141" s="3">
        <v>1761044</v>
      </c>
      <c r="H141" s="7">
        <v>45376</v>
      </c>
      <c r="I141" s="3" t="s">
        <v>54</v>
      </c>
      <c r="J141" s="3">
        <v>65</v>
      </c>
      <c r="K141" s="3">
        <v>61.69</v>
      </c>
      <c r="L141" s="3">
        <v>65.489999999999995</v>
      </c>
      <c r="M141" s="3">
        <v>61.68</v>
      </c>
      <c r="N141" s="3">
        <v>36881</v>
      </c>
      <c r="O141" s="3">
        <v>297131</v>
      </c>
      <c r="P141" s="3">
        <f t="shared" si="30"/>
        <v>-0.20976074240343526</v>
      </c>
      <c r="Q141" s="3">
        <f t="shared" si="31"/>
        <v>-0.17250566709232323</v>
      </c>
      <c r="R141" s="3">
        <f t="shared" si="32"/>
        <v>-0.41402694207798935</v>
      </c>
      <c r="S141" s="3">
        <f t="shared" si="33"/>
        <v>0.23173552221255617</v>
      </c>
      <c r="T141" s="3">
        <f t="shared" si="34"/>
        <v>-0.27063959857391423</v>
      </c>
      <c r="U141" s="3">
        <f t="shared" si="35"/>
        <v>-0.26545663216236792</v>
      </c>
      <c r="V141" s="3">
        <f t="shared" si="36"/>
        <v>0</v>
      </c>
      <c r="X141" s="3">
        <f t="shared" si="37"/>
        <v>3.490000000000002</v>
      </c>
      <c r="Z141" s="3">
        <f t="shared" si="38"/>
        <v>-0.33233886779394051</v>
      </c>
      <c r="AA141" s="3">
        <f t="shared" si="39"/>
        <v>-0.33912004694851283</v>
      </c>
      <c r="AB141" s="3">
        <f t="shared" si="40"/>
        <v>-0.24270472394096784</v>
      </c>
      <c r="AC141" s="3">
        <f t="shared" si="41"/>
        <v>-0.23896994958795681</v>
      </c>
      <c r="AD141" s="3">
        <f t="shared" si="42"/>
        <v>-0.32472096605628831</v>
      </c>
      <c r="AE141" s="3">
        <f t="shared" si="43"/>
        <v>-0.31783699591899561</v>
      </c>
      <c r="AG141" s="4">
        <f t="shared" si="49"/>
        <v>0</v>
      </c>
      <c r="AH141" s="4">
        <f t="shared" si="50"/>
        <v>0</v>
      </c>
      <c r="AI141" s="4">
        <f t="shared" si="51"/>
        <v>0</v>
      </c>
      <c r="AJ141" s="4">
        <f t="shared" si="52"/>
        <v>0</v>
      </c>
      <c r="AK141" s="4">
        <f t="shared" si="53"/>
        <v>0</v>
      </c>
      <c r="AL141" s="4">
        <f t="shared" si="54"/>
        <v>0</v>
      </c>
      <c r="AM141" s="4" t="str">
        <f t="shared" si="44"/>
        <v>0</v>
      </c>
      <c r="AO141" s="6">
        <f t="shared" si="45"/>
        <v>0</v>
      </c>
      <c r="AP141" s="6">
        <f t="shared" si="46"/>
        <v>0</v>
      </c>
      <c r="AQ141" s="3">
        <f t="shared" si="47"/>
        <v>3.490000000000002</v>
      </c>
      <c r="AR141" s="3">
        <f t="shared" si="55"/>
        <v>0</v>
      </c>
      <c r="AS141" s="4">
        <f t="shared" si="56"/>
        <v>0</v>
      </c>
      <c r="AT141" s="3">
        <f t="shared" si="48"/>
        <v>85.699999999999861</v>
      </c>
      <c r="AW141" s="7">
        <v>45376</v>
      </c>
      <c r="AX141" s="5">
        <f t="shared" si="58"/>
        <v>0.1217698314245218</v>
      </c>
      <c r="AY141" t="str">
        <f t="shared" si="57"/>
        <v xml:space="preserve"> </v>
      </c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>
      <c r="A142" s="7">
        <v>45377</v>
      </c>
      <c r="B142" s="3">
        <v>334057</v>
      </c>
      <c r="C142" s="3">
        <v>536374</v>
      </c>
      <c r="D142" s="3">
        <v>521165</v>
      </c>
      <c r="E142" s="3">
        <v>43838</v>
      </c>
      <c r="F142" s="3">
        <v>198228</v>
      </c>
      <c r="G142" s="3">
        <v>1633663</v>
      </c>
      <c r="H142" s="7">
        <v>45377</v>
      </c>
      <c r="I142" s="3" t="s">
        <v>54</v>
      </c>
      <c r="J142" s="3">
        <v>62.28</v>
      </c>
      <c r="K142" s="3">
        <v>64.64</v>
      </c>
      <c r="L142" s="3">
        <v>65.78</v>
      </c>
      <c r="M142" s="3">
        <v>62.16</v>
      </c>
      <c r="N142" s="3">
        <v>39899</v>
      </c>
      <c r="O142" s="3">
        <v>299462</v>
      </c>
      <c r="P142" s="3">
        <f t="shared" si="30"/>
        <v>-0.27896690027078996</v>
      </c>
      <c r="Q142" s="3">
        <f t="shared" si="31"/>
        <v>-0.25041846675294577</v>
      </c>
      <c r="R142" s="3">
        <f t="shared" si="32"/>
        <v>-0.4965923337588864</v>
      </c>
      <c r="S142" s="3">
        <f t="shared" si="33"/>
        <v>0.36311866862185427</v>
      </c>
      <c r="T142" s="3">
        <f t="shared" si="34"/>
        <v>-0.34222001963262361</v>
      </c>
      <c r="U142" s="3">
        <f t="shared" si="35"/>
        <v>-0.34002241209391015</v>
      </c>
      <c r="V142" s="3">
        <f t="shared" si="36"/>
        <v>0</v>
      </c>
      <c r="X142" s="3">
        <f t="shared" si="37"/>
        <v>-2.7199999999999989</v>
      </c>
      <c r="Z142" s="3">
        <f t="shared" si="38"/>
        <v>-0.32000027891948374</v>
      </c>
      <c r="AA142" s="3">
        <f t="shared" si="39"/>
        <v>-0.34642318832216279</v>
      </c>
      <c r="AB142" s="3">
        <f t="shared" si="40"/>
        <v>-0.34047853548096324</v>
      </c>
      <c r="AC142" s="3">
        <f t="shared" si="41"/>
        <v>4.420546321079722E-2</v>
      </c>
      <c r="AD142" s="3">
        <f t="shared" si="42"/>
        <v>-0.36245017930853896</v>
      </c>
      <c r="AE142" s="3">
        <f t="shared" si="43"/>
        <v>-0.34952606007481024</v>
      </c>
      <c r="AG142" s="4">
        <f t="shared" si="49"/>
        <v>0</v>
      </c>
      <c r="AH142" s="4">
        <f t="shared" si="50"/>
        <v>0</v>
      </c>
      <c r="AI142" s="4">
        <f t="shared" si="51"/>
        <v>0</v>
      </c>
      <c r="AJ142" s="4">
        <f t="shared" si="52"/>
        <v>0</v>
      </c>
      <c r="AK142" s="4">
        <f t="shared" si="53"/>
        <v>0</v>
      </c>
      <c r="AL142" s="4">
        <f t="shared" si="54"/>
        <v>0</v>
      </c>
      <c r="AM142" s="4" t="str">
        <f t="shared" si="44"/>
        <v>0</v>
      </c>
      <c r="AO142" s="6">
        <f t="shared" si="45"/>
        <v>0</v>
      </c>
      <c r="AP142" s="6">
        <f t="shared" si="46"/>
        <v>0</v>
      </c>
      <c r="AQ142" s="3">
        <f t="shared" si="47"/>
        <v>-2.7199999999999989</v>
      </c>
      <c r="AR142" s="3">
        <f t="shared" si="55"/>
        <v>0</v>
      </c>
      <c r="AS142" s="4">
        <f t="shared" si="56"/>
        <v>0</v>
      </c>
      <c r="AT142" s="3">
        <f t="shared" si="48"/>
        <v>85.699999999999861</v>
      </c>
      <c r="AW142" s="7">
        <v>45377</v>
      </c>
      <c r="AX142" s="5">
        <f t="shared" si="58"/>
        <v>0.1217698314245218</v>
      </c>
      <c r="AY142" t="str">
        <f t="shared" si="57"/>
        <v xml:space="preserve"> </v>
      </c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>
      <c r="A143" s="7">
        <v>45378</v>
      </c>
      <c r="B143" s="3">
        <v>324077</v>
      </c>
      <c r="C143" s="3">
        <v>433076</v>
      </c>
      <c r="D143" s="3">
        <v>475527</v>
      </c>
      <c r="E143" s="3">
        <v>32549</v>
      </c>
      <c r="F143" s="3">
        <v>179135</v>
      </c>
      <c r="G143" s="3">
        <v>1444364</v>
      </c>
      <c r="H143" s="7">
        <v>45378</v>
      </c>
      <c r="I143" s="3" t="s">
        <v>54</v>
      </c>
      <c r="J143" s="3">
        <v>62.43</v>
      </c>
      <c r="K143" s="3">
        <v>62.5</v>
      </c>
      <c r="L143" s="3">
        <v>63.31</v>
      </c>
      <c r="M143" s="3">
        <v>61.04</v>
      </c>
      <c r="N143" s="3">
        <v>29533</v>
      </c>
      <c r="O143" s="3">
        <v>303156</v>
      </c>
      <c r="P143" s="3">
        <f t="shared" si="30"/>
        <v>-0.33214952059252573</v>
      </c>
      <c r="Q143" s="3">
        <f t="shared" si="31"/>
        <v>-0.33520991754848967</v>
      </c>
      <c r="R143" s="3">
        <f t="shared" si="32"/>
        <v>-0.54115100342247835</v>
      </c>
      <c r="S143" s="3">
        <f t="shared" si="33"/>
        <v>0.3881567922254221</v>
      </c>
      <c r="T143" s="3">
        <f t="shared" si="34"/>
        <v>-0.4081261626621841</v>
      </c>
      <c r="U143" s="3">
        <f t="shared" si="35"/>
        <v>-0.40693855387643529</v>
      </c>
      <c r="V143" s="3">
        <f t="shared" si="36"/>
        <v>0</v>
      </c>
      <c r="X143" s="3">
        <f t="shared" si="37"/>
        <v>0.14999999999999858</v>
      </c>
      <c r="Z143" s="3">
        <f t="shared" si="38"/>
        <v>-4.9817115813816794E-2</v>
      </c>
      <c r="AA143" s="3">
        <f t="shared" si="39"/>
        <v>8.3132952176810538E-3</v>
      </c>
      <c r="AB143" s="3">
        <f t="shared" si="40"/>
        <v>-1.6297754882521699E-2</v>
      </c>
      <c r="AC143" s="3">
        <f t="shared" si="41"/>
        <v>-0.47274232255064347</v>
      </c>
      <c r="AD143" s="3">
        <f t="shared" si="42"/>
        <v>-4.7089716512196018E-2</v>
      </c>
      <c r="AE143" s="3">
        <f t="shared" si="43"/>
        <v>-2.7509937432720337E-2</v>
      </c>
      <c r="AG143" s="4">
        <f t="shared" si="49"/>
        <v>0</v>
      </c>
      <c r="AH143" s="4">
        <f t="shared" si="50"/>
        <v>0</v>
      </c>
      <c r="AI143" s="4">
        <f t="shared" si="51"/>
        <v>0</v>
      </c>
      <c r="AJ143" s="4">
        <f t="shared" si="52"/>
        <v>0</v>
      </c>
      <c r="AK143" s="4">
        <f t="shared" si="53"/>
        <v>0</v>
      </c>
      <c r="AL143" s="4">
        <f t="shared" si="54"/>
        <v>0</v>
      </c>
      <c r="AM143" s="4" t="str">
        <f t="shared" si="44"/>
        <v>0</v>
      </c>
      <c r="AO143" s="6">
        <f t="shared" si="45"/>
        <v>0</v>
      </c>
      <c r="AP143" s="6">
        <f t="shared" si="46"/>
        <v>0</v>
      </c>
      <c r="AQ143" s="3">
        <f t="shared" si="47"/>
        <v>0.14999999999999858</v>
      </c>
      <c r="AR143" s="3">
        <f t="shared" si="55"/>
        <v>0</v>
      </c>
      <c r="AS143" s="4">
        <f t="shared" si="56"/>
        <v>0</v>
      </c>
      <c r="AT143" s="3">
        <f t="shared" si="48"/>
        <v>85.699999999999861</v>
      </c>
      <c r="AW143" s="7">
        <v>45378</v>
      </c>
      <c r="AX143" s="5">
        <f t="shared" si="58"/>
        <v>0.1217698314245218</v>
      </c>
      <c r="AY143" t="str">
        <f t="shared" si="57"/>
        <v xml:space="preserve"> </v>
      </c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>
      <c r="A144" s="7">
        <v>45379</v>
      </c>
      <c r="B144" s="3">
        <v>258781</v>
      </c>
      <c r="C144" s="3">
        <v>364871</v>
      </c>
      <c r="D144" s="3">
        <v>380495</v>
      </c>
      <c r="E144" s="3">
        <v>29430</v>
      </c>
      <c r="F144" s="3">
        <v>153382</v>
      </c>
      <c r="G144" s="3">
        <v>1186959</v>
      </c>
      <c r="H144" s="7">
        <v>45379</v>
      </c>
      <c r="I144" s="3" t="s">
        <v>54</v>
      </c>
      <c r="J144" s="3">
        <v>61.8</v>
      </c>
      <c r="K144" s="3">
        <v>62.5</v>
      </c>
      <c r="L144" s="3">
        <v>62.89</v>
      </c>
      <c r="M144" s="3">
        <v>61.32</v>
      </c>
      <c r="N144" s="3">
        <v>21555</v>
      </c>
      <c r="O144" s="3">
        <v>305049</v>
      </c>
      <c r="P144" s="3">
        <f t="shared" si="30"/>
        <v>-0.39636630530138978</v>
      </c>
      <c r="Q144" s="3">
        <f t="shared" si="31"/>
        <v>-0.41717068348849845</v>
      </c>
      <c r="R144" s="3">
        <f t="shared" si="32"/>
        <v>-0.59359445940368805</v>
      </c>
      <c r="S144" s="3">
        <f t="shared" si="33"/>
        <v>0.35299788598748932</v>
      </c>
      <c r="T144" s="3">
        <f t="shared" si="34"/>
        <v>-0.4807365431621981</v>
      </c>
      <c r="U144" s="3">
        <f t="shared" si="35"/>
        <v>-0.47759277650785337</v>
      </c>
      <c r="V144" s="3">
        <f t="shared" si="36"/>
        <v>0</v>
      </c>
      <c r="X144" s="3">
        <f t="shared" si="37"/>
        <v>-0.63000000000000256</v>
      </c>
      <c r="Z144" s="3">
        <f t="shared" si="38"/>
        <v>-1.3231370815304965E-2</v>
      </c>
      <c r="AA144" s="3">
        <f t="shared" si="39"/>
        <v>5.8713133676817283E-2</v>
      </c>
      <c r="AB144" s="3">
        <f t="shared" si="40"/>
        <v>-1.8238036170523608E-2</v>
      </c>
      <c r="AC144" s="3">
        <f t="shared" si="41"/>
        <v>-0.46008308312292245</v>
      </c>
      <c r="AD144" s="3">
        <f t="shared" si="42"/>
        <v>-9.0316153485829297E-3</v>
      </c>
      <c r="AE144" s="3">
        <f t="shared" si="43"/>
        <v>1.0235191118496091E-2</v>
      </c>
      <c r="AG144" s="4">
        <f t="shared" si="49"/>
        <v>0</v>
      </c>
      <c r="AH144" s="4">
        <f t="shared" si="50"/>
        <v>0</v>
      </c>
      <c r="AI144" s="4">
        <f t="shared" si="51"/>
        <v>0</v>
      </c>
      <c r="AJ144" s="4">
        <f t="shared" si="52"/>
        <v>0</v>
      </c>
      <c r="AK144" s="4">
        <f t="shared" si="53"/>
        <v>0</v>
      </c>
      <c r="AL144" s="4">
        <f t="shared" si="54"/>
        <v>0</v>
      </c>
      <c r="AM144" s="4" t="str">
        <f t="shared" si="44"/>
        <v>0</v>
      </c>
      <c r="AO144" s="6">
        <f t="shared" si="45"/>
        <v>0</v>
      </c>
      <c r="AP144" s="6">
        <f t="shared" si="46"/>
        <v>0</v>
      </c>
      <c r="AQ144" s="3">
        <f t="shared" si="47"/>
        <v>-0.63000000000000256</v>
      </c>
      <c r="AR144" s="3">
        <f t="shared" si="55"/>
        <v>0</v>
      </c>
      <c r="AS144" s="4">
        <f t="shared" si="56"/>
        <v>0</v>
      </c>
      <c r="AT144" s="3">
        <f t="shared" si="48"/>
        <v>85.699999999999861</v>
      </c>
      <c r="AW144" s="7">
        <v>45379</v>
      </c>
      <c r="AX144" s="5">
        <f t="shared" si="58"/>
        <v>0.1217698314245218</v>
      </c>
      <c r="AY144" t="str">
        <f t="shared" si="57"/>
        <v xml:space="preserve"> </v>
      </c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>
      <c r="A145" s="7">
        <v>45384</v>
      </c>
      <c r="B145" s="3">
        <v>246715</v>
      </c>
      <c r="C145" s="3">
        <v>278569</v>
      </c>
      <c r="D145" s="3">
        <v>307828</v>
      </c>
      <c r="E145" s="3">
        <v>28700</v>
      </c>
      <c r="F145" s="3">
        <v>133006</v>
      </c>
      <c r="G145" s="3">
        <v>994818</v>
      </c>
      <c r="H145" s="7">
        <v>45384</v>
      </c>
      <c r="I145" s="3" t="s">
        <v>54</v>
      </c>
      <c r="J145" s="3">
        <v>58.72</v>
      </c>
      <c r="K145" s="3">
        <v>61.48</v>
      </c>
      <c r="L145" s="3">
        <v>61.5</v>
      </c>
      <c r="M145" s="3">
        <v>58.56</v>
      </c>
      <c r="N145" s="3">
        <v>31990</v>
      </c>
      <c r="O145" s="3">
        <v>305461</v>
      </c>
      <c r="P145" s="3">
        <f t="shared" si="30"/>
        <v>-0.22899814323441253</v>
      </c>
      <c r="Q145" s="3">
        <f t="shared" si="31"/>
        <v>-0.28181269118618768</v>
      </c>
      <c r="R145" s="3">
        <f t="shared" si="32"/>
        <v>-0.35128294213139055</v>
      </c>
      <c r="S145" s="3">
        <f t="shared" si="33"/>
        <v>0.39254626205375998</v>
      </c>
      <c r="T145" s="3">
        <f t="shared" si="34"/>
        <v>-0.29671424373914113</v>
      </c>
      <c r="U145" s="3">
        <f t="shared" si="35"/>
        <v>-0.29494743610064816</v>
      </c>
      <c r="V145" s="3">
        <f t="shared" si="36"/>
        <v>0</v>
      </c>
      <c r="X145" s="3">
        <f t="shared" si="37"/>
        <v>-3.0799999999999983</v>
      </c>
      <c r="Z145" s="3">
        <f t="shared" si="38"/>
        <v>0.14885847833543078</v>
      </c>
      <c r="AA145" s="3">
        <f t="shared" si="39"/>
        <v>0.20643464408398907</v>
      </c>
      <c r="AB145" s="3">
        <f t="shared" si="40"/>
        <v>0.14021789281325386</v>
      </c>
      <c r="AC145" s="3">
        <f t="shared" si="41"/>
        <v>-0.43432880932724094</v>
      </c>
      <c r="AD145" s="3">
        <f t="shared" si="42"/>
        <v>0.15449903869278894</v>
      </c>
      <c r="AE145" s="3">
        <f t="shared" si="43"/>
        <v>0.16815546622019559</v>
      </c>
      <c r="AG145" s="4">
        <f t="shared" si="49"/>
        <v>0</v>
      </c>
      <c r="AH145" s="4">
        <f t="shared" si="50"/>
        <v>0</v>
      </c>
      <c r="AI145" s="4">
        <f t="shared" si="51"/>
        <v>0</v>
      </c>
      <c r="AJ145" s="4">
        <f t="shared" si="52"/>
        <v>0</v>
      </c>
      <c r="AK145" s="4">
        <f t="shared" si="53"/>
        <v>0</v>
      </c>
      <c r="AL145" s="4">
        <f t="shared" si="54"/>
        <v>0</v>
      </c>
      <c r="AM145" s="4" t="str">
        <f t="shared" si="44"/>
        <v>0</v>
      </c>
      <c r="AO145" s="6">
        <f t="shared" si="45"/>
        <v>0</v>
      </c>
      <c r="AP145" s="6">
        <f t="shared" si="46"/>
        <v>0</v>
      </c>
      <c r="AQ145" s="3">
        <f t="shared" si="47"/>
        <v>-3.0799999999999983</v>
      </c>
      <c r="AR145" s="3">
        <f t="shared" si="55"/>
        <v>0</v>
      </c>
      <c r="AS145" s="4">
        <f t="shared" si="56"/>
        <v>0</v>
      </c>
      <c r="AT145" s="3">
        <f t="shared" si="48"/>
        <v>85.699999999999861</v>
      </c>
      <c r="AW145" s="7">
        <v>45384</v>
      </c>
      <c r="AX145" s="5">
        <f t="shared" si="58"/>
        <v>0.1217698314245218</v>
      </c>
      <c r="AY145" t="str">
        <f t="shared" si="57"/>
        <v xml:space="preserve"> </v>
      </c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>
      <c r="A146" s="7">
        <v>45385</v>
      </c>
      <c r="B146" s="3">
        <v>283482</v>
      </c>
      <c r="C146" s="3">
        <v>470284</v>
      </c>
      <c r="D146" s="3">
        <v>452026</v>
      </c>
      <c r="E146" s="3">
        <v>28294</v>
      </c>
      <c r="F146" s="3">
        <v>174603</v>
      </c>
      <c r="G146" s="3">
        <v>1408689</v>
      </c>
      <c r="H146" s="7">
        <v>45385</v>
      </c>
      <c r="I146" s="3" t="s">
        <v>54</v>
      </c>
      <c r="J146" s="3">
        <v>57.41</v>
      </c>
      <c r="K146" s="3">
        <v>59.29</v>
      </c>
      <c r="L146" s="3">
        <v>59.49</v>
      </c>
      <c r="M146" s="3">
        <v>56.9</v>
      </c>
      <c r="N146" s="3">
        <v>26576</v>
      </c>
      <c r="O146" s="3">
        <v>303974</v>
      </c>
      <c r="P146" s="3">
        <f t="shared" si="30"/>
        <v>4.1616969492857842E-2</v>
      </c>
      <c r="Q146" s="3">
        <f t="shared" si="31"/>
        <v>-6.0369073900200014E-2</v>
      </c>
      <c r="R146" s="3">
        <f t="shared" si="32"/>
        <v>-8.2262483638427392E-2</v>
      </c>
      <c r="S146" s="3">
        <f t="shared" si="33"/>
        <v>0.37844098400976156</v>
      </c>
      <c r="T146" s="3">
        <f t="shared" si="34"/>
        <v>-4.4562307256778275E-2</v>
      </c>
      <c r="U146" s="3">
        <f t="shared" si="35"/>
        <v>-4.4224312242512151E-2</v>
      </c>
      <c r="V146" s="3">
        <f t="shared" si="36"/>
        <v>0</v>
      </c>
      <c r="X146" s="3">
        <f t="shared" si="37"/>
        <v>-1.3100000000000023</v>
      </c>
      <c r="Z146" s="3">
        <f t="shared" si="38"/>
        <v>0.35153269204824483</v>
      </c>
      <c r="AA146" s="3">
        <f t="shared" si="39"/>
        <v>0.392954347618449</v>
      </c>
      <c r="AB146" s="3">
        <f t="shared" si="40"/>
        <v>0.36257966228383626</v>
      </c>
      <c r="AC146" s="3">
        <f t="shared" si="41"/>
        <v>-0.30867999453619582</v>
      </c>
      <c r="AD146" s="3">
        <f t="shared" si="42"/>
        <v>0.37382098787344648</v>
      </c>
      <c r="AE146" s="3">
        <f t="shared" si="43"/>
        <v>0.37505009735902362</v>
      </c>
      <c r="AG146" s="4">
        <f t="shared" si="49"/>
        <v>0</v>
      </c>
      <c r="AH146" s="4">
        <f t="shared" si="50"/>
        <v>0</v>
      </c>
      <c r="AI146" s="4">
        <f t="shared" si="51"/>
        <v>0</v>
      </c>
      <c r="AJ146" s="4">
        <f t="shared" si="52"/>
        <v>0</v>
      </c>
      <c r="AK146" s="4">
        <f t="shared" si="53"/>
        <v>0</v>
      </c>
      <c r="AL146" s="4">
        <f t="shared" si="54"/>
        <v>0</v>
      </c>
      <c r="AM146" s="4" t="str">
        <f t="shared" si="44"/>
        <v>0</v>
      </c>
      <c r="AO146" s="6">
        <f t="shared" si="45"/>
        <v>0</v>
      </c>
      <c r="AP146" s="6">
        <f t="shared" si="46"/>
        <v>0</v>
      </c>
      <c r="AQ146" s="3">
        <f t="shared" si="47"/>
        <v>-1.3100000000000023</v>
      </c>
      <c r="AR146" s="3">
        <f t="shared" si="55"/>
        <v>0</v>
      </c>
      <c r="AS146" s="4">
        <f t="shared" si="56"/>
        <v>0</v>
      </c>
      <c r="AT146" s="3">
        <f t="shared" si="48"/>
        <v>85.699999999999861</v>
      </c>
      <c r="AW146" s="7">
        <v>45385</v>
      </c>
      <c r="AX146" s="5">
        <f t="shared" si="58"/>
        <v>0.1217698314245218</v>
      </c>
      <c r="AY146" t="str">
        <f t="shared" si="57"/>
        <v xml:space="preserve"> </v>
      </c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>
      <c r="A147" s="7">
        <v>45386</v>
      </c>
      <c r="B147" s="3">
        <v>261468</v>
      </c>
      <c r="C147" s="3">
        <v>409867</v>
      </c>
      <c r="D147" s="3">
        <v>376323</v>
      </c>
      <c r="E147" s="3">
        <v>27676</v>
      </c>
      <c r="F147" s="3">
        <v>157738</v>
      </c>
      <c r="G147" s="3">
        <v>1233072</v>
      </c>
      <c r="H147" s="7">
        <v>45386</v>
      </c>
      <c r="I147" s="3" t="s">
        <v>54</v>
      </c>
      <c r="J147" s="3">
        <v>58.5</v>
      </c>
      <c r="K147" s="3">
        <v>57.09</v>
      </c>
      <c r="L147" s="3">
        <v>59.24</v>
      </c>
      <c r="M147" s="3">
        <v>57.09</v>
      </c>
      <c r="N147" s="3">
        <v>26054</v>
      </c>
      <c r="O147" s="3">
        <v>303135</v>
      </c>
      <c r="P147" s="3">
        <f t="shared" si="30"/>
        <v>0.30581735748034283</v>
      </c>
      <c r="Q147" s="3">
        <f t="shared" si="31"/>
        <v>0.21126484757068431</v>
      </c>
      <c r="R147" s="3">
        <f t="shared" si="32"/>
        <v>0.25709477471524123</v>
      </c>
      <c r="S147" s="3">
        <f t="shared" si="33"/>
        <v>0.41161019487065442</v>
      </c>
      <c r="T147" s="3">
        <f t="shared" si="34"/>
        <v>0.25608557701963131</v>
      </c>
      <c r="U147" s="3">
        <f t="shared" si="35"/>
        <v>0.25374569614464615</v>
      </c>
      <c r="V147" s="3">
        <f t="shared" si="36"/>
        <v>0</v>
      </c>
      <c r="X147" s="3">
        <f t="shared" si="37"/>
        <v>1.0900000000000034</v>
      </c>
      <c r="Z147" s="3">
        <f t="shared" si="38"/>
        <v>0.41385945971637367</v>
      </c>
      <c r="AA147" s="3">
        <f t="shared" si="39"/>
        <v>0.45409571950478006</v>
      </c>
      <c r="AB147" s="3">
        <f t="shared" si="40"/>
        <v>0.4293786067202191</v>
      </c>
      <c r="AC147" s="3">
        <f t="shared" si="41"/>
        <v>-0.28227287995416828</v>
      </c>
      <c r="AD147" s="3">
        <f t="shared" si="42"/>
        <v>0.43643771093161382</v>
      </c>
      <c r="AE147" s="3">
        <f t="shared" si="43"/>
        <v>0.44038246404552611</v>
      </c>
      <c r="AG147" s="4">
        <f t="shared" si="49"/>
        <v>0</v>
      </c>
      <c r="AH147" s="4">
        <f t="shared" si="50"/>
        <v>0</v>
      </c>
      <c r="AI147" s="4">
        <f t="shared" si="51"/>
        <v>0</v>
      </c>
      <c r="AJ147" s="4">
        <f t="shared" si="52"/>
        <v>0</v>
      </c>
      <c r="AK147" s="4">
        <f t="shared" si="53"/>
        <v>0</v>
      </c>
      <c r="AL147" s="4">
        <f t="shared" si="54"/>
        <v>0</v>
      </c>
      <c r="AM147" s="4" t="str">
        <f t="shared" si="44"/>
        <v>0</v>
      </c>
      <c r="AO147" s="6">
        <f t="shared" si="45"/>
        <v>0</v>
      </c>
      <c r="AP147" s="6">
        <f t="shared" si="46"/>
        <v>0</v>
      </c>
      <c r="AQ147" s="3">
        <f t="shared" si="47"/>
        <v>1.0900000000000034</v>
      </c>
      <c r="AR147" s="3">
        <f t="shared" si="55"/>
        <v>0</v>
      </c>
      <c r="AS147" s="4">
        <f t="shared" si="56"/>
        <v>0</v>
      </c>
      <c r="AT147" s="3">
        <f t="shared" si="48"/>
        <v>85.699999999999861</v>
      </c>
      <c r="AW147" s="7">
        <v>45386</v>
      </c>
      <c r="AX147" s="5">
        <f t="shared" si="58"/>
        <v>0.1217698314245218</v>
      </c>
      <c r="AY147" t="str">
        <f t="shared" si="57"/>
        <v xml:space="preserve"> </v>
      </c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>
      <c r="A148" s="7">
        <v>45387</v>
      </c>
      <c r="B148" s="3">
        <v>254814</v>
      </c>
      <c r="C148" s="3">
        <v>342006</v>
      </c>
      <c r="D148" s="3">
        <v>335287</v>
      </c>
      <c r="E148" s="3">
        <v>21727</v>
      </c>
      <c r="F148" s="3">
        <v>143737</v>
      </c>
      <c r="G148" s="3">
        <v>1097571</v>
      </c>
      <c r="H148" s="7">
        <v>45387</v>
      </c>
      <c r="I148" s="3" t="s">
        <v>54</v>
      </c>
      <c r="J148" s="3">
        <v>60.58</v>
      </c>
      <c r="K148" s="3">
        <v>58.36</v>
      </c>
      <c r="L148" s="3">
        <v>61.15</v>
      </c>
      <c r="M148" s="3">
        <v>58.25</v>
      </c>
      <c r="N148" s="3">
        <v>30835</v>
      </c>
      <c r="O148" s="3">
        <v>301216</v>
      </c>
      <c r="P148" s="3">
        <f t="shared" si="30"/>
        <v>0.33970339356956541</v>
      </c>
      <c r="Q148" s="3">
        <f t="shared" si="31"/>
        <v>0.24460545617367715</v>
      </c>
      <c r="R148" s="3">
        <f t="shared" si="32"/>
        <v>0.31003804981556071</v>
      </c>
      <c r="S148" s="3">
        <f t="shared" si="33"/>
        <v>0.37273495378993449</v>
      </c>
      <c r="T148" s="3">
        <f t="shared" si="34"/>
        <v>0.29497513418151028</v>
      </c>
      <c r="U148" s="3">
        <f t="shared" si="35"/>
        <v>0.29240333391766238</v>
      </c>
      <c r="V148" s="3">
        <f t="shared" si="36"/>
        <v>0</v>
      </c>
      <c r="X148" s="3">
        <f t="shared" si="37"/>
        <v>2.0799999999999983</v>
      </c>
      <c r="Z148" s="3">
        <f t="shared" si="38"/>
        <v>0.39255985793312209</v>
      </c>
      <c r="AA148" s="3">
        <f t="shared" si="39"/>
        <v>0.41770651921412499</v>
      </c>
      <c r="AB148" s="3">
        <f t="shared" si="40"/>
        <v>0.37535826509527265</v>
      </c>
      <c r="AC148" s="3">
        <f t="shared" si="41"/>
        <v>-0.30178183592147845</v>
      </c>
      <c r="AD148" s="3">
        <f t="shared" si="42"/>
        <v>0.39557818487095692</v>
      </c>
      <c r="AE148" s="3">
        <f t="shared" si="43"/>
        <v>0.40054673333913005</v>
      </c>
      <c r="AG148" s="4">
        <f t="shared" si="49"/>
        <v>0</v>
      </c>
      <c r="AH148" s="4">
        <f t="shared" si="50"/>
        <v>0</v>
      </c>
      <c r="AI148" s="4">
        <f t="shared" si="51"/>
        <v>0</v>
      </c>
      <c r="AJ148" s="4">
        <f t="shared" si="52"/>
        <v>0</v>
      </c>
      <c r="AK148" s="4">
        <f t="shared" si="53"/>
        <v>0</v>
      </c>
      <c r="AL148" s="4">
        <f t="shared" si="54"/>
        <v>0</v>
      </c>
      <c r="AM148" s="4" t="str">
        <f t="shared" si="44"/>
        <v>0</v>
      </c>
      <c r="AO148" s="6">
        <f t="shared" si="45"/>
        <v>0</v>
      </c>
      <c r="AP148" s="6">
        <f t="shared" si="46"/>
        <v>0</v>
      </c>
      <c r="AQ148" s="3">
        <f t="shared" si="47"/>
        <v>2.0799999999999983</v>
      </c>
      <c r="AR148" s="3">
        <f t="shared" si="55"/>
        <v>0</v>
      </c>
      <c r="AS148" s="4">
        <f t="shared" si="56"/>
        <v>0</v>
      </c>
      <c r="AT148" s="3">
        <f t="shared" si="48"/>
        <v>85.699999999999861</v>
      </c>
      <c r="AW148" s="7">
        <v>45387</v>
      </c>
      <c r="AX148" s="5">
        <f t="shared" si="58"/>
        <v>0.1217698314245218</v>
      </c>
      <c r="AY148" t="str">
        <f t="shared" si="57"/>
        <v xml:space="preserve"> </v>
      </c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>
      <c r="A149" s="7">
        <v>45390</v>
      </c>
      <c r="B149" s="3">
        <v>281874</v>
      </c>
      <c r="C149" s="3">
        <v>482976</v>
      </c>
      <c r="D149" s="3">
        <v>413442</v>
      </c>
      <c r="E149" s="3">
        <v>25973</v>
      </c>
      <c r="F149" s="3">
        <v>169782</v>
      </c>
      <c r="G149" s="3">
        <v>1374047</v>
      </c>
      <c r="H149" s="7">
        <v>45390</v>
      </c>
      <c r="I149" s="3" t="s">
        <v>54</v>
      </c>
      <c r="J149" s="3">
        <v>63.51</v>
      </c>
      <c r="K149" s="3">
        <v>60.9</v>
      </c>
      <c r="L149" s="3">
        <v>63.8</v>
      </c>
      <c r="M149" s="3">
        <v>59.69</v>
      </c>
      <c r="N149" s="3">
        <v>37163</v>
      </c>
      <c r="O149" s="3">
        <v>301156</v>
      </c>
      <c r="P149" s="3">
        <f t="shared" si="30"/>
        <v>0.22650201142178106</v>
      </c>
      <c r="Q149" s="3">
        <f t="shared" si="31"/>
        <v>0.16970974152591142</v>
      </c>
      <c r="R149" s="3">
        <f t="shared" si="32"/>
        <v>0.21632029635969147</v>
      </c>
      <c r="S149" s="3">
        <f t="shared" si="33"/>
        <v>0.27701905113863101</v>
      </c>
      <c r="T149" s="3">
        <f t="shared" si="34"/>
        <v>0.19906431250651563</v>
      </c>
      <c r="U149" s="3">
        <f t="shared" si="35"/>
        <v>0.2016236815699641</v>
      </c>
      <c r="V149" s="3">
        <f t="shared" si="36"/>
        <v>0</v>
      </c>
      <c r="X149" s="3">
        <f t="shared" si="37"/>
        <v>2.9299999999999997</v>
      </c>
      <c r="Z149" s="3">
        <f t="shared" si="38"/>
        <v>0.37824776659959786</v>
      </c>
      <c r="AA149" s="3">
        <f t="shared" si="39"/>
        <v>0.45361327686699865</v>
      </c>
      <c r="AB149" s="3">
        <f t="shared" si="40"/>
        <v>0.30097875275752844</v>
      </c>
      <c r="AC149" s="3">
        <f t="shared" si="41"/>
        <v>-0.47159801789447248</v>
      </c>
      <c r="AD149" s="3">
        <f t="shared" si="42"/>
        <v>0.37609953722522627</v>
      </c>
      <c r="AE149" s="3">
        <f t="shared" si="43"/>
        <v>0.38313891993110949</v>
      </c>
      <c r="AG149" s="4">
        <f t="shared" si="49"/>
        <v>0</v>
      </c>
      <c r="AH149" s="4">
        <f t="shared" si="50"/>
        <v>0</v>
      </c>
      <c r="AI149" s="4">
        <f t="shared" si="51"/>
        <v>0</v>
      </c>
      <c r="AJ149" s="4">
        <f t="shared" si="52"/>
        <v>0</v>
      </c>
      <c r="AK149" s="4">
        <f t="shared" si="53"/>
        <v>0</v>
      </c>
      <c r="AL149" s="4">
        <f t="shared" si="54"/>
        <v>0</v>
      </c>
      <c r="AM149" s="4" t="str">
        <f t="shared" si="44"/>
        <v>0</v>
      </c>
      <c r="AO149" s="6">
        <f t="shared" si="45"/>
        <v>0</v>
      </c>
      <c r="AP149" s="6">
        <f t="shared" si="46"/>
        <v>0</v>
      </c>
      <c r="AQ149" s="3">
        <f t="shared" si="47"/>
        <v>2.9299999999999997</v>
      </c>
      <c r="AR149" s="3">
        <f t="shared" si="55"/>
        <v>0</v>
      </c>
      <c r="AS149" s="4">
        <f t="shared" si="56"/>
        <v>0</v>
      </c>
      <c r="AT149" s="3">
        <f t="shared" si="48"/>
        <v>85.699999999999861</v>
      </c>
      <c r="AW149" s="7">
        <v>45390</v>
      </c>
      <c r="AX149" s="5">
        <f t="shared" si="58"/>
        <v>0.1217698314245218</v>
      </c>
      <c r="AY149" t="str">
        <f t="shared" si="57"/>
        <v xml:space="preserve"> </v>
      </c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>
      <c r="A150" s="7">
        <v>45391</v>
      </c>
      <c r="B150" s="3">
        <v>247771</v>
      </c>
      <c r="C150" s="3">
        <v>384932</v>
      </c>
      <c r="D150" s="3">
        <v>326294</v>
      </c>
      <c r="E150" s="3">
        <v>22413</v>
      </c>
      <c r="F150" s="3">
        <v>144549</v>
      </c>
      <c r="G150" s="3">
        <v>1125959</v>
      </c>
      <c r="H150" s="7">
        <v>45391</v>
      </c>
      <c r="I150" s="3" t="s">
        <v>54</v>
      </c>
      <c r="J150" s="3">
        <v>64.069999999999993</v>
      </c>
      <c r="K150" s="3">
        <v>63.39</v>
      </c>
      <c r="L150" s="3">
        <v>64.64</v>
      </c>
      <c r="M150" s="3">
        <v>62.5</v>
      </c>
      <c r="N150" s="3">
        <v>41638</v>
      </c>
      <c r="O150" s="3">
        <v>290662</v>
      </c>
      <c r="P150" s="3">
        <f t="shared" si="30"/>
        <v>7.2695186090142958E-2</v>
      </c>
      <c r="Q150" s="3">
        <f t="shared" si="31"/>
        <v>5.2835449074050966E-2</v>
      </c>
      <c r="R150" s="3">
        <f t="shared" si="32"/>
        <v>4.3193245915784509E-2</v>
      </c>
      <c r="S150" s="3">
        <f t="shared" si="33"/>
        <v>0.13313941445699223</v>
      </c>
      <c r="T150" s="3">
        <f t="shared" si="34"/>
        <v>4.6581540871354007E-2</v>
      </c>
      <c r="U150" s="3">
        <f t="shared" si="35"/>
        <v>5.516061490172116E-2</v>
      </c>
      <c r="V150" s="3">
        <f t="shared" si="36"/>
        <v>0</v>
      </c>
      <c r="X150" s="3">
        <f t="shared" si="37"/>
        <v>0.55999999999999517</v>
      </c>
      <c r="Z150" s="3">
        <f t="shared" si="38"/>
        <v>0.22059092659764273</v>
      </c>
      <c r="AA150" s="3">
        <f t="shared" si="39"/>
        <v>0.39171637027487516</v>
      </c>
      <c r="AB150" s="3">
        <f t="shared" si="40"/>
        <v>0.15676586402055956</v>
      </c>
      <c r="AC150" s="3">
        <f t="shared" si="41"/>
        <v>-0.46554665983797311</v>
      </c>
      <c r="AD150" s="3">
        <f t="shared" si="42"/>
        <v>0.24828730091689571</v>
      </c>
      <c r="AE150" s="3">
        <f t="shared" si="43"/>
        <v>0.26590561292812581</v>
      </c>
      <c r="AG150" s="4">
        <f t="shared" si="49"/>
        <v>0</v>
      </c>
      <c r="AH150" s="4">
        <f t="shared" si="50"/>
        <v>0</v>
      </c>
      <c r="AI150" s="4">
        <f t="shared" si="51"/>
        <v>0</v>
      </c>
      <c r="AJ150" s="4">
        <f t="shared" si="52"/>
        <v>0</v>
      </c>
      <c r="AK150" s="4">
        <f t="shared" si="53"/>
        <v>0</v>
      </c>
      <c r="AL150" s="4">
        <f t="shared" si="54"/>
        <v>0</v>
      </c>
      <c r="AM150" s="4" t="str">
        <f t="shared" si="44"/>
        <v>0</v>
      </c>
      <c r="AO150" s="6">
        <f t="shared" si="45"/>
        <v>0</v>
      </c>
      <c r="AP150" s="6">
        <f t="shared" si="46"/>
        <v>0</v>
      </c>
      <c r="AQ150" s="3">
        <f t="shared" si="47"/>
        <v>0.55999999999999517</v>
      </c>
      <c r="AR150" s="3">
        <f t="shared" si="55"/>
        <v>0</v>
      </c>
      <c r="AS150" s="4">
        <f t="shared" si="56"/>
        <v>0</v>
      </c>
      <c r="AT150" s="3">
        <f t="shared" si="48"/>
        <v>85.699999999999861</v>
      </c>
      <c r="AW150" s="7">
        <v>45391</v>
      </c>
      <c r="AX150" s="5">
        <f t="shared" si="58"/>
        <v>0.1217698314245218</v>
      </c>
      <c r="AY150" t="str">
        <f t="shared" si="57"/>
        <v xml:space="preserve"> </v>
      </c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>
      <c r="A151" s="7">
        <v>45392</v>
      </c>
      <c r="B151" s="3">
        <v>278531</v>
      </c>
      <c r="C151" s="3">
        <v>421875</v>
      </c>
      <c r="D151" s="3">
        <v>385602</v>
      </c>
      <c r="E151" s="3">
        <v>18928</v>
      </c>
      <c r="F151" s="3">
        <v>156205</v>
      </c>
      <c r="G151" s="3">
        <v>1261141</v>
      </c>
      <c r="H151" s="7">
        <v>45392</v>
      </c>
      <c r="I151" s="3" t="s">
        <v>54</v>
      </c>
      <c r="J151" s="3">
        <v>62.87</v>
      </c>
      <c r="K151" s="3">
        <v>63.82</v>
      </c>
      <c r="L151" s="3">
        <v>65.099999999999994</v>
      </c>
      <c r="M151" s="3">
        <v>62.29</v>
      </c>
      <c r="N151" s="3">
        <v>30554</v>
      </c>
      <c r="O151" s="3">
        <v>292220</v>
      </c>
      <c r="P151" s="3">
        <f t="shared" ref="P151:P214" si="59">CORREL(B137:B151,$J137:$J151)</f>
        <v>5.9644718837486975E-2</v>
      </c>
      <c r="Q151" s="3">
        <f t="shared" ref="Q151:Q214" si="60">CORREL(C137:C151,$J137:$J151)</f>
        <v>4.179915377227985E-2</v>
      </c>
      <c r="R151" s="3">
        <f t="shared" ref="R151:R214" si="61">CORREL(D137:D151,$J137:$J151)</f>
        <v>2.5011928946558685E-2</v>
      </c>
      <c r="S151" s="3">
        <f t="shared" ref="S151:S214" si="62">CORREL(E137:E151,$J137:$J151)</f>
        <v>5.2432030538323932E-2</v>
      </c>
      <c r="T151" s="3">
        <f t="shared" ref="T151:T214" si="63">CORREL(F137:F151,$J137:$J151)</f>
        <v>2.3709501533793816E-2</v>
      </c>
      <c r="U151" s="3">
        <f t="shared" ref="U151:U214" si="64">CORREL(G137:G151,$J137:$J151)</f>
        <v>3.9258893255381823E-2</v>
      </c>
      <c r="V151" s="3">
        <f t="shared" ref="V151:V214" si="65">IF(P151&gt;0.5,P151,0)</f>
        <v>0</v>
      </c>
      <c r="X151" s="3">
        <f t="shared" ref="X151:X214" si="66">J151-J150</f>
        <v>-1.1999999999999957</v>
      </c>
      <c r="Z151" s="3">
        <f t="shared" ref="Z151:Z214" si="67">CORREL(B141:B150,$X141:$X150)</f>
        <v>0.18417621330577419</v>
      </c>
      <c r="AA151" s="3">
        <f t="shared" ref="AA151:AA214" si="68">CORREL(C141:C150,$X141:$X150)</f>
        <v>0.37789499128330217</v>
      </c>
      <c r="AB151" s="3">
        <f t="shared" ref="AB151:AB214" si="69">CORREL(D141:D150,$X141:$X150)</f>
        <v>0.11608268026574484</v>
      </c>
      <c r="AC151" s="3">
        <f t="shared" ref="AC151:AC214" si="70">CORREL(E141:E150,$X141:$X150)</f>
        <v>-0.45796888626480825</v>
      </c>
      <c r="AD151" s="3">
        <f t="shared" ref="AD151:AD214" si="71">CORREL(F141:F150,$X141:$X150)</f>
        <v>0.21376059245331289</v>
      </c>
      <c r="AE151" s="3">
        <f t="shared" ref="AE151:AE214" si="72">CORREL(G141:G150,$X141:$X150)</f>
        <v>0.23423146514261017</v>
      </c>
      <c r="AG151" s="4">
        <f t="shared" si="49"/>
        <v>0</v>
      </c>
      <c r="AH151" s="4">
        <f t="shared" si="50"/>
        <v>0</v>
      </c>
      <c r="AI151" s="4">
        <f t="shared" si="51"/>
        <v>0</v>
      </c>
      <c r="AJ151" s="4">
        <f t="shared" si="52"/>
        <v>0</v>
      </c>
      <c r="AK151" s="4">
        <f t="shared" si="53"/>
        <v>0</v>
      </c>
      <c r="AL151" s="4">
        <f t="shared" si="54"/>
        <v>0</v>
      </c>
      <c r="AM151" s="4" t="str">
        <f t="shared" ref="AM151:AM214" si="73">IF(OR(AND(AQ151 &gt; 0, AG151 &gt; 0), AND(AQ151 &lt; 0, AG151 &lt; 0)), "profit", IF(AND(AQ151 &lt;&gt; 0, AG151 &lt;&gt; 0), "loss", "0"))</f>
        <v>0</v>
      </c>
      <c r="AO151" s="6">
        <f t="shared" ref="AO151:AO214" si="74">IF(ABS(AI151)&gt;0,AI151,0)</f>
        <v>0</v>
      </c>
      <c r="AP151" s="6">
        <f t="shared" ref="AP151:AP214" si="75">IF(AO151=0,0,IF(AO151&lt;0,-1,1))</f>
        <v>0</v>
      </c>
      <c r="AQ151" s="3">
        <f t="shared" ref="AQ151:AQ214" si="76">X151</f>
        <v>-1.1999999999999957</v>
      </c>
      <c r="AR151" s="3">
        <f t="shared" si="55"/>
        <v>0</v>
      </c>
      <c r="AS151" s="4">
        <f t="shared" si="56"/>
        <v>0</v>
      </c>
      <c r="AT151" s="3">
        <f t="shared" ref="AT151:AT214" si="77">AT150+AR151</f>
        <v>85.699999999999861</v>
      </c>
      <c r="AW151" s="7">
        <v>45392</v>
      </c>
      <c r="AX151" s="5">
        <f t="shared" si="58"/>
        <v>0.1217698314245218</v>
      </c>
      <c r="AY151" t="str">
        <f t="shared" si="57"/>
        <v xml:space="preserve"> </v>
      </c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>
      <c r="A152" s="7">
        <v>45393</v>
      </c>
      <c r="B152" s="3">
        <v>260569</v>
      </c>
      <c r="C152" s="3">
        <v>382367</v>
      </c>
      <c r="D152" s="3">
        <v>381096</v>
      </c>
      <c r="E152" s="3">
        <v>19203</v>
      </c>
      <c r="F152" s="3">
        <v>149216</v>
      </c>
      <c r="G152" s="3">
        <v>1192451</v>
      </c>
      <c r="H152" s="7">
        <v>45393</v>
      </c>
      <c r="I152" s="3" t="s">
        <v>54</v>
      </c>
      <c r="J152" s="3">
        <v>68.03</v>
      </c>
      <c r="K152" s="3">
        <v>63.25</v>
      </c>
      <c r="L152" s="3">
        <v>68.95</v>
      </c>
      <c r="M152" s="3">
        <v>62.8</v>
      </c>
      <c r="N152" s="3">
        <v>54795</v>
      </c>
      <c r="O152" s="3">
        <v>290698</v>
      </c>
      <c r="P152" s="3">
        <f t="shared" si="59"/>
        <v>-2.6289524543235812E-2</v>
      </c>
      <c r="Q152" s="3">
        <f t="shared" si="60"/>
        <v>-4.8809129322434218E-2</v>
      </c>
      <c r="R152" s="3">
        <f t="shared" si="61"/>
        <v>-4.0674954284085955E-2</v>
      </c>
      <c r="S152" s="3">
        <f t="shared" si="62"/>
        <v>-0.15746058433438331</v>
      </c>
      <c r="T152" s="3">
        <f t="shared" si="63"/>
        <v>-8.2811238366171422E-2</v>
      </c>
      <c r="U152" s="3">
        <f t="shared" si="64"/>
        <v>-5.0234437029297446E-2</v>
      </c>
      <c r="V152" s="3">
        <f t="shared" si="65"/>
        <v>0</v>
      </c>
      <c r="X152" s="3">
        <f t="shared" si="66"/>
        <v>5.1600000000000037</v>
      </c>
      <c r="Z152" s="3">
        <f t="shared" si="67"/>
        <v>-0.22075765761238511</v>
      </c>
      <c r="AA152" s="3">
        <f t="shared" si="68"/>
        <v>4.8155165809231369E-2</v>
      </c>
      <c r="AB152" s="3">
        <f t="shared" si="69"/>
        <v>-0.19914951780175622</v>
      </c>
      <c r="AC152" s="3">
        <f t="shared" si="70"/>
        <v>-0.47215473842637162</v>
      </c>
      <c r="AD152" s="3">
        <f t="shared" si="71"/>
        <v>-0.1237127233044876</v>
      </c>
      <c r="AE152" s="3">
        <f t="shared" si="72"/>
        <v>-0.11807210794440401</v>
      </c>
      <c r="AG152" s="4">
        <f t="shared" si="49"/>
        <v>0</v>
      </c>
      <c r="AH152" s="4">
        <f t="shared" si="50"/>
        <v>0</v>
      </c>
      <c r="AI152" s="4">
        <f t="shared" si="51"/>
        <v>0</v>
      </c>
      <c r="AJ152" s="4">
        <f t="shared" si="52"/>
        <v>0</v>
      </c>
      <c r="AK152" s="4">
        <f t="shared" si="53"/>
        <v>0</v>
      </c>
      <c r="AL152" s="4">
        <f t="shared" si="54"/>
        <v>0</v>
      </c>
      <c r="AM152" s="4" t="str">
        <f t="shared" si="73"/>
        <v>0</v>
      </c>
      <c r="AO152" s="6">
        <f t="shared" si="74"/>
        <v>0</v>
      </c>
      <c r="AP152" s="6">
        <f t="shared" si="75"/>
        <v>0</v>
      </c>
      <c r="AQ152" s="3">
        <f t="shared" si="76"/>
        <v>5.1600000000000037</v>
      </c>
      <c r="AR152" s="3">
        <f t="shared" si="55"/>
        <v>0</v>
      </c>
      <c r="AS152" s="4">
        <f t="shared" si="56"/>
        <v>0</v>
      </c>
      <c r="AT152" s="3">
        <f t="shared" si="77"/>
        <v>85.699999999999861</v>
      </c>
      <c r="AW152" s="7">
        <v>45393</v>
      </c>
      <c r="AX152" s="5">
        <f t="shared" si="58"/>
        <v>0.1217698314245218</v>
      </c>
      <c r="AY152" t="str">
        <f t="shared" si="57"/>
        <v xml:space="preserve"> </v>
      </c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>
      <c r="A153" s="7">
        <v>45394</v>
      </c>
      <c r="B153" s="3">
        <v>227919</v>
      </c>
      <c r="C153" s="3">
        <v>368299</v>
      </c>
      <c r="D153" s="3">
        <v>329855</v>
      </c>
      <c r="E153" s="3">
        <v>19227</v>
      </c>
      <c r="F153" s="3">
        <v>138942</v>
      </c>
      <c r="G153" s="3">
        <v>1084242</v>
      </c>
      <c r="H153" s="7">
        <v>45394</v>
      </c>
      <c r="I153" s="3" t="s">
        <v>54</v>
      </c>
      <c r="J153" s="3">
        <v>71.55</v>
      </c>
      <c r="K153" s="3">
        <v>68.599999999999994</v>
      </c>
      <c r="L153" s="3">
        <v>71.87</v>
      </c>
      <c r="M153" s="3">
        <v>68.06</v>
      </c>
      <c r="N153" s="3">
        <v>52417</v>
      </c>
      <c r="O153" s="3">
        <v>289544</v>
      </c>
      <c r="P153" s="3">
        <f t="shared" si="59"/>
        <v>-0.17997087027163594</v>
      </c>
      <c r="Q153" s="3">
        <f t="shared" si="60"/>
        <v>-5.6466569697763508E-2</v>
      </c>
      <c r="R153" s="3">
        <f t="shared" si="61"/>
        <v>-0.14602281201817136</v>
      </c>
      <c r="S153" s="3">
        <f t="shared" si="62"/>
        <v>-0.34083770952390369</v>
      </c>
      <c r="T153" s="3">
        <f t="shared" si="63"/>
        <v>-0.16583670294069913</v>
      </c>
      <c r="U153" s="3">
        <f t="shared" si="64"/>
        <v>-0.12489424082528719</v>
      </c>
      <c r="V153" s="3">
        <f t="shared" si="65"/>
        <v>0</v>
      </c>
      <c r="X153" s="3">
        <f t="shared" si="66"/>
        <v>3.519999999999996</v>
      </c>
      <c r="Z153" s="3">
        <f t="shared" si="67"/>
        <v>-1.4282689963037111E-2</v>
      </c>
      <c r="AA153" s="3">
        <f t="shared" si="68"/>
        <v>0.25637141352640219</v>
      </c>
      <c r="AB153" s="3">
        <f t="shared" si="69"/>
        <v>8.1154921048025047E-2</v>
      </c>
      <c r="AC153" s="3">
        <f t="shared" si="70"/>
        <v>-0.45544801865258772</v>
      </c>
      <c r="AD153" s="3">
        <f t="shared" si="71"/>
        <v>8.2559250413301921E-2</v>
      </c>
      <c r="AE153" s="3">
        <f t="shared" si="72"/>
        <v>0.12968223208521198</v>
      </c>
      <c r="AG153" s="4">
        <f t="shared" si="49"/>
        <v>0</v>
      </c>
      <c r="AH153" s="4">
        <f t="shared" si="50"/>
        <v>0</v>
      </c>
      <c r="AI153" s="4">
        <f t="shared" si="51"/>
        <v>0</v>
      </c>
      <c r="AJ153" s="4">
        <f t="shared" si="52"/>
        <v>0</v>
      </c>
      <c r="AK153" s="4">
        <f t="shared" si="53"/>
        <v>0</v>
      </c>
      <c r="AL153" s="4">
        <f t="shared" si="54"/>
        <v>0</v>
      </c>
      <c r="AM153" s="4" t="str">
        <f t="shared" si="73"/>
        <v>0</v>
      </c>
      <c r="AO153" s="6">
        <f t="shared" si="74"/>
        <v>0</v>
      </c>
      <c r="AP153" s="6">
        <f t="shared" si="75"/>
        <v>0</v>
      </c>
      <c r="AQ153" s="3">
        <f t="shared" si="76"/>
        <v>3.519999999999996</v>
      </c>
      <c r="AR153" s="3">
        <f t="shared" si="55"/>
        <v>0</v>
      </c>
      <c r="AS153" s="4">
        <f t="shared" si="56"/>
        <v>0</v>
      </c>
      <c r="AT153" s="3">
        <f t="shared" si="77"/>
        <v>85.699999999999861</v>
      </c>
      <c r="AW153" s="7">
        <v>45394</v>
      </c>
      <c r="AX153" s="5">
        <f t="shared" si="58"/>
        <v>0.1217698314245218</v>
      </c>
      <c r="AY153" t="str">
        <f t="shared" si="57"/>
        <v xml:space="preserve"> </v>
      </c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>
      <c r="A154" s="7">
        <v>45397</v>
      </c>
      <c r="B154" s="3">
        <v>253247</v>
      </c>
      <c r="C154" s="3">
        <v>391290</v>
      </c>
      <c r="D154" s="3">
        <v>312001</v>
      </c>
      <c r="E154" s="3">
        <v>17842</v>
      </c>
      <c r="F154" s="3">
        <v>137038</v>
      </c>
      <c r="G154" s="3">
        <v>1111418</v>
      </c>
      <c r="H154" s="7">
        <v>45397</v>
      </c>
      <c r="I154" s="3" t="s">
        <v>54</v>
      </c>
      <c r="J154" s="3">
        <v>70.55</v>
      </c>
      <c r="K154" s="3">
        <v>71.599999999999994</v>
      </c>
      <c r="L154" s="3">
        <v>71.64</v>
      </c>
      <c r="M154" s="3">
        <v>69.099999999999994</v>
      </c>
      <c r="N154" s="3">
        <v>35524</v>
      </c>
      <c r="O154" s="3">
        <v>287937</v>
      </c>
      <c r="P154" s="3">
        <f t="shared" si="59"/>
        <v>-0.20479740624317888</v>
      </c>
      <c r="Q154" s="3">
        <f t="shared" si="60"/>
        <v>-2.3255519728641722E-2</v>
      </c>
      <c r="R154" s="3">
        <f t="shared" si="61"/>
        <v>-0.23516759501110579</v>
      </c>
      <c r="S154" s="3">
        <f t="shared" si="62"/>
        <v>-0.45236493318376148</v>
      </c>
      <c r="T154" s="3">
        <f t="shared" si="63"/>
        <v>-0.23675148751892836</v>
      </c>
      <c r="U154" s="3">
        <f t="shared" si="64"/>
        <v>-0.16294780798457342</v>
      </c>
      <c r="V154" s="3">
        <f t="shared" si="65"/>
        <v>0</v>
      </c>
      <c r="X154" s="3">
        <f t="shared" si="66"/>
        <v>-1</v>
      </c>
      <c r="Z154" s="3">
        <f t="shared" si="67"/>
        <v>-0.18724580517805381</v>
      </c>
      <c r="AA154" s="3">
        <f t="shared" si="68"/>
        <v>0.20815746697046955</v>
      </c>
      <c r="AB154" s="3">
        <f t="shared" si="69"/>
        <v>2.2528822182560679E-2</v>
      </c>
      <c r="AC154" s="3">
        <f t="shared" si="70"/>
        <v>-0.5718802953711265</v>
      </c>
      <c r="AD154" s="3">
        <f t="shared" si="71"/>
        <v>-4.7299435283521133E-3</v>
      </c>
      <c r="AE154" s="3">
        <f t="shared" si="72"/>
        <v>5.9528286799100709E-2</v>
      </c>
      <c r="AG154" s="4">
        <f t="shared" si="49"/>
        <v>0</v>
      </c>
      <c r="AH154" s="4">
        <f t="shared" si="50"/>
        <v>0</v>
      </c>
      <c r="AI154" s="4">
        <f t="shared" si="51"/>
        <v>0</v>
      </c>
      <c r="AJ154" s="4">
        <f t="shared" si="52"/>
        <v>-0.5718802953711265</v>
      </c>
      <c r="AK154" s="4">
        <f t="shared" si="53"/>
        <v>0</v>
      </c>
      <c r="AL154" s="4">
        <f t="shared" si="54"/>
        <v>0</v>
      </c>
      <c r="AM154" s="4" t="str">
        <f t="shared" si="73"/>
        <v>0</v>
      </c>
      <c r="AO154" s="6">
        <f t="shared" si="74"/>
        <v>0</v>
      </c>
      <c r="AP154" s="6">
        <f t="shared" si="75"/>
        <v>0</v>
      </c>
      <c r="AQ154" s="3">
        <f t="shared" si="76"/>
        <v>-1</v>
      </c>
      <c r="AR154" s="3">
        <f t="shared" si="55"/>
        <v>0</v>
      </c>
      <c r="AS154" s="4">
        <f t="shared" si="56"/>
        <v>0</v>
      </c>
      <c r="AT154" s="3">
        <f t="shared" si="77"/>
        <v>85.699999999999861</v>
      </c>
      <c r="AW154" s="7">
        <v>45397</v>
      </c>
      <c r="AX154" s="5">
        <f t="shared" si="58"/>
        <v>0.1217698314245218</v>
      </c>
      <c r="AY154" t="str">
        <f t="shared" si="57"/>
        <v xml:space="preserve"> </v>
      </c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>
      <c r="A155" s="7">
        <v>45398</v>
      </c>
      <c r="B155" s="3">
        <v>257348</v>
      </c>
      <c r="C155" s="3">
        <v>450626</v>
      </c>
      <c r="D155" s="3">
        <v>329240</v>
      </c>
      <c r="E155" s="3">
        <v>23896</v>
      </c>
      <c r="F155" s="3">
        <v>147133</v>
      </c>
      <c r="G155" s="3">
        <v>1208242</v>
      </c>
      <c r="H155" s="7">
        <v>45398</v>
      </c>
      <c r="I155" s="3" t="s">
        <v>54</v>
      </c>
      <c r="J155" s="3">
        <v>73.62</v>
      </c>
      <c r="K155" s="3">
        <v>70.25</v>
      </c>
      <c r="L155" s="3">
        <v>74.900000000000006</v>
      </c>
      <c r="M155" s="3">
        <v>69.75</v>
      </c>
      <c r="N155" s="3">
        <v>43735</v>
      </c>
      <c r="O155" s="3">
        <v>286818</v>
      </c>
      <c r="P155" s="3">
        <f t="shared" si="59"/>
        <v>-0.22282895421300786</v>
      </c>
      <c r="Q155" s="3">
        <f t="shared" si="60"/>
        <v>6.4471185569223682E-2</v>
      </c>
      <c r="R155" s="3">
        <f t="shared" si="61"/>
        <v>-0.29468456288083111</v>
      </c>
      <c r="S155" s="3">
        <f t="shared" si="62"/>
        <v>-0.44594712396677533</v>
      </c>
      <c r="T155" s="3">
        <f t="shared" si="63"/>
        <v>-0.25709305194256465</v>
      </c>
      <c r="U155" s="3">
        <f t="shared" si="64"/>
        <v>-0.15723196797525879</v>
      </c>
      <c r="V155" s="3">
        <f t="shared" si="65"/>
        <v>0</v>
      </c>
      <c r="X155" s="3">
        <f t="shared" si="66"/>
        <v>3.0700000000000074</v>
      </c>
      <c r="Z155" s="3">
        <f t="shared" si="67"/>
        <v>-0.15710030388589369</v>
      </c>
      <c r="AA155" s="3">
        <f t="shared" si="68"/>
        <v>0.17912624008854469</v>
      </c>
      <c r="AB155" s="3">
        <f t="shared" si="69"/>
        <v>0.13371208688943173</v>
      </c>
      <c r="AC155" s="3">
        <f t="shared" si="70"/>
        <v>-0.36835182995200177</v>
      </c>
      <c r="AD155" s="3">
        <f t="shared" si="71"/>
        <v>8.9412785415706866E-2</v>
      </c>
      <c r="AE155" s="3">
        <f t="shared" si="72"/>
        <v>0.10516394651571936</v>
      </c>
      <c r="AG155" s="4">
        <f t="shared" si="49"/>
        <v>0</v>
      </c>
      <c r="AH155" s="4">
        <f t="shared" si="50"/>
        <v>0</v>
      </c>
      <c r="AI155" s="4">
        <f t="shared" si="51"/>
        <v>0</v>
      </c>
      <c r="AJ155" s="4">
        <f t="shared" si="52"/>
        <v>0</v>
      </c>
      <c r="AK155" s="4">
        <f t="shared" si="53"/>
        <v>0</v>
      </c>
      <c r="AL155" s="4">
        <f t="shared" si="54"/>
        <v>0</v>
      </c>
      <c r="AM155" s="4" t="str">
        <f t="shared" si="73"/>
        <v>0</v>
      </c>
      <c r="AO155" s="6">
        <f t="shared" si="74"/>
        <v>0</v>
      </c>
      <c r="AP155" s="6">
        <f t="shared" si="75"/>
        <v>0</v>
      </c>
      <c r="AQ155" s="3">
        <f t="shared" si="76"/>
        <v>3.0700000000000074</v>
      </c>
      <c r="AR155" s="3">
        <f t="shared" si="55"/>
        <v>0</v>
      </c>
      <c r="AS155" s="4">
        <f t="shared" si="56"/>
        <v>0</v>
      </c>
      <c r="AT155" s="3">
        <f t="shared" si="77"/>
        <v>85.699999999999861</v>
      </c>
      <c r="AW155" s="7">
        <v>45398</v>
      </c>
      <c r="AX155" s="5">
        <f t="shared" si="58"/>
        <v>0.1217698314245218</v>
      </c>
      <c r="AY155" t="str">
        <f t="shared" si="57"/>
        <v xml:space="preserve"> </v>
      </c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>
      <c r="A156" s="7">
        <v>45399</v>
      </c>
      <c r="B156" s="3">
        <v>359527</v>
      </c>
      <c r="C156" s="3">
        <v>631542</v>
      </c>
      <c r="D156" s="3">
        <v>450085</v>
      </c>
      <c r="E156" s="3">
        <v>31067</v>
      </c>
      <c r="F156" s="3">
        <v>196159</v>
      </c>
      <c r="G156" s="3">
        <v>1668380</v>
      </c>
      <c r="H156" s="7">
        <v>45399</v>
      </c>
      <c r="I156" s="3" t="s">
        <v>54</v>
      </c>
      <c r="J156" s="3">
        <v>69.98</v>
      </c>
      <c r="K156" s="3">
        <v>74.13</v>
      </c>
      <c r="L156" s="3">
        <v>74.5</v>
      </c>
      <c r="M156" s="3">
        <v>69.23</v>
      </c>
      <c r="N156" s="3">
        <v>42918</v>
      </c>
      <c r="O156" s="3">
        <v>285563</v>
      </c>
      <c r="P156" s="3">
        <f t="shared" si="59"/>
        <v>-5.2475252016756194E-2</v>
      </c>
      <c r="Q156" s="3">
        <f t="shared" si="60"/>
        <v>0.23196238713411416</v>
      </c>
      <c r="R156" s="3">
        <f t="shared" si="61"/>
        <v>-0.26894590028471838</v>
      </c>
      <c r="S156" s="3">
        <f t="shared" si="62"/>
        <v>-0.3803087930338202</v>
      </c>
      <c r="T156" s="3">
        <f t="shared" si="63"/>
        <v>-0.14906498447242972</v>
      </c>
      <c r="U156" s="3">
        <f t="shared" si="64"/>
        <v>-2.7414380910598817E-2</v>
      </c>
      <c r="V156" s="3">
        <f t="shared" si="65"/>
        <v>0</v>
      </c>
      <c r="X156" s="3">
        <f t="shared" si="66"/>
        <v>-3.6400000000000006</v>
      </c>
      <c r="Z156" s="3">
        <f t="shared" si="67"/>
        <v>-0.36938713830504888</v>
      </c>
      <c r="AA156" s="3">
        <f t="shared" si="68"/>
        <v>-0.20420705364070754</v>
      </c>
      <c r="AB156" s="3">
        <f t="shared" si="69"/>
        <v>-0.16749656794247941</v>
      </c>
      <c r="AC156" s="3">
        <f t="shared" si="70"/>
        <v>-0.11745102104979224</v>
      </c>
      <c r="AD156" s="3">
        <f t="shared" si="71"/>
        <v>-0.22300269510455417</v>
      </c>
      <c r="AE156" s="3">
        <f t="shared" si="72"/>
        <v>-0.23430720893332882</v>
      </c>
      <c r="AG156" s="4">
        <f t="shared" si="49"/>
        <v>0</v>
      </c>
      <c r="AH156" s="4">
        <f t="shared" si="50"/>
        <v>0</v>
      </c>
      <c r="AI156" s="4">
        <f t="shared" si="51"/>
        <v>0</v>
      </c>
      <c r="AJ156" s="4">
        <f t="shared" si="52"/>
        <v>0</v>
      </c>
      <c r="AK156" s="4">
        <f t="shared" si="53"/>
        <v>0</v>
      </c>
      <c r="AL156" s="4">
        <f t="shared" si="54"/>
        <v>0</v>
      </c>
      <c r="AM156" s="4" t="str">
        <f t="shared" si="73"/>
        <v>0</v>
      </c>
      <c r="AO156" s="6">
        <f t="shared" si="74"/>
        <v>0</v>
      </c>
      <c r="AP156" s="6">
        <f t="shared" si="75"/>
        <v>0</v>
      </c>
      <c r="AQ156" s="3">
        <f t="shared" si="76"/>
        <v>-3.6400000000000006</v>
      </c>
      <c r="AR156" s="3">
        <f t="shared" si="55"/>
        <v>0</v>
      </c>
      <c r="AS156" s="4">
        <f t="shared" si="56"/>
        <v>0</v>
      </c>
      <c r="AT156" s="3">
        <f t="shared" si="77"/>
        <v>85.699999999999861</v>
      </c>
      <c r="AW156" s="7">
        <v>45399</v>
      </c>
      <c r="AX156" s="5">
        <f t="shared" si="58"/>
        <v>0.1217698314245218</v>
      </c>
      <c r="AY156" t="str">
        <f t="shared" si="57"/>
        <v xml:space="preserve"> </v>
      </c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>
      <c r="A157" s="7">
        <v>45400</v>
      </c>
      <c r="B157" s="3">
        <v>343209</v>
      </c>
      <c r="C157" s="3">
        <v>605073</v>
      </c>
      <c r="D157" s="3">
        <v>460380</v>
      </c>
      <c r="E157" s="3">
        <v>27417</v>
      </c>
      <c r="F157" s="3">
        <v>191980</v>
      </c>
      <c r="G157" s="3">
        <v>1628059</v>
      </c>
      <c r="H157" s="7">
        <v>45400</v>
      </c>
      <c r="I157" s="3" t="s">
        <v>54</v>
      </c>
      <c r="J157" s="3">
        <v>71.53</v>
      </c>
      <c r="K157" s="3">
        <v>69.900000000000006</v>
      </c>
      <c r="L157" s="3">
        <v>72.290000000000006</v>
      </c>
      <c r="M157" s="3">
        <v>68.150000000000006</v>
      </c>
      <c r="N157" s="3">
        <v>40868</v>
      </c>
      <c r="O157" s="3">
        <v>283273</v>
      </c>
      <c r="P157" s="3">
        <f t="shared" si="59"/>
        <v>0.16307900370747486</v>
      </c>
      <c r="Q157" s="3">
        <f t="shared" si="60"/>
        <v>0.41374951476946503</v>
      </c>
      <c r="R157" s="3">
        <f t="shared" si="61"/>
        <v>-9.1044499411584268E-2</v>
      </c>
      <c r="S157" s="3">
        <f t="shared" si="62"/>
        <v>-0.35528141414699216</v>
      </c>
      <c r="T157" s="3">
        <f t="shared" si="63"/>
        <v>7.0324949300150805E-2</v>
      </c>
      <c r="U157" s="3">
        <f t="shared" si="64"/>
        <v>0.19679156771277237</v>
      </c>
      <c r="V157" s="3">
        <f t="shared" si="65"/>
        <v>0</v>
      </c>
      <c r="X157" s="3">
        <f t="shared" si="66"/>
        <v>1.5499999999999972</v>
      </c>
      <c r="Z157" s="3">
        <f t="shared" si="67"/>
        <v>-0.65592050387163348</v>
      </c>
      <c r="AA157" s="3">
        <f t="shared" si="68"/>
        <v>-0.56827441491597619</v>
      </c>
      <c r="AB157" s="3">
        <f t="shared" si="69"/>
        <v>-0.32620243338304139</v>
      </c>
      <c r="AC157" s="3">
        <f t="shared" si="70"/>
        <v>-0.34896327559556906</v>
      </c>
      <c r="AD157" s="3">
        <f t="shared" si="71"/>
        <v>-0.51041061076731187</v>
      </c>
      <c r="AE157" s="3">
        <f t="shared" si="72"/>
        <v>-0.54181158986809042</v>
      </c>
      <c r="AG157" s="4">
        <f t="shared" si="49"/>
        <v>-0.65592050387163348</v>
      </c>
      <c r="AH157" s="4">
        <f t="shared" si="50"/>
        <v>-0.56827441491597619</v>
      </c>
      <c r="AI157" s="4">
        <f t="shared" si="51"/>
        <v>0</v>
      </c>
      <c r="AJ157" s="4">
        <f t="shared" si="52"/>
        <v>0</v>
      </c>
      <c r="AK157" s="4">
        <f t="shared" si="53"/>
        <v>0</v>
      </c>
      <c r="AL157" s="4">
        <f t="shared" si="54"/>
        <v>0</v>
      </c>
      <c r="AM157" s="4" t="str">
        <f t="shared" si="73"/>
        <v>loss</v>
      </c>
      <c r="AO157" s="6">
        <f t="shared" si="74"/>
        <v>0</v>
      </c>
      <c r="AP157" s="6">
        <f t="shared" si="75"/>
        <v>0</v>
      </c>
      <c r="AQ157" s="3">
        <f t="shared" si="76"/>
        <v>1.5499999999999972</v>
      </c>
      <c r="AR157" s="3">
        <f t="shared" si="55"/>
        <v>0</v>
      </c>
      <c r="AS157" s="4">
        <f t="shared" si="56"/>
        <v>0</v>
      </c>
      <c r="AT157" s="3">
        <f t="shared" si="77"/>
        <v>85.699999999999861</v>
      </c>
      <c r="AW157" s="7">
        <v>45400</v>
      </c>
      <c r="AX157" s="5">
        <f t="shared" si="58"/>
        <v>0.1217698314245218</v>
      </c>
      <c r="AY157" t="str">
        <f t="shared" si="57"/>
        <v xml:space="preserve"> </v>
      </c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>
      <c r="A158" s="7">
        <v>45401</v>
      </c>
      <c r="B158" s="3">
        <v>288546</v>
      </c>
      <c r="C158" s="3">
        <v>418337</v>
      </c>
      <c r="D158" s="3">
        <v>321634</v>
      </c>
      <c r="E158" s="3">
        <v>26271</v>
      </c>
      <c r="F158" s="3">
        <v>149461</v>
      </c>
      <c r="G158" s="3">
        <v>1204249</v>
      </c>
      <c r="H158" s="7">
        <v>45401</v>
      </c>
      <c r="I158" s="3" t="s">
        <v>54</v>
      </c>
      <c r="J158" s="3">
        <v>68.81</v>
      </c>
      <c r="K158" s="3">
        <v>72.510000000000005</v>
      </c>
      <c r="L158" s="3">
        <v>73.3</v>
      </c>
      <c r="M158" s="3">
        <v>68.099999999999994</v>
      </c>
      <c r="N158" s="3">
        <v>32412</v>
      </c>
      <c r="O158" s="3">
        <v>282241</v>
      </c>
      <c r="P158" s="3">
        <f t="shared" si="59"/>
        <v>0.24126743991023133</v>
      </c>
      <c r="Q158" s="3">
        <f t="shared" si="60"/>
        <v>0.4088070003952205</v>
      </c>
      <c r="R158" s="3">
        <f t="shared" si="61"/>
        <v>-7.7482389586023298E-2</v>
      </c>
      <c r="S158" s="3">
        <f t="shared" si="62"/>
        <v>-0.30781142222793806</v>
      </c>
      <c r="T158" s="3">
        <f t="shared" si="63"/>
        <v>9.592832714187019E-2</v>
      </c>
      <c r="U158" s="3">
        <f t="shared" si="64"/>
        <v>0.22279846921968272</v>
      </c>
      <c r="V158" s="3">
        <f t="shared" si="65"/>
        <v>0</v>
      </c>
      <c r="X158" s="3">
        <f t="shared" si="66"/>
        <v>-2.7199999999999989</v>
      </c>
      <c r="Z158" s="3">
        <f t="shared" si="67"/>
        <v>-0.53081346648326366</v>
      </c>
      <c r="AA158" s="3">
        <f t="shared" si="68"/>
        <v>-0.45448440570457738</v>
      </c>
      <c r="AB158" s="3">
        <f t="shared" si="69"/>
        <v>-0.24875914447158545</v>
      </c>
      <c r="AC158" s="3">
        <f t="shared" si="70"/>
        <v>-0.33015109373297397</v>
      </c>
      <c r="AD158" s="3">
        <f t="shared" si="71"/>
        <v>-0.40191836159086358</v>
      </c>
      <c r="AE158" s="3">
        <f t="shared" si="72"/>
        <v>-0.42406551750198007</v>
      </c>
      <c r="AG158" s="4">
        <f t="shared" si="49"/>
        <v>0</v>
      </c>
      <c r="AH158" s="4">
        <f t="shared" si="50"/>
        <v>0</v>
      </c>
      <c r="AI158" s="4">
        <f t="shared" si="51"/>
        <v>0</v>
      </c>
      <c r="AJ158" s="4">
        <f t="shared" si="52"/>
        <v>0</v>
      </c>
      <c r="AK158" s="4">
        <f t="shared" si="53"/>
        <v>0</v>
      </c>
      <c r="AL158" s="4">
        <f t="shared" si="54"/>
        <v>0</v>
      </c>
      <c r="AM158" s="4" t="str">
        <f t="shared" si="73"/>
        <v>0</v>
      </c>
      <c r="AO158" s="6">
        <f t="shared" si="74"/>
        <v>0</v>
      </c>
      <c r="AP158" s="6">
        <f t="shared" si="75"/>
        <v>0</v>
      </c>
      <c r="AQ158" s="3">
        <f t="shared" si="76"/>
        <v>-2.7199999999999989</v>
      </c>
      <c r="AR158" s="3">
        <f t="shared" si="55"/>
        <v>0</v>
      </c>
      <c r="AS158" s="4">
        <f t="shared" si="56"/>
        <v>0</v>
      </c>
      <c r="AT158" s="3">
        <f t="shared" si="77"/>
        <v>85.699999999999861</v>
      </c>
      <c r="AW158" s="7">
        <v>45401</v>
      </c>
      <c r="AX158" s="5">
        <f t="shared" si="58"/>
        <v>0.1217698314245218</v>
      </c>
      <c r="AY158" t="str">
        <f t="shared" si="57"/>
        <v xml:space="preserve"> </v>
      </c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>
      <c r="A159" s="7">
        <v>45404</v>
      </c>
      <c r="B159" s="3">
        <v>344004</v>
      </c>
      <c r="C159" s="3">
        <v>630162</v>
      </c>
      <c r="D159" s="3">
        <v>538860</v>
      </c>
      <c r="E159" s="3">
        <v>27421</v>
      </c>
      <c r="F159" s="3">
        <v>202950</v>
      </c>
      <c r="G159" s="3">
        <v>1743397</v>
      </c>
      <c r="H159" s="7">
        <v>45404</v>
      </c>
      <c r="I159" s="3" t="s">
        <v>54</v>
      </c>
      <c r="J159" s="3">
        <v>66.010000000000005</v>
      </c>
      <c r="K159" s="3">
        <v>66.33</v>
      </c>
      <c r="L159" s="3">
        <v>68.09</v>
      </c>
      <c r="M159" s="3">
        <v>68.19</v>
      </c>
      <c r="N159" s="3">
        <v>38294</v>
      </c>
      <c r="O159" s="3">
        <v>286331</v>
      </c>
      <c r="P159" s="3">
        <f t="shared" si="59"/>
        <v>0.20780073744135935</v>
      </c>
      <c r="Q159" s="3">
        <f t="shared" si="60"/>
        <v>0.34562753095764198</v>
      </c>
      <c r="R159" s="3">
        <f t="shared" si="61"/>
        <v>-4.4014126664097764E-2</v>
      </c>
      <c r="S159" s="3">
        <f t="shared" si="62"/>
        <v>-0.25973840150630989</v>
      </c>
      <c r="T159" s="3">
        <f t="shared" si="63"/>
        <v>8.4217981431158911E-2</v>
      </c>
      <c r="U159" s="3">
        <f t="shared" si="64"/>
        <v>0.18406859765034037</v>
      </c>
      <c r="V159" s="3">
        <f t="shared" si="65"/>
        <v>0</v>
      </c>
      <c r="X159" s="3">
        <f t="shared" si="66"/>
        <v>-2.7999999999999972</v>
      </c>
      <c r="Z159" s="3">
        <f t="shared" si="67"/>
        <v>-0.50308441705458706</v>
      </c>
      <c r="AA159" s="3">
        <f t="shared" si="68"/>
        <v>-0.34627037129578392</v>
      </c>
      <c r="AB159" s="3">
        <f t="shared" si="69"/>
        <v>-6.5360748365282079E-2</v>
      </c>
      <c r="AC159" s="3">
        <f t="shared" si="70"/>
        <v>-0.38785674131487885</v>
      </c>
      <c r="AD159" s="3">
        <f t="shared" si="71"/>
        <v>-0.28820440852518575</v>
      </c>
      <c r="AE159" s="3">
        <f t="shared" si="72"/>
        <v>-0.31158007212635241</v>
      </c>
      <c r="AG159" s="4">
        <f t="shared" si="49"/>
        <v>0</v>
      </c>
      <c r="AH159" s="4">
        <f t="shared" si="50"/>
        <v>0</v>
      </c>
      <c r="AI159" s="4">
        <f t="shared" si="51"/>
        <v>0</v>
      </c>
      <c r="AJ159" s="4">
        <f t="shared" si="52"/>
        <v>0</v>
      </c>
      <c r="AK159" s="4">
        <f t="shared" si="53"/>
        <v>0</v>
      </c>
      <c r="AL159" s="4">
        <f t="shared" si="54"/>
        <v>0</v>
      </c>
      <c r="AM159" s="4" t="str">
        <f t="shared" si="73"/>
        <v>0</v>
      </c>
      <c r="AO159" s="6">
        <f t="shared" si="74"/>
        <v>0</v>
      </c>
      <c r="AP159" s="6">
        <f t="shared" si="75"/>
        <v>0</v>
      </c>
      <c r="AQ159" s="3">
        <f t="shared" si="76"/>
        <v>-2.7999999999999972</v>
      </c>
      <c r="AR159" s="3">
        <f t="shared" si="55"/>
        <v>0</v>
      </c>
      <c r="AS159" s="4">
        <f t="shared" si="56"/>
        <v>0</v>
      </c>
      <c r="AT159" s="3">
        <f t="shared" si="77"/>
        <v>85.699999999999861</v>
      </c>
      <c r="AW159" s="7">
        <v>45404</v>
      </c>
      <c r="AX159" s="5">
        <f t="shared" si="58"/>
        <v>0.1217698314245218</v>
      </c>
      <c r="AY159" t="str">
        <f t="shared" si="57"/>
        <v xml:space="preserve"> </v>
      </c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>
      <c r="A160" s="7">
        <v>45405</v>
      </c>
      <c r="B160" s="3">
        <v>346337</v>
      </c>
      <c r="C160" s="3">
        <v>617617</v>
      </c>
      <c r="D160" s="3">
        <v>558321</v>
      </c>
      <c r="E160" s="3">
        <v>25592</v>
      </c>
      <c r="F160" s="3">
        <v>204138</v>
      </c>
      <c r="G160" s="3">
        <v>1752006</v>
      </c>
      <c r="H160" s="7">
        <v>45405</v>
      </c>
      <c r="I160" s="3" t="s">
        <v>54</v>
      </c>
      <c r="J160" s="3">
        <v>65.34</v>
      </c>
      <c r="K160" s="3">
        <v>65.67</v>
      </c>
      <c r="L160" s="3">
        <v>66.239999999999995</v>
      </c>
      <c r="M160" s="3">
        <v>67.239999999999995</v>
      </c>
      <c r="N160" s="3">
        <v>31308</v>
      </c>
      <c r="O160" s="3">
        <v>288230</v>
      </c>
      <c r="P160" s="3">
        <f t="shared" si="59"/>
        <v>0.10850529912789157</v>
      </c>
      <c r="Q160" s="3">
        <f t="shared" si="60"/>
        <v>0.18545455184812826</v>
      </c>
      <c r="R160" s="3">
        <f t="shared" si="61"/>
        <v>-0.16607598780328375</v>
      </c>
      <c r="S160" s="3">
        <f t="shared" si="62"/>
        <v>-0.17994095976158184</v>
      </c>
      <c r="T160" s="3">
        <f t="shared" si="63"/>
        <v>-5.4939071298645004E-2</v>
      </c>
      <c r="U160" s="3">
        <f t="shared" si="64"/>
        <v>3.4807901649354496E-2</v>
      </c>
      <c r="V160" s="3">
        <f t="shared" si="65"/>
        <v>0</v>
      </c>
      <c r="X160" s="3">
        <f t="shared" si="66"/>
        <v>-0.67000000000000171</v>
      </c>
      <c r="Z160" s="3">
        <f t="shared" si="67"/>
        <v>-0.59678633322091057</v>
      </c>
      <c r="AA160" s="3">
        <f t="shared" si="68"/>
        <v>-0.49622599367005898</v>
      </c>
      <c r="AB160" s="3">
        <f t="shared" si="69"/>
        <v>-0.34847578672129387</v>
      </c>
      <c r="AC160" s="3">
        <f t="shared" si="70"/>
        <v>-0.52839890483728547</v>
      </c>
      <c r="AD160" s="3">
        <f t="shared" si="71"/>
        <v>-0.4775101406305467</v>
      </c>
      <c r="AE160" s="3">
        <f t="shared" si="72"/>
        <v>-0.48518868007464622</v>
      </c>
      <c r="AG160" s="4">
        <f t="shared" si="49"/>
        <v>-0.59678633322091057</v>
      </c>
      <c r="AH160" s="4">
        <f t="shared" si="50"/>
        <v>0</v>
      </c>
      <c r="AI160" s="4">
        <f t="shared" si="51"/>
        <v>0</v>
      </c>
      <c r="AJ160" s="4">
        <f t="shared" si="52"/>
        <v>0</v>
      </c>
      <c r="AK160" s="4">
        <f t="shared" si="53"/>
        <v>0</v>
      </c>
      <c r="AL160" s="4">
        <f t="shared" si="54"/>
        <v>0</v>
      </c>
      <c r="AM160" s="4" t="str">
        <f t="shared" si="73"/>
        <v>profit</v>
      </c>
      <c r="AO160" s="6">
        <f t="shared" si="74"/>
        <v>0</v>
      </c>
      <c r="AP160" s="6">
        <f t="shared" si="75"/>
        <v>0</v>
      </c>
      <c r="AQ160" s="3">
        <f t="shared" si="76"/>
        <v>-0.67000000000000171</v>
      </c>
      <c r="AR160" s="3">
        <f t="shared" si="55"/>
        <v>0</v>
      </c>
      <c r="AS160" s="4">
        <f t="shared" si="56"/>
        <v>0</v>
      </c>
      <c r="AT160" s="3">
        <f t="shared" si="77"/>
        <v>85.699999999999861</v>
      </c>
      <c r="AW160" s="7">
        <v>45405</v>
      </c>
      <c r="AX160" s="5">
        <f t="shared" si="58"/>
        <v>0.1217698314245218</v>
      </c>
      <c r="AY160" t="str">
        <f t="shared" si="57"/>
        <v xml:space="preserve"> </v>
      </c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>
      <c r="A161" s="7">
        <v>45406</v>
      </c>
      <c r="B161" s="3">
        <v>344181</v>
      </c>
      <c r="C161" s="3">
        <v>626045</v>
      </c>
      <c r="D161" s="3">
        <v>548151</v>
      </c>
      <c r="E161" s="3">
        <v>29423</v>
      </c>
      <c r="F161" s="3">
        <v>204632</v>
      </c>
      <c r="G161" s="3">
        <v>1752432</v>
      </c>
      <c r="H161" s="7">
        <v>45406</v>
      </c>
      <c r="I161" s="3" t="s">
        <v>54</v>
      </c>
      <c r="J161" s="3">
        <v>64.75</v>
      </c>
      <c r="K161" s="3">
        <v>66.47</v>
      </c>
      <c r="L161" s="3">
        <v>66.25</v>
      </c>
      <c r="M161" s="3">
        <v>67.47</v>
      </c>
      <c r="N161" s="3">
        <v>30108</v>
      </c>
      <c r="O161" s="3">
        <v>292075</v>
      </c>
      <c r="P161" s="3">
        <f t="shared" si="59"/>
        <v>6.754008536922694E-2</v>
      </c>
      <c r="Q161" s="3">
        <f t="shared" si="60"/>
        <v>0.15567546584584593</v>
      </c>
      <c r="R161" s="3">
        <f t="shared" si="61"/>
        <v>-0.13115605741349629</v>
      </c>
      <c r="S161" s="3">
        <f t="shared" si="62"/>
        <v>-9.0924988760608477E-2</v>
      </c>
      <c r="T161" s="3">
        <f t="shared" si="63"/>
        <v>-4.5469776256244605E-2</v>
      </c>
      <c r="U161" s="3">
        <f t="shared" si="64"/>
        <v>2.7364034513324764E-2</v>
      </c>
      <c r="V161" s="3">
        <f t="shared" si="65"/>
        <v>0</v>
      </c>
      <c r="X161" s="3">
        <f t="shared" si="66"/>
        <v>-0.59000000000000341</v>
      </c>
      <c r="Z161" s="3">
        <f t="shared" si="67"/>
        <v>-0.60132203123706074</v>
      </c>
      <c r="AA161" s="3">
        <f t="shared" si="68"/>
        <v>-0.49978917626733083</v>
      </c>
      <c r="AB161" s="3">
        <f t="shared" si="69"/>
        <v>-0.33802494996811611</v>
      </c>
      <c r="AC161" s="3">
        <f t="shared" si="70"/>
        <v>-0.53314778011088326</v>
      </c>
      <c r="AD161" s="3">
        <f t="shared" si="71"/>
        <v>-0.46861214561822134</v>
      </c>
      <c r="AE161" s="3">
        <f t="shared" si="72"/>
        <v>-0.47854809011031069</v>
      </c>
      <c r="AG161" s="4">
        <f t="shared" si="49"/>
        <v>-0.60132203123706074</v>
      </c>
      <c r="AH161" s="4">
        <f t="shared" si="50"/>
        <v>0</v>
      </c>
      <c r="AI161" s="4">
        <f t="shared" si="51"/>
        <v>0</v>
      </c>
      <c r="AJ161" s="4">
        <f t="shared" si="52"/>
        <v>0</v>
      </c>
      <c r="AK161" s="4">
        <f t="shared" si="53"/>
        <v>0</v>
      </c>
      <c r="AL161" s="4">
        <f t="shared" si="54"/>
        <v>0</v>
      </c>
      <c r="AM161" s="4" t="str">
        <f t="shared" si="73"/>
        <v>profit</v>
      </c>
      <c r="AO161" s="6">
        <f t="shared" si="74"/>
        <v>0</v>
      </c>
      <c r="AP161" s="6">
        <f t="shared" si="75"/>
        <v>0</v>
      </c>
      <c r="AQ161" s="3">
        <f t="shared" si="76"/>
        <v>-0.59000000000000341</v>
      </c>
      <c r="AR161" s="3">
        <f t="shared" si="55"/>
        <v>0</v>
      </c>
      <c r="AS161" s="4">
        <f t="shared" si="56"/>
        <v>0</v>
      </c>
      <c r="AT161" s="3">
        <f t="shared" si="77"/>
        <v>85.699999999999861</v>
      </c>
      <c r="AW161" s="7">
        <v>45406</v>
      </c>
      <c r="AX161" s="5">
        <f t="shared" si="58"/>
        <v>0.1217698314245218</v>
      </c>
      <c r="AY161" t="str">
        <f t="shared" si="57"/>
        <v xml:space="preserve"> </v>
      </c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>
      <c r="A162" s="7">
        <v>45407</v>
      </c>
      <c r="B162" s="3">
        <v>356620</v>
      </c>
      <c r="C162" s="3">
        <v>653288</v>
      </c>
      <c r="D162" s="3">
        <v>528418</v>
      </c>
      <c r="E162" s="3">
        <v>28429</v>
      </c>
      <c r="F162" s="3">
        <v>207870</v>
      </c>
      <c r="G162" s="3">
        <v>1774625</v>
      </c>
      <c r="H162" s="7">
        <v>45407</v>
      </c>
      <c r="I162" s="3" t="s">
        <v>54</v>
      </c>
      <c r="J162" s="3">
        <v>66.540000000000006</v>
      </c>
      <c r="K162" s="3">
        <v>68.39</v>
      </c>
      <c r="L162" s="3">
        <v>67</v>
      </c>
      <c r="M162" s="3">
        <v>69.97</v>
      </c>
      <c r="N162" s="3">
        <v>36770</v>
      </c>
      <c r="O162" s="3">
        <v>295607</v>
      </c>
      <c r="P162" s="3">
        <f t="shared" si="59"/>
        <v>-4.2516664719473893E-2</v>
      </c>
      <c r="Q162" s="3">
        <f t="shared" si="60"/>
        <v>5.7835492020791239E-2</v>
      </c>
      <c r="R162" s="3">
        <f t="shared" si="61"/>
        <v>-0.21057114942902255</v>
      </c>
      <c r="S162" s="3">
        <f t="shared" si="62"/>
        <v>1.6158111584903989E-2</v>
      </c>
      <c r="T162" s="3">
        <f t="shared" si="63"/>
        <v>-0.11731245511559667</v>
      </c>
      <c r="U162" s="3">
        <f t="shared" si="64"/>
        <v>-6.3301126869991467E-2</v>
      </c>
      <c r="V162" s="3">
        <f t="shared" si="65"/>
        <v>0</v>
      </c>
      <c r="X162" s="3">
        <f t="shared" si="66"/>
        <v>1.7900000000000063</v>
      </c>
      <c r="Z162" s="3">
        <f t="shared" si="67"/>
        <v>-0.62996361182874561</v>
      </c>
      <c r="AA162" s="3">
        <f t="shared" si="68"/>
        <v>-0.54861050550737633</v>
      </c>
      <c r="AB162" s="3">
        <f t="shared" si="69"/>
        <v>-0.35883166689966117</v>
      </c>
      <c r="AC162" s="3">
        <f t="shared" si="70"/>
        <v>-0.62807217969633244</v>
      </c>
      <c r="AD162" s="3">
        <f t="shared" si="71"/>
        <v>-0.49604957839141389</v>
      </c>
      <c r="AE162" s="3">
        <f t="shared" si="72"/>
        <v>-0.5096500989837689</v>
      </c>
      <c r="AG162" s="4">
        <f t="shared" si="49"/>
        <v>-0.62996361182874561</v>
      </c>
      <c r="AH162" s="4">
        <f t="shared" si="50"/>
        <v>0</v>
      </c>
      <c r="AI162" s="4">
        <f t="shared" si="51"/>
        <v>0</v>
      </c>
      <c r="AJ162" s="4">
        <f t="shared" si="52"/>
        <v>-0.62807217969633244</v>
      </c>
      <c r="AK162" s="4">
        <f t="shared" si="53"/>
        <v>0</v>
      </c>
      <c r="AL162" s="4">
        <f t="shared" si="54"/>
        <v>0</v>
      </c>
      <c r="AM162" s="4" t="str">
        <f t="shared" si="73"/>
        <v>loss</v>
      </c>
      <c r="AO162" s="6">
        <f t="shared" si="74"/>
        <v>0</v>
      </c>
      <c r="AP162" s="6">
        <f t="shared" si="75"/>
        <v>0</v>
      </c>
      <c r="AQ162" s="3">
        <f t="shared" si="76"/>
        <v>1.7900000000000063</v>
      </c>
      <c r="AR162" s="3">
        <f t="shared" si="55"/>
        <v>0</v>
      </c>
      <c r="AS162" s="4">
        <f t="shared" si="56"/>
        <v>0</v>
      </c>
      <c r="AT162" s="3">
        <f t="shared" si="77"/>
        <v>85.699999999999861</v>
      </c>
      <c r="AW162" s="7">
        <v>45407</v>
      </c>
      <c r="AX162" s="5">
        <f t="shared" si="58"/>
        <v>0.1217698314245218</v>
      </c>
      <c r="AY162" t="str">
        <f t="shared" si="57"/>
        <v xml:space="preserve"> </v>
      </c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>
      <c r="A163" s="7">
        <v>45408</v>
      </c>
      <c r="B163" s="3">
        <v>333637</v>
      </c>
      <c r="C163" s="3">
        <v>610681</v>
      </c>
      <c r="D163" s="3">
        <v>530740</v>
      </c>
      <c r="E163" s="3">
        <v>22022</v>
      </c>
      <c r="F163" s="3">
        <v>200395</v>
      </c>
      <c r="G163" s="3">
        <v>1697476</v>
      </c>
      <c r="H163" s="7">
        <v>45408</v>
      </c>
      <c r="I163" s="3" t="s">
        <v>54</v>
      </c>
      <c r="J163" s="3">
        <v>66.569999999999993</v>
      </c>
      <c r="K163" s="3">
        <v>66.92</v>
      </c>
      <c r="L163" s="3">
        <v>68.209999999999994</v>
      </c>
      <c r="M163" s="3">
        <v>69.2</v>
      </c>
      <c r="N163" s="3">
        <v>21468</v>
      </c>
      <c r="O163" s="3">
        <v>297800</v>
      </c>
      <c r="P163" s="3">
        <f t="shared" si="59"/>
        <v>-0.20197732359690387</v>
      </c>
      <c r="Q163" s="3">
        <f t="shared" si="60"/>
        <v>-0.15644818604968785</v>
      </c>
      <c r="R163" s="3">
        <f t="shared" si="61"/>
        <v>-0.38960451668221868</v>
      </c>
      <c r="S163" s="3">
        <f t="shared" si="62"/>
        <v>-6.2904677353923327E-2</v>
      </c>
      <c r="T163" s="3">
        <f t="shared" si="63"/>
        <v>-0.2963957435824196</v>
      </c>
      <c r="U163" s="3">
        <f t="shared" si="64"/>
        <v>-0.25945464004120161</v>
      </c>
      <c r="V163" s="3">
        <f t="shared" si="65"/>
        <v>0</v>
      </c>
      <c r="X163" s="3">
        <f t="shared" si="66"/>
        <v>2.9999999999986926E-2</v>
      </c>
      <c r="Z163" s="3">
        <f t="shared" si="67"/>
        <v>-0.45474717397341019</v>
      </c>
      <c r="AA163" s="3">
        <f t="shared" si="68"/>
        <v>-0.2971997736429588</v>
      </c>
      <c r="AB163" s="3">
        <f t="shared" si="69"/>
        <v>-0.23022934287226873</v>
      </c>
      <c r="AC163" s="3">
        <f t="shared" si="70"/>
        <v>-0.42337198442721691</v>
      </c>
      <c r="AD163" s="3">
        <f t="shared" si="71"/>
        <v>-0.29878531666221431</v>
      </c>
      <c r="AE163" s="3">
        <f t="shared" si="72"/>
        <v>-0.30904872933801408</v>
      </c>
      <c r="AG163" s="4">
        <f t="shared" ref="AG163:AG226" si="78">IF(ABS(Z163)&gt;$AI$28,Z163,0)</f>
        <v>0</v>
      </c>
      <c r="AH163" s="4">
        <f t="shared" ref="AH163:AH226" si="79">IF(ABS(AA163)&gt;$AI$28,AA163,0)</f>
        <v>0</v>
      </c>
      <c r="AI163" s="4">
        <f t="shared" ref="AI163:AI226" si="80">IF(ABS(AB163)&gt;$AI$28,AB163,0)</f>
        <v>0</v>
      </c>
      <c r="AJ163" s="4">
        <f t="shared" ref="AJ163:AJ226" si="81">IF(ABS(AC163)&gt;$AI$28,AC163,0)</f>
        <v>0</v>
      </c>
      <c r="AK163" s="4">
        <f t="shared" ref="AK163:AK226" si="82">IF(ABS(AD163)&gt;$AI$28,AD163,0)</f>
        <v>0</v>
      </c>
      <c r="AL163" s="4">
        <f t="shared" ref="AL163:AL226" si="83">IF(ABS(AE163)&gt;$AI$28,AE163,0)</f>
        <v>0</v>
      </c>
      <c r="AM163" s="4" t="str">
        <f t="shared" si="73"/>
        <v>0</v>
      </c>
      <c r="AO163" s="6">
        <f t="shared" si="74"/>
        <v>0</v>
      </c>
      <c r="AP163" s="6">
        <f t="shared" si="75"/>
        <v>0</v>
      </c>
      <c r="AQ163" s="3">
        <f t="shared" si="76"/>
        <v>2.9999999999986926E-2</v>
      </c>
      <c r="AR163" s="3">
        <f t="shared" ref="AR163:AR226" si="84">AQ163*AP163*$AR$2</f>
        <v>0</v>
      </c>
      <c r="AS163" s="4">
        <f t="shared" ref="AS163:AS226" si="85">AR163/(J163*AR$2)</f>
        <v>0</v>
      </c>
      <c r="AT163" s="3">
        <f t="shared" si="77"/>
        <v>85.699999999999861</v>
      </c>
      <c r="AW163" s="7">
        <v>45408</v>
      </c>
      <c r="AX163" s="5">
        <f t="shared" si="58"/>
        <v>0.1217698314245218</v>
      </c>
      <c r="AY163" t="str">
        <f t="shared" si="57"/>
        <v xml:space="preserve"> </v>
      </c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>
      <c r="A164" s="7">
        <v>45411</v>
      </c>
      <c r="B164" s="3">
        <v>244599</v>
      </c>
      <c r="C164" s="3">
        <v>397860</v>
      </c>
      <c r="D164" s="3">
        <v>424964</v>
      </c>
      <c r="E164" s="3">
        <v>23564</v>
      </c>
      <c r="F164" s="3">
        <v>155129</v>
      </c>
      <c r="G164" s="3">
        <v>1246116</v>
      </c>
      <c r="H164" s="7">
        <v>45411</v>
      </c>
      <c r="I164" s="3" t="s">
        <v>54</v>
      </c>
      <c r="J164" s="3">
        <v>65.010000000000005</v>
      </c>
      <c r="K164" s="3">
        <v>65.489999999999995</v>
      </c>
      <c r="L164" s="3">
        <v>67</v>
      </c>
      <c r="M164" s="3">
        <v>67.36</v>
      </c>
      <c r="N164" s="3">
        <v>21882</v>
      </c>
      <c r="O164" s="3">
        <v>299350</v>
      </c>
      <c r="P164" s="3">
        <f t="shared" si="59"/>
        <v>-0.16770984464528885</v>
      </c>
      <c r="Q164" s="3">
        <f t="shared" si="60"/>
        <v>-0.12169614177938397</v>
      </c>
      <c r="R164" s="3">
        <f t="shared" si="61"/>
        <v>-0.41585829651043055</v>
      </c>
      <c r="S164" s="3">
        <f t="shared" si="62"/>
        <v>-1.7964251487767226E-2</v>
      </c>
      <c r="T164" s="3">
        <f t="shared" si="63"/>
        <v>-0.27606586519582238</v>
      </c>
      <c r="U164" s="3">
        <f t="shared" si="64"/>
        <v>-0.24532609180444281</v>
      </c>
      <c r="V164" s="3">
        <f t="shared" si="65"/>
        <v>0</v>
      </c>
      <c r="X164" s="3">
        <f t="shared" si="66"/>
        <v>-1.5599999999999881</v>
      </c>
      <c r="Z164" s="3">
        <f t="shared" si="67"/>
        <v>-0.21090428978377909</v>
      </c>
      <c r="AA164" s="3">
        <f t="shared" si="68"/>
        <v>-3.060116662334867E-2</v>
      </c>
      <c r="AB164" s="3">
        <f t="shared" si="69"/>
        <v>-3.3098181846070905E-2</v>
      </c>
      <c r="AC164" s="3">
        <f t="shared" si="70"/>
        <v>-0.22531085021957273</v>
      </c>
      <c r="AD164" s="3">
        <f t="shared" si="71"/>
        <v>-7.0858010371329314E-2</v>
      </c>
      <c r="AE164" s="3">
        <f t="shared" si="72"/>
        <v>-6.6806605231083047E-2</v>
      </c>
      <c r="AG164" s="4">
        <f t="shared" si="78"/>
        <v>0</v>
      </c>
      <c r="AH164" s="4">
        <f t="shared" si="79"/>
        <v>0</v>
      </c>
      <c r="AI164" s="4">
        <f t="shared" si="80"/>
        <v>0</v>
      </c>
      <c r="AJ164" s="4">
        <f t="shared" si="81"/>
        <v>0</v>
      </c>
      <c r="AK164" s="4">
        <f t="shared" si="82"/>
        <v>0</v>
      </c>
      <c r="AL164" s="4">
        <f t="shared" si="83"/>
        <v>0</v>
      </c>
      <c r="AM164" s="4" t="str">
        <f t="shared" si="73"/>
        <v>0</v>
      </c>
      <c r="AO164" s="6">
        <f t="shared" si="74"/>
        <v>0</v>
      </c>
      <c r="AP164" s="6">
        <f t="shared" si="75"/>
        <v>0</v>
      </c>
      <c r="AQ164" s="3">
        <f t="shared" si="76"/>
        <v>-1.5599999999999881</v>
      </c>
      <c r="AR164" s="3">
        <f t="shared" si="84"/>
        <v>0</v>
      </c>
      <c r="AS164" s="4">
        <f t="shared" si="85"/>
        <v>0</v>
      </c>
      <c r="AT164" s="3">
        <f t="shared" si="77"/>
        <v>85.699999999999861</v>
      </c>
      <c r="AW164" s="7">
        <v>45411</v>
      </c>
      <c r="AX164" s="5">
        <f t="shared" si="58"/>
        <v>0.1217698314245218</v>
      </c>
      <c r="AY164" t="str">
        <f t="shared" ref="AY164:AY227" si="86">IF(AS164=0," ", AS164)</f>
        <v xml:space="preserve"> </v>
      </c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>
      <c r="A165" s="7">
        <v>45412</v>
      </c>
      <c r="B165" s="3">
        <v>225932</v>
      </c>
      <c r="C165" s="3">
        <v>375789</v>
      </c>
      <c r="D165" s="3">
        <v>369444</v>
      </c>
      <c r="E165" s="3">
        <v>24752</v>
      </c>
      <c r="F165" s="3">
        <v>144432</v>
      </c>
      <c r="G165" s="3">
        <v>1140349</v>
      </c>
      <c r="H165" s="7">
        <v>45412</v>
      </c>
      <c r="I165" s="3" t="s">
        <v>54</v>
      </c>
      <c r="J165" s="3">
        <v>65.38</v>
      </c>
      <c r="K165" s="3">
        <v>68.52</v>
      </c>
      <c r="L165" s="3">
        <v>65.95</v>
      </c>
      <c r="M165" s="3">
        <v>69.599999999999994</v>
      </c>
      <c r="N165" s="3">
        <v>31133</v>
      </c>
      <c r="O165" s="3">
        <v>300518</v>
      </c>
      <c r="P165" s="3">
        <f t="shared" si="59"/>
        <v>-0.17275063901147678</v>
      </c>
      <c r="Q165" s="3">
        <f t="shared" si="60"/>
        <v>-0.15116614714164789</v>
      </c>
      <c r="R165" s="3">
        <f t="shared" si="61"/>
        <v>-0.50006400605717705</v>
      </c>
      <c r="S165" s="3">
        <f t="shared" si="62"/>
        <v>-6.2321444609267501E-2</v>
      </c>
      <c r="T165" s="3">
        <f t="shared" si="63"/>
        <v>-0.31312873494775201</v>
      </c>
      <c r="U165" s="3">
        <f t="shared" si="64"/>
        <v>-0.28861672056267179</v>
      </c>
      <c r="V165" s="3">
        <f t="shared" si="65"/>
        <v>0</v>
      </c>
      <c r="X165" s="3">
        <f t="shared" si="66"/>
        <v>0.36999999999999034</v>
      </c>
      <c r="Z165" s="3">
        <f t="shared" si="67"/>
        <v>-0.14361843014156273</v>
      </c>
      <c r="AA165" s="3">
        <f t="shared" si="68"/>
        <v>1.4824292109087435E-2</v>
      </c>
      <c r="AB165" s="3">
        <f t="shared" si="69"/>
        <v>-5.5748597817711389E-2</v>
      </c>
      <c r="AC165" s="3">
        <f t="shared" si="70"/>
        <v>-0.3285232855003245</v>
      </c>
      <c r="AD165" s="3">
        <f t="shared" si="71"/>
        <v>-6.1938336620127668E-2</v>
      </c>
      <c r="AE165" s="3">
        <f t="shared" si="72"/>
        <v>-4.9022090513567554E-2</v>
      </c>
      <c r="AG165" s="4">
        <f t="shared" si="78"/>
        <v>0</v>
      </c>
      <c r="AH165" s="4">
        <f t="shared" si="79"/>
        <v>0</v>
      </c>
      <c r="AI165" s="4">
        <f t="shared" si="80"/>
        <v>0</v>
      </c>
      <c r="AJ165" s="4">
        <f t="shared" si="81"/>
        <v>0</v>
      </c>
      <c r="AK165" s="4">
        <f t="shared" si="82"/>
        <v>0</v>
      </c>
      <c r="AL165" s="4">
        <f t="shared" si="83"/>
        <v>0</v>
      </c>
      <c r="AM165" s="4" t="str">
        <f t="shared" si="73"/>
        <v>0</v>
      </c>
      <c r="AO165" s="6">
        <f t="shared" si="74"/>
        <v>0</v>
      </c>
      <c r="AP165" s="6">
        <f t="shared" si="75"/>
        <v>0</v>
      </c>
      <c r="AQ165" s="3">
        <f t="shared" si="76"/>
        <v>0.36999999999999034</v>
      </c>
      <c r="AR165" s="3">
        <f t="shared" si="84"/>
        <v>0</v>
      </c>
      <c r="AS165" s="4">
        <f t="shared" si="85"/>
        <v>0</v>
      </c>
      <c r="AT165" s="3">
        <f t="shared" si="77"/>
        <v>85.699999999999861</v>
      </c>
      <c r="AW165" s="7">
        <v>45412</v>
      </c>
      <c r="AX165" s="5">
        <f t="shared" si="58"/>
        <v>0.1217698314245218</v>
      </c>
      <c r="AY165" t="str">
        <f t="shared" si="86"/>
        <v xml:space="preserve"> </v>
      </c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>
      <c r="A166" s="7">
        <v>45414</v>
      </c>
      <c r="B166" s="3">
        <v>202644</v>
      </c>
      <c r="C166" s="3">
        <v>270306</v>
      </c>
      <c r="D166" s="3">
        <v>315512</v>
      </c>
      <c r="E166" s="3">
        <v>24782</v>
      </c>
      <c r="F166" s="3">
        <v>125221</v>
      </c>
      <c r="G166" s="3">
        <v>938464</v>
      </c>
      <c r="H166" s="7">
        <v>45414</v>
      </c>
      <c r="I166" s="3" t="s">
        <v>55</v>
      </c>
      <c r="J166" s="3">
        <v>70</v>
      </c>
      <c r="K166" s="3">
        <v>75.400000000000006</v>
      </c>
      <c r="L166" s="3">
        <v>70.55</v>
      </c>
      <c r="M166" s="3">
        <v>76.08</v>
      </c>
      <c r="N166" s="3">
        <v>2243</v>
      </c>
      <c r="O166" s="3">
        <v>133954</v>
      </c>
      <c r="P166" s="3">
        <f t="shared" si="59"/>
        <v>-0.29168036620224341</v>
      </c>
      <c r="Q166" s="3">
        <f t="shared" si="60"/>
        <v>-0.31411051430486986</v>
      </c>
      <c r="R166" s="3">
        <f t="shared" si="61"/>
        <v>-0.64179666073412367</v>
      </c>
      <c r="S166" s="3">
        <f t="shared" si="62"/>
        <v>-0.25678892573596807</v>
      </c>
      <c r="T166" s="3">
        <f t="shared" si="63"/>
        <v>-0.45636913973222737</v>
      </c>
      <c r="U166" s="3">
        <f t="shared" si="64"/>
        <v>-0.43608339530782975</v>
      </c>
      <c r="V166" s="3">
        <f t="shared" si="65"/>
        <v>0</v>
      </c>
      <c r="X166" s="3">
        <f t="shared" si="66"/>
        <v>4.6200000000000045</v>
      </c>
      <c r="Z166" s="3">
        <f t="shared" si="67"/>
        <v>2.0262739087349678E-2</v>
      </c>
      <c r="AA166" s="3">
        <f t="shared" si="68"/>
        <v>0.1333840354404944</v>
      </c>
      <c r="AB166" s="3">
        <f t="shared" si="69"/>
        <v>0.24120098870955667</v>
      </c>
      <c r="AC166" s="3">
        <f t="shared" si="70"/>
        <v>-0.22518956072462826</v>
      </c>
      <c r="AD166" s="3">
        <f t="shared" si="71"/>
        <v>0.16846848241336351</v>
      </c>
      <c r="AE166" s="3">
        <f t="shared" si="72"/>
        <v>0.15313335473345438</v>
      </c>
      <c r="AG166" s="4">
        <f t="shared" si="78"/>
        <v>0</v>
      </c>
      <c r="AH166" s="4">
        <f t="shared" si="79"/>
        <v>0</v>
      </c>
      <c r="AI166" s="4">
        <f t="shared" si="80"/>
        <v>0</v>
      </c>
      <c r="AJ166" s="4">
        <f t="shared" si="81"/>
        <v>0</v>
      </c>
      <c r="AK166" s="4">
        <f t="shared" si="82"/>
        <v>0</v>
      </c>
      <c r="AL166" s="4">
        <f t="shared" si="83"/>
        <v>0</v>
      </c>
      <c r="AM166" s="4" t="str">
        <f t="shared" si="73"/>
        <v>0</v>
      </c>
      <c r="AO166" s="6">
        <f t="shared" si="74"/>
        <v>0</v>
      </c>
      <c r="AP166" s="6">
        <f t="shared" si="75"/>
        <v>0</v>
      </c>
      <c r="AQ166" s="3">
        <f t="shared" si="76"/>
        <v>4.6200000000000045</v>
      </c>
      <c r="AR166" s="3">
        <f t="shared" si="84"/>
        <v>0</v>
      </c>
      <c r="AS166" s="4">
        <f t="shared" si="85"/>
        <v>0</v>
      </c>
      <c r="AT166" s="3">
        <f t="shared" si="77"/>
        <v>85.699999999999861</v>
      </c>
      <c r="AW166" s="7">
        <v>45414</v>
      </c>
      <c r="AX166" s="5">
        <f t="shared" si="58"/>
        <v>0.1217698314245218</v>
      </c>
      <c r="AY166" t="str">
        <f t="shared" si="86"/>
        <v xml:space="preserve"> </v>
      </c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>
      <c r="A167" s="7">
        <v>45415</v>
      </c>
      <c r="B167" s="3">
        <v>198126</v>
      </c>
      <c r="C167" s="3">
        <v>358643</v>
      </c>
      <c r="D167" s="3">
        <v>325343</v>
      </c>
      <c r="E167" s="3">
        <v>25566</v>
      </c>
      <c r="F167" s="3">
        <v>137105</v>
      </c>
      <c r="G167" s="3">
        <v>1044783</v>
      </c>
      <c r="H167" s="7">
        <v>45415</v>
      </c>
      <c r="I167" s="3" t="s">
        <v>55</v>
      </c>
      <c r="J167" s="3">
        <v>74.33</v>
      </c>
      <c r="K167" s="3">
        <v>74.849999999999994</v>
      </c>
      <c r="L167" s="3">
        <v>75.540000000000006</v>
      </c>
      <c r="M167" s="3">
        <v>77.38</v>
      </c>
      <c r="N167" s="3">
        <v>8736</v>
      </c>
      <c r="O167" s="3">
        <v>141508</v>
      </c>
      <c r="P167" s="3">
        <f t="shared" si="59"/>
        <v>-0.43757798965723027</v>
      </c>
      <c r="Q167" s="3">
        <f t="shared" si="60"/>
        <v>-0.4120960166928867</v>
      </c>
      <c r="R167" s="3">
        <f t="shared" si="61"/>
        <v>-0.6797390516373033</v>
      </c>
      <c r="S167" s="3">
        <f t="shared" si="62"/>
        <v>-0.2366501126463596</v>
      </c>
      <c r="T167" s="3">
        <f t="shared" si="63"/>
        <v>-0.53097047287194288</v>
      </c>
      <c r="U167" s="3">
        <f t="shared" si="64"/>
        <v>-0.52338895542850394</v>
      </c>
      <c r="V167" s="3">
        <f t="shared" si="65"/>
        <v>0</v>
      </c>
      <c r="X167" s="3">
        <f t="shared" si="66"/>
        <v>4.3299999999999983</v>
      </c>
      <c r="Z167" s="3">
        <f t="shared" si="67"/>
        <v>-0.31539661448930251</v>
      </c>
      <c r="AA167" s="3">
        <f t="shared" si="68"/>
        <v>-0.28482458640143471</v>
      </c>
      <c r="AB167" s="3">
        <f t="shared" si="69"/>
        <v>-0.24897516284906004</v>
      </c>
      <c r="AC167" s="3">
        <f t="shared" si="70"/>
        <v>-5.0427601475370509E-2</v>
      </c>
      <c r="AD167" s="3">
        <f t="shared" si="71"/>
        <v>-0.26810913940179981</v>
      </c>
      <c r="AE167" s="3">
        <f t="shared" si="72"/>
        <v>-0.28383331823221025</v>
      </c>
      <c r="AG167" s="4">
        <f t="shared" si="78"/>
        <v>0</v>
      </c>
      <c r="AH167" s="4">
        <f t="shared" si="79"/>
        <v>0</v>
      </c>
      <c r="AI167" s="4">
        <f t="shared" si="80"/>
        <v>0</v>
      </c>
      <c r="AJ167" s="4">
        <f t="shared" si="81"/>
        <v>0</v>
      </c>
      <c r="AK167" s="4">
        <f t="shared" si="82"/>
        <v>0</v>
      </c>
      <c r="AL167" s="4">
        <f t="shared" si="83"/>
        <v>0</v>
      </c>
      <c r="AM167" s="4" t="str">
        <f t="shared" si="73"/>
        <v>0</v>
      </c>
      <c r="AO167" s="6">
        <f t="shared" si="74"/>
        <v>0</v>
      </c>
      <c r="AP167" s="6">
        <f t="shared" si="75"/>
        <v>0</v>
      </c>
      <c r="AQ167" s="3">
        <f t="shared" si="76"/>
        <v>4.3299999999999983</v>
      </c>
      <c r="AR167" s="3">
        <f t="shared" si="84"/>
        <v>0</v>
      </c>
      <c r="AS167" s="4">
        <f t="shared" si="85"/>
        <v>0</v>
      </c>
      <c r="AT167" s="3">
        <f t="shared" si="77"/>
        <v>85.699999999999861</v>
      </c>
      <c r="AW167" s="7">
        <v>45415</v>
      </c>
      <c r="AX167" s="5">
        <f t="shared" si="58"/>
        <v>0.1217698314245218</v>
      </c>
      <c r="AY167" t="str">
        <f t="shared" si="86"/>
        <v xml:space="preserve"> </v>
      </c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>
      <c r="A168" s="7">
        <v>45418</v>
      </c>
      <c r="B168" s="3">
        <v>254592</v>
      </c>
      <c r="C168" s="3">
        <v>538043</v>
      </c>
      <c r="D168" s="3">
        <v>447459</v>
      </c>
      <c r="E168" s="3">
        <v>29682</v>
      </c>
      <c r="F168" s="3">
        <v>178368</v>
      </c>
      <c r="G168" s="3">
        <v>1448143</v>
      </c>
      <c r="H168" s="7">
        <v>45418</v>
      </c>
      <c r="I168" s="3" t="s">
        <v>55</v>
      </c>
      <c r="J168" s="3">
        <v>74.7</v>
      </c>
      <c r="K168" s="3">
        <v>76.08</v>
      </c>
      <c r="L168" s="3">
        <v>74.73</v>
      </c>
      <c r="M168" s="3">
        <v>77.150000000000006</v>
      </c>
      <c r="N168" s="3">
        <v>519</v>
      </c>
      <c r="O168" s="3">
        <v>141441</v>
      </c>
      <c r="P168" s="3">
        <f t="shared" si="59"/>
        <v>-0.42403998656321235</v>
      </c>
      <c r="Q168" s="3">
        <f t="shared" si="60"/>
        <v>-0.29731895949948733</v>
      </c>
      <c r="R168" s="3">
        <f t="shared" si="61"/>
        <v>-0.56224256285825369</v>
      </c>
      <c r="S168" s="3">
        <f t="shared" si="62"/>
        <v>2.3786548318715756E-2</v>
      </c>
      <c r="T168" s="3">
        <f t="shared" si="63"/>
        <v>-0.41631349503879811</v>
      </c>
      <c r="U168" s="3">
        <f t="shared" si="64"/>
        <v>-0.42475479322842963</v>
      </c>
      <c r="V168" s="3">
        <f t="shared" si="65"/>
        <v>0</v>
      </c>
      <c r="X168" s="3">
        <f t="shared" si="66"/>
        <v>0.37000000000000455</v>
      </c>
      <c r="Z168" s="3">
        <f t="shared" si="67"/>
        <v>-0.55843157891561279</v>
      </c>
      <c r="AA168" s="3">
        <f t="shared" si="68"/>
        <v>-0.46261407330647952</v>
      </c>
      <c r="AB168" s="3">
        <f t="shared" si="69"/>
        <v>-0.41806060222606856</v>
      </c>
      <c r="AC168" s="3">
        <f t="shared" si="70"/>
        <v>-0.11119173657272062</v>
      </c>
      <c r="AD168" s="3">
        <f t="shared" si="71"/>
        <v>-0.45240314438666068</v>
      </c>
      <c r="AE168" s="3">
        <f t="shared" si="72"/>
        <v>-0.47350935633594599</v>
      </c>
      <c r="AG168" s="4">
        <f t="shared" si="78"/>
        <v>-0.55843157891561279</v>
      </c>
      <c r="AH168" s="4">
        <f t="shared" si="79"/>
        <v>0</v>
      </c>
      <c r="AI168" s="4">
        <f t="shared" si="80"/>
        <v>0</v>
      </c>
      <c r="AJ168" s="4">
        <f t="shared" si="81"/>
        <v>0</v>
      </c>
      <c r="AK168" s="4">
        <f t="shared" si="82"/>
        <v>0</v>
      </c>
      <c r="AL168" s="4">
        <f t="shared" si="83"/>
        <v>0</v>
      </c>
      <c r="AM168" s="4" t="str">
        <f t="shared" si="73"/>
        <v>loss</v>
      </c>
      <c r="AO168" s="6">
        <f t="shared" si="74"/>
        <v>0</v>
      </c>
      <c r="AP168" s="6">
        <f t="shared" si="75"/>
        <v>0</v>
      </c>
      <c r="AQ168" s="3">
        <f t="shared" si="76"/>
        <v>0.37000000000000455</v>
      </c>
      <c r="AR168" s="3">
        <f t="shared" si="84"/>
        <v>0</v>
      </c>
      <c r="AS168" s="4">
        <f t="shared" si="85"/>
        <v>0</v>
      </c>
      <c r="AT168" s="3">
        <f t="shared" si="77"/>
        <v>85.699999999999861</v>
      </c>
      <c r="AW168" s="7">
        <v>45418</v>
      </c>
      <c r="AX168" s="5">
        <f t="shared" si="58"/>
        <v>0.1217698314245218</v>
      </c>
      <c r="AY168" t="str">
        <f t="shared" si="86"/>
        <v xml:space="preserve"> </v>
      </c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>
      <c r="A169" s="7">
        <v>45419</v>
      </c>
      <c r="B169" s="3">
        <v>255831</v>
      </c>
      <c r="C169" s="3">
        <v>564425</v>
      </c>
      <c r="D169" s="3">
        <v>482242</v>
      </c>
      <c r="E169" s="3">
        <v>28216</v>
      </c>
      <c r="F169" s="3">
        <v>185871</v>
      </c>
      <c r="G169" s="3">
        <v>1516585</v>
      </c>
      <c r="H169" s="7">
        <v>45419</v>
      </c>
      <c r="I169" s="3" t="s">
        <v>55</v>
      </c>
      <c r="J169" s="3">
        <v>73.400000000000006</v>
      </c>
      <c r="K169" s="3">
        <v>73.790000000000006</v>
      </c>
      <c r="L169" s="3">
        <v>76</v>
      </c>
      <c r="M169" s="3">
        <v>77.19</v>
      </c>
      <c r="N169" s="3">
        <v>1178</v>
      </c>
      <c r="O169" s="3">
        <v>141182</v>
      </c>
      <c r="P169" s="3">
        <f t="shared" si="59"/>
        <v>-0.43616178134418021</v>
      </c>
      <c r="Q169" s="3">
        <f t="shared" si="60"/>
        <v>-0.22521462357315719</v>
      </c>
      <c r="R169" s="3">
        <f t="shared" si="61"/>
        <v>-0.48145623516562769</v>
      </c>
      <c r="S169" s="3">
        <f t="shared" si="62"/>
        <v>0.19763484615171723</v>
      </c>
      <c r="T169" s="3">
        <f t="shared" si="63"/>
        <v>-0.34260171887360674</v>
      </c>
      <c r="U169" s="3">
        <f t="shared" si="64"/>
        <v>-0.36469636508186015</v>
      </c>
      <c r="V169" s="3">
        <f t="shared" si="65"/>
        <v>0</v>
      </c>
      <c r="X169" s="3">
        <f t="shared" si="66"/>
        <v>-1.2999999999999972</v>
      </c>
      <c r="Z169" s="3">
        <f t="shared" si="67"/>
        <v>-0.59661261205785276</v>
      </c>
      <c r="AA169" s="3">
        <f t="shared" si="68"/>
        <v>-0.60052855729272236</v>
      </c>
      <c r="AB169" s="3">
        <f t="shared" si="69"/>
        <v>-0.70362962856814315</v>
      </c>
      <c r="AC169" s="3">
        <f t="shared" si="70"/>
        <v>-9.2141346681416908E-2</v>
      </c>
      <c r="AD169" s="3">
        <f t="shared" si="71"/>
        <v>-0.62437017849203269</v>
      </c>
      <c r="AE169" s="3">
        <f t="shared" si="72"/>
        <v>-0.63666217482769094</v>
      </c>
      <c r="AG169" s="4">
        <f t="shared" si="78"/>
        <v>-0.59661261205785276</v>
      </c>
      <c r="AH169" s="4">
        <f t="shared" si="79"/>
        <v>-0.60052855729272236</v>
      </c>
      <c r="AI169" s="4">
        <f t="shared" si="80"/>
        <v>-0.70362962856814315</v>
      </c>
      <c r="AJ169" s="4">
        <f t="shared" si="81"/>
        <v>0</v>
      </c>
      <c r="AK169" s="4">
        <f t="shared" si="82"/>
        <v>-0.62437017849203269</v>
      </c>
      <c r="AL169" s="4">
        <f t="shared" si="83"/>
        <v>-0.63666217482769094</v>
      </c>
      <c r="AM169" s="4" t="str">
        <f t="shared" si="73"/>
        <v>profit</v>
      </c>
      <c r="AO169" s="6">
        <f t="shared" si="74"/>
        <v>-0.70362962856814315</v>
      </c>
      <c r="AP169" s="6">
        <f t="shared" si="75"/>
        <v>-1</v>
      </c>
      <c r="AQ169" s="3">
        <f t="shared" si="76"/>
        <v>-1.2999999999999972</v>
      </c>
      <c r="AR169" s="3">
        <f t="shared" si="84"/>
        <v>12.999999999999972</v>
      </c>
      <c r="AS169" s="4">
        <f t="shared" si="85"/>
        <v>1.77111716621253E-2</v>
      </c>
      <c r="AT169" s="3">
        <f t="shared" si="77"/>
        <v>98.699999999999832</v>
      </c>
      <c r="AW169" s="7">
        <v>45419</v>
      </c>
      <c r="AX169" s="5">
        <f t="shared" ref="AX169:AX232" si="87">AX168+AS169</f>
        <v>0.1394810030866471</v>
      </c>
      <c r="AY169">
        <f t="shared" si="86"/>
        <v>1.77111716621253E-2</v>
      </c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>
      <c r="A170" s="7">
        <v>45420</v>
      </c>
      <c r="B170" s="3">
        <v>235274</v>
      </c>
      <c r="C170" s="3">
        <v>578947</v>
      </c>
      <c r="D170" s="3">
        <v>455355</v>
      </c>
      <c r="E170" s="3">
        <v>26448</v>
      </c>
      <c r="F170" s="3">
        <v>183049</v>
      </c>
      <c r="G170" s="3">
        <v>1479073</v>
      </c>
      <c r="H170" s="7">
        <v>45420</v>
      </c>
      <c r="I170" s="3" t="s">
        <v>55</v>
      </c>
      <c r="J170" s="3">
        <v>72.41</v>
      </c>
      <c r="K170" s="3">
        <v>74.569999999999993</v>
      </c>
      <c r="L170" s="3">
        <v>73.45</v>
      </c>
      <c r="M170" s="3">
        <v>75.7</v>
      </c>
      <c r="N170" s="3">
        <v>2175</v>
      </c>
      <c r="O170" s="3">
        <v>141363</v>
      </c>
      <c r="P170" s="3">
        <f t="shared" si="59"/>
        <v>-0.45084951999407069</v>
      </c>
      <c r="Q170" s="3">
        <f t="shared" si="60"/>
        <v>-0.14948047803150405</v>
      </c>
      <c r="R170" s="3">
        <f t="shared" si="61"/>
        <v>-0.39335463305695967</v>
      </c>
      <c r="S170" s="3">
        <f t="shared" si="62"/>
        <v>0.30849876075199478</v>
      </c>
      <c r="T170" s="3">
        <f t="shared" si="63"/>
        <v>-0.25309325246708725</v>
      </c>
      <c r="U170" s="3">
        <f t="shared" si="64"/>
        <v>-0.29953815360601566</v>
      </c>
      <c r="V170" s="3">
        <f t="shared" si="65"/>
        <v>0</v>
      </c>
      <c r="X170" s="3">
        <f t="shared" si="66"/>
        <v>-0.99000000000000909</v>
      </c>
      <c r="Z170" s="3">
        <f t="shared" si="67"/>
        <v>-0.46341086914937352</v>
      </c>
      <c r="AA170" s="3">
        <f t="shared" si="68"/>
        <v>-0.56049138950198518</v>
      </c>
      <c r="AB170" s="3">
        <f t="shared" si="69"/>
        <v>-0.66751566439945464</v>
      </c>
      <c r="AC170" s="3">
        <f t="shared" si="70"/>
        <v>-9.1919853070339827E-2</v>
      </c>
      <c r="AD170" s="3">
        <f t="shared" si="71"/>
        <v>-0.58370943166612888</v>
      </c>
      <c r="AE170" s="3">
        <f t="shared" si="72"/>
        <v>-0.58284429429024309</v>
      </c>
      <c r="AG170" s="4">
        <f t="shared" si="78"/>
        <v>0</v>
      </c>
      <c r="AH170" s="4">
        <f t="shared" si="79"/>
        <v>-0.56049138950198518</v>
      </c>
      <c r="AI170" s="4">
        <f t="shared" si="80"/>
        <v>-0.66751566439945464</v>
      </c>
      <c r="AJ170" s="4">
        <f t="shared" si="81"/>
        <v>0</v>
      </c>
      <c r="AK170" s="4">
        <f t="shared" si="82"/>
        <v>-0.58370943166612888</v>
      </c>
      <c r="AL170" s="4">
        <f t="shared" si="83"/>
        <v>-0.58284429429024309</v>
      </c>
      <c r="AM170" s="4" t="str">
        <f t="shared" si="73"/>
        <v>0</v>
      </c>
      <c r="AO170" s="6">
        <f t="shared" si="74"/>
        <v>-0.66751566439945464</v>
      </c>
      <c r="AP170" s="6">
        <f t="shared" si="75"/>
        <v>-1</v>
      </c>
      <c r="AQ170" s="3">
        <f t="shared" si="76"/>
        <v>-0.99000000000000909</v>
      </c>
      <c r="AR170" s="3">
        <f t="shared" si="84"/>
        <v>9.9000000000000909</v>
      </c>
      <c r="AS170" s="4">
        <f t="shared" si="85"/>
        <v>1.3672144731390818E-2</v>
      </c>
      <c r="AT170" s="3">
        <f t="shared" si="77"/>
        <v>108.59999999999992</v>
      </c>
      <c r="AW170" s="7">
        <v>45420</v>
      </c>
      <c r="AX170" s="5">
        <f t="shared" si="87"/>
        <v>0.1531531478180379</v>
      </c>
      <c r="AY170">
        <f t="shared" si="86"/>
        <v>1.3672144731390818E-2</v>
      </c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>
      <c r="A171" s="7">
        <v>45421</v>
      </c>
      <c r="B171" s="3">
        <v>217294</v>
      </c>
      <c r="C171" s="3">
        <v>452156</v>
      </c>
      <c r="D171" s="3">
        <v>326029</v>
      </c>
      <c r="E171" s="3">
        <v>26309</v>
      </c>
      <c r="F171" s="3">
        <v>153531</v>
      </c>
      <c r="G171" s="3">
        <v>1175319</v>
      </c>
      <c r="H171" s="7">
        <v>45421</v>
      </c>
      <c r="I171" s="3" t="s">
        <v>55</v>
      </c>
      <c r="J171" s="3">
        <v>74.28</v>
      </c>
      <c r="K171" s="3">
        <v>76.209999999999994</v>
      </c>
      <c r="L171" s="3">
        <v>74.3</v>
      </c>
      <c r="M171" s="3">
        <v>76.95</v>
      </c>
      <c r="N171" s="3">
        <v>1035</v>
      </c>
      <c r="O171" s="3">
        <v>141298</v>
      </c>
      <c r="P171" s="3">
        <f t="shared" si="59"/>
        <v>-0.55460555867283123</v>
      </c>
      <c r="Q171" s="3">
        <f t="shared" si="60"/>
        <v>-0.20932129693451521</v>
      </c>
      <c r="R171" s="3">
        <f t="shared" si="61"/>
        <v>-0.4717746984936998</v>
      </c>
      <c r="S171" s="3">
        <f t="shared" si="62"/>
        <v>0.28729069720877082</v>
      </c>
      <c r="T171" s="3">
        <f t="shared" si="63"/>
        <v>-0.32418630796350267</v>
      </c>
      <c r="U171" s="3">
        <f t="shared" si="64"/>
        <v>-0.38017377185382961</v>
      </c>
      <c r="V171" s="3">
        <f t="shared" si="65"/>
        <v>0</v>
      </c>
      <c r="X171" s="3">
        <f t="shared" si="66"/>
        <v>1.8700000000000045</v>
      </c>
      <c r="Z171" s="3">
        <f t="shared" si="67"/>
        <v>-0.34759190417490066</v>
      </c>
      <c r="AA171" s="3">
        <f t="shared" si="68"/>
        <v>-0.55643397421593921</v>
      </c>
      <c r="AB171" s="3">
        <f t="shared" si="69"/>
        <v>-0.63585739276830311</v>
      </c>
      <c r="AC171" s="3">
        <f t="shared" si="70"/>
        <v>-0.11553738391539913</v>
      </c>
      <c r="AD171" s="3">
        <f t="shared" si="71"/>
        <v>-0.56303652490260137</v>
      </c>
      <c r="AE171" s="3">
        <f t="shared" si="72"/>
        <v>-0.5531542089651369</v>
      </c>
      <c r="AG171" s="4">
        <f t="shared" si="78"/>
        <v>0</v>
      </c>
      <c r="AH171" s="4">
        <f t="shared" si="79"/>
        <v>-0.55643397421593921</v>
      </c>
      <c r="AI171" s="4">
        <f t="shared" si="80"/>
        <v>-0.63585739276830311</v>
      </c>
      <c r="AJ171" s="4">
        <f t="shared" si="81"/>
        <v>0</v>
      </c>
      <c r="AK171" s="4">
        <f t="shared" si="82"/>
        <v>-0.56303652490260137</v>
      </c>
      <c r="AL171" s="4">
        <f t="shared" si="83"/>
        <v>-0.5531542089651369</v>
      </c>
      <c r="AM171" s="4" t="str">
        <f t="shared" si="73"/>
        <v>0</v>
      </c>
      <c r="AO171" s="6">
        <f t="shared" si="74"/>
        <v>-0.63585739276830311</v>
      </c>
      <c r="AP171" s="6">
        <f t="shared" si="75"/>
        <v>-1</v>
      </c>
      <c r="AQ171" s="3">
        <f t="shared" si="76"/>
        <v>1.8700000000000045</v>
      </c>
      <c r="AR171" s="3">
        <f t="shared" si="84"/>
        <v>-18.700000000000045</v>
      </c>
      <c r="AS171" s="4">
        <f t="shared" si="85"/>
        <v>-2.5175013462574107E-2</v>
      </c>
      <c r="AT171" s="3">
        <f t="shared" si="77"/>
        <v>89.899999999999878</v>
      </c>
      <c r="AW171" s="7">
        <v>45421</v>
      </c>
      <c r="AX171" s="5">
        <f t="shared" si="87"/>
        <v>0.12797813435546379</v>
      </c>
      <c r="AY171">
        <f t="shared" si="86"/>
        <v>-2.5175013462574107E-2</v>
      </c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>
      <c r="A172" s="7">
        <v>45422</v>
      </c>
      <c r="B172" s="3">
        <v>238518</v>
      </c>
      <c r="C172" s="3">
        <v>415111</v>
      </c>
      <c r="D172" s="3">
        <v>331568</v>
      </c>
      <c r="E172" s="3">
        <v>26300</v>
      </c>
      <c r="F172" s="3">
        <v>151478</v>
      </c>
      <c r="G172" s="3">
        <v>1162975</v>
      </c>
      <c r="H172" s="7">
        <v>45422</v>
      </c>
      <c r="I172" s="3" t="s">
        <v>55</v>
      </c>
      <c r="J172" s="3">
        <v>74.349999999999994</v>
      </c>
      <c r="K172" s="3">
        <v>74.819999999999993</v>
      </c>
      <c r="L172" s="3">
        <v>76.23</v>
      </c>
      <c r="M172" s="3">
        <v>78.569999999999993</v>
      </c>
      <c r="N172" s="3">
        <v>2070</v>
      </c>
      <c r="O172" s="3">
        <v>141262</v>
      </c>
      <c r="P172" s="3">
        <f t="shared" si="59"/>
        <v>-0.64936158121229581</v>
      </c>
      <c r="Q172" s="3">
        <f t="shared" si="60"/>
        <v>-0.2975560896204632</v>
      </c>
      <c r="R172" s="3">
        <f t="shared" si="61"/>
        <v>-0.53883636764050535</v>
      </c>
      <c r="S172" s="3">
        <f t="shared" si="62"/>
        <v>0.25509069863161071</v>
      </c>
      <c r="T172" s="3">
        <f t="shared" si="63"/>
        <v>-0.40128784554792241</v>
      </c>
      <c r="U172" s="3">
        <f t="shared" si="64"/>
        <v>-0.4646156933379636</v>
      </c>
      <c r="V172" s="3">
        <f t="shared" si="65"/>
        <v>0</v>
      </c>
      <c r="X172" s="3">
        <f t="shared" si="66"/>
        <v>6.9999999999993179E-2</v>
      </c>
      <c r="Z172" s="3">
        <f t="shared" si="67"/>
        <v>-0.31329054555804559</v>
      </c>
      <c r="AA172" s="3">
        <f t="shared" si="68"/>
        <v>-0.53264891368440859</v>
      </c>
      <c r="AB172" s="3">
        <f t="shared" si="69"/>
        <v>-0.62104888462684149</v>
      </c>
      <c r="AC172" s="3">
        <f t="shared" si="70"/>
        <v>-2.3876912826726004E-2</v>
      </c>
      <c r="AD172" s="3">
        <f t="shared" si="71"/>
        <v>-0.54711020993896997</v>
      </c>
      <c r="AE172" s="3">
        <f t="shared" si="72"/>
        <v>-0.53888356543756222</v>
      </c>
      <c r="AG172" s="4">
        <f t="shared" si="78"/>
        <v>0</v>
      </c>
      <c r="AH172" s="4">
        <f t="shared" si="79"/>
        <v>0</v>
      </c>
      <c r="AI172" s="4">
        <f t="shared" si="80"/>
        <v>-0.62104888462684149</v>
      </c>
      <c r="AJ172" s="4">
        <f t="shared" si="81"/>
        <v>0</v>
      </c>
      <c r="AK172" s="4">
        <f t="shared" si="82"/>
        <v>0</v>
      </c>
      <c r="AL172" s="4">
        <f t="shared" si="83"/>
        <v>0</v>
      </c>
      <c r="AM172" s="4" t="str">
        <f t="shared" si="73"/>
        <v>0</v>
      </c>
      <c r="AO172" s="6">
        <f t="shared" si="74"/>
        <v>-0.62104888462684149</v>
      </c>
      <c r="AP172" s="6">
        <f t="shared" si="75"/>
        <v>-1</v>
      </c>
      <c r="AQ172" s="3">
        <f t="shared" si="76"/>
        <v>6.9999999999993179E-2</v>
      </c>
      <c r="AR172" s="3">
        <f t="shared" si="84"/>
        <v>-0.69999999999993179</v>
      </c>
      <c r="AS172" s="4">
        <f t="shared" si="85"/>
        <v>-9.414929388028672E-4</v>
      </c>
      <c r="AT172" s="3">
        <f t="shared" si="77"/>
        <v>89.199999999999946</v>
      </c>
      <c r="AW172" s="7">
        <v>45422</v>
      </c>
      <c r="AX172" s="5">
        <f t="shared" si="87"/>
        <v>0.12703664141666093</v>
      </c>
      <c r="AY172">
        <f t="shared" si="86"/>
        <v>-9.414929388028672E-4</v>
      </c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>
      <c r="A173" s="7">
        <v>45425</v>
      </c>
      <c r="B173" s="3">
        <v>246822</v>
      </c>
      <c r="C173" s="3">
        <v>309341</v>
      </c>
      <c r="D173" s="3">
        <v>341741</v>
      </c>
      <c r="E173" s="3">
        <v>26524</v>
      </c>
      <c r="F173" s="3">
        <v>140851</v>
      </c>
      <c r="G173" s="3">
        <v>1065278</v>
      </c>
      <c r="H173" s="7">
        <v>45425</v>
      </c>
      <c r="I173" s="3" t="s">
        <v>55</v>
      </c>
      <c r="J173" s="3">
        <v>71.650000000000006</v>
      </c>
      <c r="K173" s="3">
        <v>72.650000000000006</v>
      </c>
      <c r="L173" s="3">
        <v>73.510000000000005</v>
      </c>
      <c r="M173" s="3">
        <v>74.2</v>
      </c>
      <c r="N173" s="3">
        <v>1298</v>
      </c>
      <c r="O173" s="3">
        <v>141416</v>
      </c>
      <c r="P173" s="3">
        <f t="shared" si="59"/>
        <v>-0.65350235731192885</v>
      </c>
      <c r="Q173" s="3">
        <f t="shared" si="60"/>
        <v>-0.337348618384475</v>
      </c>
      <c r="R173" s="3">
        <f t="shared" si="61"/>
        <v>-0.59572040282930216</v>
      </c>
      <c r="S173" s="3">
        <f t="shared" si="62"/>
        <v>0.25598840549845775</v>
      </c>
      <c r="T173" s="3">
        <f t="shared" si="63"/>
        <v>-0.4398237741338632</v>
      </c>
      <c r="U173" s="3">
        <f t="shared" si="64"/>
        <v>-0.49667255609908151</v>
      </c>
      <c r="V173" s="3">
        <f t="shared" si="65"/>
        <v>0</v>
      </c>
      <c r="X173" s="3">
        <f t="shared" si="66"/>
        <v>-2.6999999999999886</v>
      </c>
      <c r="Z173" s="3">
        <f t="shared" si="67"/>
        <v>-0.56176404845344152</v>
      </c>
      <c r="AA173" s="3">
        <f t="shared" si="68"/>
        <v>-0.66229355541974</v>
      </c>
      <c r="AB173" s="3">
        <f t="shared" si="69"/>
        <v>-0.69532683798481254</v>
      </c>
      <c r="AC173" s="3">
        <f t="shared" si="70"/>
        <v>-8.8397493433700597E-2</v>
      </c>
      <c r="AD173" s="3">
        <f t="shared" si="71"/>
        <v>-0.69576973453942681</v>
      </c>
      <c r="AE173" s="3">
        <f t="shared" si="72"/>
        <v>-0.69524574527298089</v>
      </c>
      <c r="AG173" s="4">
        <f t="shared" si="78"/>
        <v>-0.56176404845344152</v>
      </c>
      <c r="AH173" s="4">
        <f t="shared" si="79"/>
        <v>-0.66229355541974</v>
      </c>
      <c r="AI173" s="4">
        <f t="shared" si="80"/>
        <v>-0.69532683798481254</v>
      </c>
      <c r="AJ173" s="4">
        <f t="shared" si="81"/>
        <v>0</v>
      </c>
      <c r="AK173" s="4">
        <f t="shared" si="82"/>
        <v>-0.69576973453942681</v>
      </c>
      <c r="AL173" s="4">
        <f t="shared" si="83"/>
        <v>-0.69524574527298089</v>
      </c>
      <c r="AM173" s="4" t="str">
        <f t="shared" si="73"/>
        <v>profit</v>
      </c>
      <c r="AO173" s="6">
        <f t="shared" si="74"/>
        <v>-0.69532683798481254</v>
      </c>
      <c r="AP173" s="6">
        <f t="shared" si="75"/>
        <v>-1</v>
      </c>
      <c r="AQ173" s="3">
        <f t="shared" si="76"/>
        <v>-2.6999999999999886</v>
      </c>
      <c r="AR173" s="3">
        <f t="shared" si="84"/>
        <v>26.999999999999886</v>
      </c>
      <c r="AS173" s="4">
        <f t="shared" si="85"/>
        <v>3.7683182135380161E-2</v>
      </c>
      <c r="AT173" s="3">
        <f t="shared" si="77"/>
        <v>116.19999999999983</v>
      </c>
      <c r="AW173" s="7">
        <v>45425</v>
      </c>
      <c r="AX173" s="5">
        <f t="shared" si="87"/>
        <v>0.16471982355204109</v>
      </c>
      <c r="AY173">
        <f t="shared" si="86"/>
        <v>3.7683182135380161E-2</v>
      </c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>
      <c r="A174" s="7">
        <v>45426</v>
      </c>
      <c r="B174" s="3">
        <v>239163</v>
      </c>
      <c r="C174" s="3">
        <v>306303</v>
      </c>
      <c r="D174" s="3">
        <v>345861</v>
      </c>
      <c r="E174" s="3">
        <v>27847</v>
      </c>
      <c r="F174" s="3">
        <v>139453</v>
      </c>
      <c r="G174" s="3">
        <v>1058627</v>
      </c>
      <c r="H174" s="7">
        <v>45426</v>
      </c>
      <c r="I174" s="3" t="s">
        <v>55</v>
      </c>
      <c r="J174" s="3">
        <v>72</v>
      </c>
      <c r="K174" s="3">
        <v>73.11</v>
      </c>
      <c r="L174" s="3">
        <v>72.63</v>
      </c>
      <c r="M174" s="3">
        <v>74.19</v>
      </c>
      <c r="N174" s="3">
        <v>1011</v>
      </c>
      <c r="O174" s="3">
        <v>141530</v>
      </c>
      <c r="P174" s="3">
        <f t="shared" si="59"/>
        <v>-0.63046548277972791</v>
      </c>
      <c r="Q174" s="3">
        <f t="shared" si="60"/>
        <v>-0.3130837618527863</v>
      </c>
      <c r="R174" s="3">
        <f t="shared" si="61"/>
        <v>-0.57457743704356501</v>
      </c>
      <c r="S174" s="3">
        <f t="shared" si="62"/>
        <v>0.32143497213895394</v>
      </c>
      <c r="T174" s="3">
        <f t="shared" si="63"/>
        <v>-0.41405712243147108</v>
      </c>
      <c r="U174" s="3">
        <f t="shared" si="64"/>
        <v>-0.47056027762876501</v>
      </c>
      <c r="V174" s="3">
        <f t="shared" si="65"/>
        <v>0</v>
      </c>
      <c r="X174" s="3">
        <f t="shared" si="66"/>
        <v>0.34999999999999432</v>
      </c>
      <c r="Z174" s="3">
        <f t="shared" si="67"/>
        <v>-0.88208090919914639</v>
      </c>
      <c r="AA174" s="3">
        <f t="shared" si="68"/>
        <v>-0.39080927776011343</v>
      </c>
      <c r="AB174" s="3">
        <f t="shared" si="69"/>
        <v>-0.57195602420419511</v>
      </c>
      <c r="AC174" s="3">
        <f t="shared" si="70"/>
        <v>-0.20785975449940555</v>
      </c>
      <c r="AD174" s="3">
        <f t="shared" si="71"/>
        <v>-0.54297946551073173</v>
      </c>
      <c r="AE174" s="3">
        <f t="shared" si="72"/>
        <v>-0.54323452400157834</v>
      </c>
      <c r="AG174" s="4">
        <f t="shared" si="78"/>
        <v>-0.88208090919914639</v>
      </c>
      <c r="AH174" s="4">
        <f t="shared" si="79"/>
        <v>0</v>
      </c>
      <c r="AI174" s="4">
        <f t="shared" si="80"/>
        <v>-0.57195602420419511</v>
      </c>
      <c r="AJ174" s="4">
        <f t="shared" si="81"/>
        <v>0</v>
      </c>
      <c r="AK174" s="4">
        <f t="shared" si="82"/>
        <v>0</v>
      </c>
      <c r="AL174" s="4">
        <f t="shared" si="83"/>
        <v>0</v>
      </c>
      <c r="AM174" s="4" t="str">
        <f t="shared" si="73"/>
        <v>loss</v>
      </c>
      <c r="AO174" s="6">
        <f t="shared" si="74"/>
        <v>-0.57195602420419511</v>
      </c>
      <c r="AP174" s="6">
        <f t="shared" si="75"/>
        <v>-1</v>
      </c>
      <c r="AQ174" s="3">
        <f t="shared" si="76"/>
        <v>0.34999999999999432</v>
      </c>
      <c r="AR174" s="3">
        <f t="shared" si="84"/>
        <v>-3.4999999999999432</v>
      </c>
      <c r="AS174" s="4">
        <f t="shared" si="85"/>
        <v>-4.8611111111110323E-3</v>
      </c>
      <c r="AT174" s="3">
        <f t="shared" si="77"/>
        <v>112.69999999999989</v>
      </c>
      <c r="AW174" s="7">
        <v>45426</v>
      </c>
      <c r="AX174" s="5">
        <f t="shared" si="87"/>
        <v>0.15985871244093006</v>
      </c>
      <c r="AY174">
        <f t="shared" si="86"/>
        <v>-4.8611111111110323E-3</v>
      </c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>
      <c r="A175" s="7">
        <v>45427</v>
      </c>
      <c r="B175" s="3">
        <v>237182</v>
      </c>
      <c r="C175" s="3">
        <v>330198</v>
      </c>
      <c r="D175" s="3">
        <v>402503</v>
      </c>
      <c r="E175" s="3">
        <v>29876</v>
      </c>
      <c r="F175" s="3">
        <v>149195</v>
      </c>
      <c r="G175" s="3">
        <v>1148954</v>
      </c>
      <c r="H175" s="7">
        <v>45427</v>
      </c>
      <c r="I175" s="3" t="s">
        <v>55</v>
      </c>
      <c r="J175" s="3">
        <v>71.92</v>
      </c>
      <c r="K175" s="3">
        <v>72.27</v>
      </c>
      <c r="L175" s="3">
        <v>72.900000000000006</v>
      </c>
      <c r="M175" s="3">
        <v>74.349999999999994</v>
      </c>
      <c r="N175" s="3">
        <v>2407</v>
      </c>
      <c r="O175" s="3">
        <v>142393</v>
      </c>
      <c r="P175" s="3">
        <f t="shared" si="59"/>
        <v>-0.5788429040572961</v>
      </c>
      <c r="Q175" s="3">
        <f t="shared" si="60"/>
        <v>-0.255041504389596</v>
      </c>
      <c r="R175" s="3">
        <f t="shared" si="61"/>
        <v>-0.51059455830596412</v>
      </c>
      <c r="S175" s="3">
        <f t="shared" si="62"/>
        <v>0.32206464848581157</v>
      </c>
      <c r="T175" s="3">
        <f t="shared" si="63"/>
        <v>-0.34726004882281192</v>
      </c>
      <c r="U175" s="3">
        <f t="shared" si="64"/>
        <v>-0.40646141623026472</v>
      </c>
      <c r="V175" s="3">
        <f t="shared" si="65"/>
        <v>0</v>
      </c>
      <c r="X175" s="3">
        <f t="shared" si="66"/>
        <v>-7.9999999999998295E-2</v>
      </c>
      <c r="Z175" s="3">
        <f t="shared" si="67"/>
        <v>-0.87508213117500488</v>
      </c>
      <c r="AA175" s="3">
        <f t="shared" si="68"/>
        <v>-0.39464259154359072</v>
      </c>
      <c r="AB175" s="3">
        <f t="shared" si="69"/>
        <v>-0.52487729512072057</v>
      </c>
      <c r="AC175" s="3">
        <f t="shared" si="70"/>
        <v>-0.44779662692126043</v>
      </c>
      <c r="AD175" s="3">
        <f t="shared" si="71"/>
        <v>-0.54070681559886624</v>
      </c>
      <c r="AE175" s="3">
        <f t="shared" si="72"/>
        <v>-0.52485753073945296</v>
      </c>
      <c r="AG175" s="4">
        <f t="shared" si="78"/>
        <v>-0.87508213117500488</v>
      </c>
      <c r="AH175" s="4">
        <f t="shared" si="79"/>
        <v>0</v>
      </c>
      <c r="AI175" s="4">
        <f t="shared" si="80"/>
        <v>0</v>
      </c>
      <c r="AJ175" s="4">
        <f t="shared" si="81"/>
        <v>0</v>
      </c>
      <c r="AK175" s="4">
        <f t="shared" si="82"/>
        <v>0</v>
      </c>
      <c r="AL175" s="4">
        <f t="shared" si="83"/>
        <v>0</v>
      </c>
      <c r="AM175" s="4" t="str">
        <f t="shared" si="73"/>
        <v>profit</v>
      </c>
      <c r="AO175" s="6">
        <f t="shared" si="74"/>
        <v>0</v>
      </c>
      <c r="AP175" s="6">
        <f t="shared" si="75"/>
        <v>0</v>
      </c>
      <c r="AQ175" s="3">
        <f t="shared" si="76"/>
        <v>-7.9999999999998295E-2</v>
      </c>
      <c r="AR175" s="3">
        <f t="shared" si="84"/>
        <v>0</v>
      </c>
      <c r="AS175" s="4">
        <f t="shared" si="85"/>
        <v>0</v>
      </c>
      <c r="AT175" s="3">
        <f t="shared" si="77"/>
        <v>112.69999999999989</v>
      </c>
      <c r="AW175" s="7">
        <v>45427</v>
      </c>
      <c r="AX175" s="5">
        <f t="shared" si="87"/>
        <v>0.15985871244093006</v>
      </c>
      <c r="AY175" t="str">
        <f t="shared" si="86"/>
        <v xml:space="preserve"> </v>
      </c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>
      <c r="A176" s="7">
        <v>45428</v>
      </c>
      <c r="B176" s="3">
        <v>236994</v>
      </c>
      <c r="C176" s="3">
        <v>325282</v>
      </c>
      <c r="D176" s="3">
        <v>383852</v>
      </c>
      <c r="E176" s="3">
        <v>25521</v>
      </c>
      <c r="F176" s="3">
        <v>145777</v>
      </c>
      <c r="G176" s="3">
        <v>1117427</v>
      </c>
      <c r="H176" s="7">
        <v>45428</v>
      </c>
      <c r="I176" s="3" t="s">
        <v>55</v>
      </c>
      <c r="J176" s="3">
        <v>71.95</v>
      </c>
      <c r="K176" s="3">
        <v>72.91</v>
      </c>
      <c r="L176" s="3">
        <v>72.010000000000005</v>
      </c>
      <c r="M176" s="3">
        <v>74.040000000000006</v>
      </c>
      <c r="N176" s="3">
        <v>7248</v>
      </c>
      <c r="O176" s="3">
        <v>143687</v>
      </c>
      <c r="P176" s="3">
        <f t="shared" si="59"/>
        <v>-0.47282120099074992</v>
      </c>
      <c r="Q176" s="3">
        <f t="shared" si="60"/>
        <v>-0.1347213528362313</v>
      </c>
      <c r="R176" s="3">
        <f t="shared" si="61"/>
        <v>-0.39828084263671282</v>
      </c>
      <c r="S176" s="3">
        <f t="shared" si="62"/>
        <v>0.52684565668848826</v>
      </c>
      <c r="T176" s="3">
        <f t="shared" si="63"/>
        <v>-0.21761323381322006</v>
      </c>
      <c r="U176" s="3">
        <f t="shared" si="64"/>
        <v>-0.28035397354409924</v>
      </c>
      <c r="V176" s="3">
        <f t="shared" si="65"/>
        <v>0</v>
      </c>
      <c r="X176" s="3">
        <f t="shared" si="66"/>
        <v>3.0000000000001137E-2</v>
      </c>
      <c r="Z176" s="3">
        <f t="shared" si="67"/>
        <v>-0.88559463868731081</v>
      </c>
      <c r="AA176" s="3">
        <f t="shared" si="68"/>
        <v>-0.36210335101199681</v>
      </c>
      <c r="AB176" s="3">
        <f t="shared" si="69"/>
        <v>-0.53399139515338845</v>
      </c>
      <c r="AC176" s="3">
        <f t="shared" si="70"/>
        <v>-0.48862628068847597</v>
      </c>
      <c r="AD176" s="3">
        <f t="shared" si="71"/>
        <v>-0.54105161502371324</v>
      </c>
      <c r="AE176" s="3">
        <f t="shared" si="72"/>
        <v>-0.51794869691669632</v>
      </c>
      <c r="AG176" s="4">
        <f t="shared" si="78"/>
        <v>-0.88559463868731081</v>
      </c>
      <c r="AH176" s="4">
        <f t="shared" si="79"/>
        <v>0</v>
      </c>
      <c r="AI176" s="4">
        <f t="shared" si="80"/>
        <v>0</v>
      </c>
      <c r="AJ176" s="4">
        <f t="shared" si="81"/>
        <v>0</v>
      </c>
      <c r="AK176" s="4">
        <f t="shared" si="82"/>
        <v>0</v>
      </c>
      <c r="AL176" s="4">
        <f t="shared" si="83"/>
        <v>0</v>
      </c>
      <c r="AM176" s="4" t="str">
        <f t="shared" si="73"/>
        <v>loss</v>
      </c>
      <c r="AO176" s="6">
        <f t="shared" si="74"/>
        <v>0</v>
      </c>
      <c r="AP176" s="6">
        <f t="shared" si="75"/>
        <v>0</v>
      </c>
      <c r="AQ176" s="3">
        <f t="shared" si="76"/>
        <v>3.0000000000001137E-2</v>
      </c>
      <c r="AR176" s="3">
        <f t="shared" si="84"/>
        <v>0</v>
      </c>
      <c r="AS176" s="4">
        <f t="shared" si="85"/>
        <v>0</v>
      </c>
      <c r="AT176" s="3">
        <f t="shared" si="77"/>
        <v>112.69999999999989</v>
      </c>
      <c r="AW176" s="7">
        <v>45428</v>
      </c>
      <c r="AX176" s="5">
        <f t="shared" si="87"/>
        <v>0.15985871244093006</v>
      </c>
      <c r="AY176" t="str">
        <f t="shared" si="86"/>
        <v xml:space="preserve"> </v>
      </c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>
      <c r="A177" s="7">
        <v>45429</v>
      </c>
      <c r="B177" s="3">
        <v>230074</v>
      </c>
      <c r="C177" s="3">
        <v>346931</v>
      </c>
      <c r="D177" s="3">
        <v>382058</v>
      </c>
      <c r="E177" s="3">
        <v>20002</v>
      </c>
      <c r="F177" s="3">
        <v>147138</v>
      </c>
      <c r="G177" s="3">
        <v>1126203</v>
      </c>
      <c r="H177" s="7">
        <v>45429</v>
      </c>
      <c r="I177" s="3" t="s">
        <v>55</v>
      </c>
      <c r="J177" s="3">
        <v>72.91</v>
      </c>
      <c r="K177" s="3">
        <v>72.010000000000005</v>
      </c>
      <c r="L177" s="3">
        <v>74.040000000000006</v>
      </c>
      <c r="M177" s="3">
        <v>71.95</v>
      </c>
      <c r="N177" s="3">
        <v>7248</v>
      </c>
      <c r="O177" s="3">
        <v>142393</v>
      </c>
      <c r="P177" s="3">
        <f t="shared" si="59"/>
        <v>-0.34241416175344219</v>
      </c>
      <c r="Q177" s="3">
        <f t="shared" si="60"/>
        <v>2.5279082765199259E-2</v>
      </c>
      <c r="R177" s="3">
        <f t="shared" si="61"/>
        <v>-0.28047949265750333</v>
      </c>
      <c r="S177" s="3">
        <f t="shared" si="62"/>
        <v>0.46102898162355116</v>
      </c>
      <c r="T177" s="3">
        <f t="shared" si="63"/>
        <v>-4.9216008775479547E-2</v>
      </c>
      <c r="U177" s="3">
        <f t="shared" si="64"/>
        <v>-0.12158810769341687</v>
      </c>
      <c r="V177" s="3">
        <f t="shared" si="65"/>
        <v>0</v>
      </c>
      <c r="X177" s="3">
        <f t="shared" si="66"/>
        <v>0.95999999999999375</v>
      </c>
      <c r="Z177" s="3">
        <f t="shared" si="67"/>
        <v>-0.83893650794790631</v>
      </c>
      <c r="AA177" s="3">
        <f t="shared" si="68"/>
        <v>-0.12936637724706909</v>
      </c>
      <c r="AB177" s="3">
        <f t="shared" si="69"/>
        <v>-0.43684206140148002</v>
      </c>
      <c r="AC177" s="3">
        <f t="shared" si="70"/>
        <v>-0.24840447159049556</v>
      </c>
      <c r="AD177" s="3">
        <f t="shared" si="71"/>
        <v>-0.34430065652318831</v>
      </c>
      <c r="AE177" s="3">
        <f t="shared" si="72"/>
        <v>-0.33150714170278317</v>
      </c>
      <c r="AG177" s="4">
        <f t="shared" si="78"/>
        <v>-0.83893650794790631</v>
      </c>
      <c r="AH177" s="4">
        <f t="shared" si="79"/>
        <v>0</v>
      </c>
      <c r="AI177" s="4">
        <f t="shared" si="80"/>
        <v>0</v>
      </c>
      <c r="AJ177" s="4">
        <f t="shared" si="81"/>
        <v>0</v>
      </c>
      <c r="AK177" s="4">
        <f t="shared" si="82"/>
        <v>0</v>
      </c>
      <c r="AL177" s="4">
        <f t="shared" si="83"/>
        <v>0</v>
      </c>
      <c r="AM177" s="4" t="str">
        <f t="shared" si="73"/>
        <v>loss</v>
      </c>
      <c r="AO177" s="6">
        <f t="shared" si="74"/>
        <v>0</v>
      </c>
      <c r="AP177" s="6">
        <f t="shared" si="75"/>
        <v>0</v>
      </c>
      <c r="AQ177" s="3">
        <f t="shared" si="76"/>
        <v>0.95999999999999375</v>
      </c>
      <c r="AR177" s="3">
        <f t="shared" si="84"/>
        <v>0</v>
      </c>
      <c r="AS177" s="4">
        <f t="shared" si="85"/>
        <v>0</v>
      </c>
      <c r="AT177" s="3">
        <f t="shared" si="77"/>
        <v>112.69999999999989</v>
      </c>
      <c r="AW177" s="7">
        <v>45429</v>
      </c>
      <c r="AX177" s="5">
        <f t="shared" si="87"/>
        <v>0.15985871244093006</v>
      </c>
      <c r="AY177" t="str">
        <f t="shared" si="86"/>
        <v xml:space="preserve"> </v>
      </c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>
      <c r="A178" s="7">
        <v>45432</v>
      </c>
      <c r="B178" s="3">
        <v>227165</v>
      </c>
      <c r="C178" s="3">
        <v>380672</v>
      </c>
      <c r="D178" s="3">
        <v>337427</v>
      </c>
      <c r="E178" s="3">
        <v>19849</v>
      </c>
      <c r="F178" s="3">
        <v>144663</v>
      </c>
      <c r="G178" s="3">
        <v>1109776</v>
      </c>
      <c r="H178" s="7">
        <v>45432</v>
      </c>
      <c r="I178" s="3" t="s">
        <v>55</v>
      </c>
      <c r="J178" s="3">
        <v>77.209999999999994</v>
      </c>
      <c r="K178" s="3">
        <v>73.88</v>
      </c>
      <c r="L178" s="3">
        <v>77.8</v>
      </c>
      <c r="M178" s="3">
        <v>73.83</v>
      </c>
      <c r="N178" s="3">
        <v>1417</v>
      </c>
      <c r="O178" s="3">
        <v>143216</v>
      </c>
      <c r="P178" s="3">
        <f t="shared" si="59"/>
        <v>-3.1944492824039952E-2</v>
      </c>
      <c r="Q178" s="3">
        <f t="shared" si="60"/>
        <v>0.24063137695268522</v>
      </c>
      <c r="R178" s="3">
        <f t="shared" si="61"/>
        <v>-0.13406386088536479</v>
      </c>
      <c r="S178" s="3">
        <f t="shared" si="62"/>
        <v>2.8788037479144345E-2</v>
      </c>
      <c r="T178" s="3">
        <f t="shared" si="63"/>
        <v>0.17877633417385019</v>
      </c>
      <c r="U178" s="3">
        <f t="shared" si="64"/>
        <v>0.11109242281145174</v>
      </c>
      <c r="V178" s="3">
        <f t="shared" si="65"/>
        <v>0</v>
      </c>
      <c r="X178" s="3">
        <f t="shared" si="66"/>
        <v>4.2999999999999972</v>
      </c>
      <c r="Z178" s="3">
        <f t="shared" si="67"/>
        <v>-0.63617455298514924</v>
      </c>
      <c r="AA178" s="3">
        <f t="shared" si="68"/>
        <v>-4.2468707806129172E-2</v>
      </c>
      <c r="AB178" s="3">
        <f t="shared" si="69"/>
        <v>-0.28429460140685592</v>
      </c>
      <c r="AC178" s="3">
        <f t="shared" si="70"/>
        <v>-0.22949398130040477</v>
      </c>
      <c r="AD178" s="3">
        <f t="shared" si="71"/>
        <v>-0.16394952915237551</v>
      </c>
      <c r="AE178" s="3">
        <f t="shared" si="72"/>
        <v>-0.17586544588345607</v>
      </c>
      <c r="AG178" s="4">
        <f t="shared" si="78"/>
        <v>-0.63617455298514924</v>
      </c>
      <c r="AH178" s="4">
        <f t="shared" si="79"/>
        <v>0</v>
      </c>
      <c r="AI178" s="4">
        <f t="shared" si="80"/>
        <v>0</v>
      </c>
      <c r="AJ178" s="4">
        <f t="shared" si="81"/>
        <v>0</v>
      </c>
      <c r="AK178" s="4">
        <f t="shared" si="82"/>
        <v>0</v>
      </c>
      <c r="AL178" s="4">
        <f t="shared" si="83"/>
        <v>0</v>
      </c>
      <c r="AM178" s="4" t="str">
        <f t="shared" si="73"/>
        <v>loss</v>
      </c>
      <c r="AO178" s="6">
        <f t="shared" si="74"/>
        <v>0</v>
      </c>
      <c r="AP178" s="6">
        <f t="shared" si="75"/>
        <v>0</v>
      </c>
      <c r="AQ178" s="3">
        <f t="shared" si="76"/>
        <v>4.2999999999999972</v>
      </c>
      <c r="AR178" s="3">
        <f t="shared" si="84"/>
        <v>0</v>
      </c>
      <c r="AS178" s="4">
        <f t="shared" si="85"/>
        <v>0</v>
      </c>
      <c r="AT178" s="3">
        <f t="shared" si="77"/>
        <v>112.69999999999989</v>
      </c>
      <c r="AW178" s="7">
        <v>45432</v>
      </c>
      <c r="AX178" s="5">
        <f t="shared" si="87"/>
        <v>0.15985871244093006</v>
      </c>
      <c r="AY178" t="str">
        <f t="shared" si="86"/>
        <v xml:space="preserve"> </v>
      </c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>
      <c r="A179" s="7">
        <v>45433</v>
      </c>
      <c r="B179" s="3">
        <v>234836</v>
      </c>
      <c r="C179" s="3">
        <v>423880</v>
      </c>
      <c r="D179" s="3">
        <v>357660</v>
      </c>
      <c r="E179" s="3">
        <v>19860</v>
      </c>
      <c r="F179" s="3">
        <v>147330</v>
      </c>
      <c r="G179" s="3">
        <v>1183567</v>
      </c>
      <c r="H179" s="7">
        <v>45433</v>
      </c>
      <c r="I179" s="3" t="s">
        <v>55</v>
      </c>
      <c r="J179" s="3">
        <v>79.31</v>
      </c>
      <c r="K179" s="3">
        <v>77.14</v>
      </c>
      <c r="L179" s="3">
        <v>79.63</v>
      </c>
      <c r="M179" s="3">
        <v>76.02</v>
      </c>
      <c r="N179" s="3">
        <v>1259</v>
      </c>
      <c r="O179" s="3">
        <v>143504</v>
      </c>
      <c r="P179" s="3">
        <f t="shared" si="59"/>
        <v>0.11788616440200522</v>
      </c>
      <c r="Q179" s="3">
        <f t="shared" si="60"/>
        <v>0.29232135841278906</v>
      </c>
      <c r="R179" s="3">
        <f t="shared" si="61"/>
        <v>-3.4860250880371618E-2</v>
      </c>
      <c r="S179" s="3">
        <f t="shared" si="62"/>
        <v>-0.34710744461356807</v>
      </c>
      <c r="T179" s="3">
        <f t="shared" si="63"/>
        <v>0.17924725812676634</v>
      </c>
      <c r="U179" s="3">
        <f t="shared" si="64"/>
        <v>0.18136848968292296</v>
      </c>
      <c r="V179" s="3">
        <f t="shared" si="65"/>
        <v>0</v>
      </c>
      <c r="X179" s="3">
        <f t="shared" si="66"/>
        <v>2.1000000000000085</v>
      </c>
      <c r="Z179" s="3">
        <f t="shared" si="67"/>
        <v>-0.74150731244812784</v>
      </c>
      <c r="AA179" s="3">
        <f t="shared" si="68"/>
        <v>-0.1232254672328895</v>
      </c>
      <c r="AB179" s="3">
        <f t="shared" si="69"/>
        <v>-0.43356808932473306</v>
      </c>
      <c r="AC179" s="3">
        <f t="shared" si="70"/>
        <v>-0.62870231570660018</v>
      </c>
      <c r="AD179" s="3">
        <f t="shared" si="71"/>
        <v>-0.30973778236804295</v>
      </c>
      <c r="AE179" s="3">
        <f t="shared" si="72"/>
        <v>-0.31125523381300157</v>
      </c>
      <c r="AG179" s="4">
        <f t="shared" si="78"/>
        <v>-0.74150731244812784</v>
      </c>
      <c r="AH179" s="4">
        <f t="shared" si="79"/>
        <v>0</v>
      </c>
      <c r="AI179" s="4">
        <f t="shared" si="80"/>
        <v>0</v>
      </c>
      <c r="AJ179" s="4">
        <f t="shared" si="81"/>
        <v>-0.62870231570660018</v>
      </c>
      <c r="AK179" s="4">
        <f t="shared" si="82"/>
        <v>0</v>
      </c>
      <c r="AL179" s="4">
        <f t="shared" si="83"/>
        <v>0</v>
      </c>
      <c r="AM179" s="4" t="str">
        <f t="shared" si="73"/>
        <v>loss</v>
      </c>
      <c r="AO179" s="6">
        <f t="shared" si="74"/>
        <v>0</v>
      </c>
      <c r="AP179" s="6">
        <f t="shared" si="75"/>
        <v>0</v>
      </c>
      <c r="AQ179" s="3">
        <f t="shared" si="76"/>
        <v>2.1000000000000085</v>
      </c>
      <c r="AR179" s="3">
        <f t="shared" si="84"/>
        <v>0</v>
      </c>
      <c r="AS179" s="4">
        <f t="shared" si="85"/>
        <v>0</v>
      </c>
      <c r="AT179" s="3">
        <f t="shared" si="77"/>
        <v>112.69999999999989</v>
      </c>
      <c r="AW179" s="7">
        <v>45433</v>
      </c>
      <c r="AX179" s="5">
        <f t="shared" si="87"/>
        <v>0.15985871244093006</v>
      </c>
      <c r="AY179" t="str">
        <f t="shared" si="86"/>
        <v xml:space="preserve"> </v>
      </c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>
      <c r="A180" s="7">
        <v>45434</v>
      </c>
      <c r="B180" s="3">
        <v>237195</v>
      </c>
      <c r="C180" s="3">
        <v>496565</v>
      </c>
      <c r="D180" s="3">
        <v>328517</v>
      </c>
      <c r="E180" s="3">
        <v>20363</v>
      </c>
      <c r="F180" s="3">
        <v>156115</v>
      </c>
      <c r="G180" s="3">
        <v>1238754</v>
      </c>
      <c r="H180" s="7">
        <v>45434</v>
      </c>
      <c r="I180" s="3" t="s">
        <v>55</v>
      </c>
      <c r="J180" s="3">
        <v>79.23</v>
      </c>
      <c r="K180" s="3">
        <v>78.88</v>
      </c>
      <c r="L180" s="3">
        <v>80.599999999999994</v>
      </c>
      <c r="M180" s="3">
        <v>78.58</v>
      </c>
      <c r="N180" s="3">
        <v>2199</v>
      </c>
      <c r="O180" s="3">
        <v>143504</v>
      </c>
      <c r="P180" s="3">
        <f t="shared" si="59"/>
        <v>9.534563555922744E-2</v>
      </c>
      <c r="Q180" s="3">
        <f t="shared" si="60"/>
        <v>0.40991708037741381</v>
      </c>
      <c r="R180" s="3">
        <f t="shared" si="61"/>
        <v>-0.17232549322755406</v>
      </c>
      <c r="S180" s="3">
        <f t="shared" si="62"/>
        <v>-0.61236600022959142</v>
      </c>
      <c r="T180" s="3">
        <f t="shared" si="63"/>
        <v>0.1504451516068169</v>
      </c>
      <c r="U180" s="3">
        <f t="shared" si="64"/>
        <v>0.20085937415480987</v>
      </c>
      <c r="V180" s="3">
        <f t="shared" si="65"/>
        <v>0</v>
      </c>
      <c r="X180" s="3">
        <f t="shared" si="66"/>
        <v>-7.9999999999998295E-2</v>
      </c>
      <c r="Z180" s="3">
        <f t="shared" si="67"/>
        <v>-0.72502821248397853</v>
      </c>
      <c r="AA180" s="3">
        <f t="shared" si="68"/>
        <v>9.0451342741773716E-2</v>
      </c>
      <c r="AB180" s="3">
        <f t="shared" si="69"/>
        <v>-0.34589422765302386</v>
      </c>
      <c r="AC180" s="3">
        <f t="shared" si="70"/>
        <v>-0.63750227610154975</v>
      </c>
      <c r="AD180" s="3">
        <f t="shared" si="71"/>
        <v>-0.1804281666562467</v>
      </c>
      <c r="AE180" s="3">
        <f t="shared" si="72"/>
        <v>-0.13924723864287805</v>
      </c>
      <c r="AG180" s="4">
        <f t="shared" si="78"/>
        <v>-0.72502821248397853</v>
      </c>
      <c r="AH180" s="4">
        <f t="shared" si="79"/>
        <v>0</v>
      </c>
      <c r="AI180" s="4">
        <f t="shared" si="80"/>
        <v>0</v>
      </c>
      <c r="AJ180" s="4">
        <f t="shared" si="81"/>
        <v>-0.63750227610154975</v>
      </c>
      <c r="AK180" s="4">
        <f t="shared" si="82"/>
        <v>0</v>
      </c>
      <c r="AL180" s="4">
        <f t="shared" si="83"/>
        <v>0</v>
      </c>
      <c r="AM180" s="4" t="str">
        <f t="shared" si="73"/>
        <v>profit</v>
      </c>
      <c r="AO180" s="6">
        <f t="shared" si="74"/>
        <v>0</v>
      </c>
      <c r="AP180" s="6">
        <f t="shared" si="75"/>
        <v>0</v>
      </c>
      <c r="AQ180" s="3">
        <f t="shared" si="76"/>
        <v>-7.9999999999998295E-2</v>
      </c>
      <c r="AR180" s="3">
        <f t="shared" si="84"/>
        <v>0</v>
      </c>
      <c r="AS180" s="4">
        <f t="shared" si="85"/>
        <v>0</v>
      </c>
      <c r="AT180" s="3">
        <f t="shared" si="77"/>
        <v>112.69999999999989</v>
      </c>
      <c r="AW180" s="7">
        <v>45434</v>
      </c>
      <c r="AX180" s="5">
        <f t="shared" si="87"/>
        <v>0.15985871244093006</v>
      </c>
      <c r="AY180" t="str">
        <f t="shared" si="86"/>
        <v xml:space="preserve"> </v>
      </c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>
      <c r="A181" s="7">
        <v>45435</v>
      </c>
      <c r="B181" s="3">
        <v>278863</v>
      </c>
      <c r="C181" s="3">
        <v>582969</v>
      </c>
      <c r="D181" s="3">
        <v>379264</v>
      </c>
      <c r="E181" s="3">
        <v>20643</v>
      </c>
      <c r="F181" s="3">
        <v>176056</v>
      </c>
      <c r="G181" s="3">
        <v>1437795</v>
      </c>
      <c r="H181" s="7">
        <v>45435</v>
      </c>
      <c r="I181" s="3" t="s">
        <v>55</v>
      </c>
      <c r="J181" s="3">
        <v>78.92</v>
      </c>
      <c r="K181" s="3">
        <v>79.25</v>
      </c>
      <c r="L181" s="3">
        <v>81.19</v>
      </c>
      <c r="M181" s="3">
        <v>78.59</v>
      </c>
      <c r="N181" s="3">
        <v>4107</v>
      </c>
      <c r="O181" s="3">
        <v>143799</v>
      </c>
      <c r="P181" s="3">
        <f t="shared" si="59"/>
        <v>0.1741255426572928</v>
      </c>
      <c r="Q181" s="3">
        <f t="shared" si="60"/>
        <v>0.43163349190467631</v>
      </c>
      <c r="R181" s="3">
        <f t="shared" si="61"/>
        <v>-0.28581742938089405</v>
      </c>
      <c r="S181" s="3">
        <f t="shared" si="62"/>
        <v>-0.71990154378873839</v>
      </c>
      <c r="T181" s="3">
        <f t="shared" si="63"/>
        <v>0.12226863302801497</v>
      </c>
      <c r="U181" s="3">
        <f t="shared" si="64"/>
        <v>0.19396507639960206</v>
      </c>
      <c r="V181" s="3">
        <f t="shared" si="65"/>
        <v>0</v>
      </c>
      <c r="X181" s="3">
        <f t="shared" si="66"/>
        <v>-0.31000000000000227</v>
      </c>
      <c r="Z181" s="3">
        <f t="shared" si="67"/>
        <v>-0.75035908306152432</v>
      </c>
      <c r="AA181" s="3">
        <f t="shared" si="68"/>
        <v>0.33991990716971926</v>
      </c>
      <c r="AB181" s="3">
        <f t="shared" si="69"/>
        <v>-0.13441586749938092</v>
      </c>
      <c r="AC181" s="3">
        <f t="shared" si="70"/>
        <v>-0.52711049406435251</v>
      </c>
      <c r="AD181" s="3">
        <f t="shared" si="71"/>
        <v>0.1448518518976806</v>
      </c>
      <c r="AE181" s="3">
        <f t="shared" si="72"/>
        <v>0.20832027820300808</v>
      </c>
      <c r="AG181" s="4">
        <f t="shared" si="78"/>
        <v>-0.75035908306152432</v>
      </c>
      <c r="AH181" s="4">
        <f t="shared" si="79"/>
        <v>0</v>
      </c>
      <c r="AI181" s="4">
        <f t="shared" si="80"/>
        <v>0</v>
      </c>
      <c r="AJ181" s="4">
        <f t="shared" si="81"/>
        <v>0</v>
      </c>
      <c r="AK181" s="4">
        <f t="shared" si="82"/>
        <v>0</v>
      </c>
      <c r="AL181" s="4">
        <f t="shared" si="83"/>
        <v>0</v>
      </c>
      <c r="AM181" s="4" t="str">
        <f t="shared" si="73"/>
        <v>profit</v>
      </c>
      <c r="AO181" s="6">
        <f t="shared" si="74"/>
        <v>0</v>
      </c>
      <c r="AP181" s="6">
        <f t="shared" si="75"/>
        <v>0</v>
      </c>
      <c r="AQ181" s="3">
        <f t="shared" si="76"/>
        <v>-0.31000000000000227</v>
      </c>
      <c r="AR181" s="3">
        <f t="shared" si="84"/>
        <v>0</v>
      </c>
      <c r="AS181" s="4">
        <f t="shared" si="85"/>
        <v>0</v>
      </c>
      <c r="AT181" s="3">
        <f t="shared" si="77"/>
        <v>112.69999999999989</v>
      </c>
      <c r="AW181" s="7">
        <v>45435</v>
      </c>
      <c r="AX181" s="5">
        <f t="shared" si="87"/>
        <v>0.15985871244093006</v>
      </c>
      <c r="AY181" t="str">
        <f t="shared" si="86"/>
        <v xml:space="preserve"> </v>
      </c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>
      <c r="A182" s="7">
        <v>45436</v>
      </c>
      <c r="B182" s="3">
        <v>266911</v>
      </c>
      <c r="C182" s="3">
        <v>591234</v>
      </c>
      <c r="D182" s="3">
        <v>438248</v>
      </c>
      <c r="E182" s="3">
        <v>20823</v>
      </c>
      <c r="F182" s="3">
        <v>182938</v>
      </c>
      <c r="G182" s="3">
        <v>1500155</v>
      </c>
      <c r="H182" s="7">
        <v>45436</v>
      </c>
      <c r="I182" s="3" t="s">
        <v>55</v>
      </c>
      <c r="J182" s="3">
        <v>78.709999999999994</v>
      </c>
      <c r="K182" s="3">
        <v>78.959999999999994</v>
      </c>
      <c r="L182" s="3">
        <v>79.09</v>
      </c>
      <c r="M182" s="3">
        <v>76.97</v>
      </c>
      <c r="N182" s="3">
        <v>2737</v>
      </c>
      <c r="O182" s="3">
        <v>144303</v>
      </c>
      <c r="P182" s="3">
        <f t="shared" si="59"/>
        <v>0.32270844702190699</v>
      </c>
      <c r="Q182" s="3">
        <f t="shared" si="60"/>
        <v>0.51143238648855127</v>
      </c>
      <c r="R182" s="3">
        <f t="shared" si="61"/>
        <v>-0.16407952149577509</v>
      </c>
      <c r="S182" s="3">
        <f t="shared" si="62"/>
        <v>-0.74373248232740075</v>
      </c>
      <c r="T182" s="3">
        <f t="shared" si="63"/>
        <v>0.2435546377120785</v>
      </c>
      <c r="U182" s="3">
        <f t="shared" si="64"/>
        <v>0.31098489944020807</v>
      </c>
      <c r="V182" s="3">
        <f t="shared" si="65"/>
        <v>0</v>
      </c>
      <c r="X182" s="3">
        <f t="shared" si="66"/>
        <v>-0.21000000000000796</v>
      </c>
      <c r="Z182" s="3">
        <f t="shared" si="67"/>
        <v>-0.46748340725229798</v>
      </c>
      <c r="AA182" s="3">
        <f t="shared" si="68"/>
        <v>7.2622341264751464E-2</v>
      </c>
      <c r="AB182" s="3">
        <f t="shared" si="69"/>
        <v>-9.5357238169031605E-2</v>
      </c>
      <c r="AC182" s="3">
        <f t="shared" si="70"/>
        <v>-0.52614089856944601</v>
      </c>
      <c r="AD182" s="3">
        <f t="shared" si="71"/>
        <v>-0.1061708356885545</v>
      </c>
      <c r="AE182" s="3">
        <f t="shared" si="72"/>
        <v>-5.288986476870338E-2</v>
      </c>
      <c r="AG182" s="4">
        <f t="shared" si="78"/>
        <v>0</v>
      </c>
      <c r="AH182" s="4">
        <f t="shared" si="79"/>
        <v>0</v>
      </c>
      <c r="AI182" s="4">
        <f t="shared" si="80"/>
        <v>0</v>
      </c>
      <c r="AJ182" s="4">
        <f t="shared" si="81"/>
        <v>0</v>
      </c>
      <c r="AK182" s="4">
        <f t="shared" si="82"/>
        <v>0</v>
      </c>
      <c r="AL182" s="4">
        <f t="shared" si="83"/>
        <v>0</v>
      </c>
      <c r="AM182" s="4" t="str">
        <f t="shared" si="73"/>
        <v>0</v>
      </c>
      <c r="AO182" s="6">
        <f t="shared" si="74"/>
        <v>0</v>
      </c>
      <c r="AP182" s="6">
        <f t="shared" si="75"/>
        <v>0</v>
      </c>
      <c r="AQ182" s="3">
        <f t="shared" si="76"/>
        <v>-0.21000000000000796</v>
      </c>
      <c r="AR182" s="3">
        <f t="shared" si="84"/>
        <v>0</v>
      </c>
      <c r="AS182" s="4">
        <f t="shared" si="85"/>
        <v>0</v>
      </c>
      <c r="AT182" s="3">
        <f t="shared" si="77"/>
        <v>112.69999999999989</v>
      </c>
      <c r="AW182" s="7">
        <v>45436</v>
      </c>
      <c r="AX182" s="5">
        <f t="shared" si="87"/>
        <v>0.15985871244093006</v>
      </c>
      <c r="AY182" t="str">
        <f t="shared" si="86"/>
        <v xml:space="preserve"> </v>
      </c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>
      <c r="A183" s="7">
        <v>45439</v>
      </c>
      <c r="B183" s="3">
        <v>232109</v>
      </c>
      <c r="C183" s="3">
        <v>562584</v>
      </c>
      <c r="D183" s="3">
        <v>380905</v>
      </c>
      <c r="E183" s="3">
        <v>19234</v>
      </c>
      <c r="F183" s="3">
        <v>167749</v>
      </c>
      <c r="G183" s="3">
        <v>1362581</v>
      </c>
      <c r="H183" s="7">
        <v>45439</v>
      </c>
      <c r="I183" s="3" t="s">
        <v>55</v>
      </c>
      <c r="J183" s="3">
        <v>79.47</v>
      </c>
      <c r="K183" s="3">
        <v>79.16</v>
      </c>
      <c r="L183" s="3">
        <v>80.14</v>
      </c>
      <c r="M183" s="3">
        <v>78.930000000000007</v>
      </c>
      <c r="N183" s="3">
        <v>921</v>
      </c>
      <c r="O183" s="3">
        <v>144483</v>
      </c>
      <c r="P183" s="3">
        <f t="shared" si="59"/>
        <v>0.24819297387090258</v>
      </c>
      <c r="Q183" s="3">
        <f t="shared" si="60"/>
        <v>0.5811521715864808</v>
      </c>
      <c r="R183" s="3">
        <f t="shared" si="61"/>
        <v>-0.15159366636585034</v>
      </c>
      <c r="S183" s="3">
        <f t="shared" si="62"/>
        <v>-0.82012330684462753</v>
      </c>
      <c r="T183" s="3">
        <f t="shared" si="63"/>
        <v>0.30023940971048318</v>
      </c>
      <c r="U183" s="3">
        <f t="shared" si="64"/>
        <v>0.37577351693399058</v>
      </c>
      <c r="V183" s="3">
        <f t="shared" si="65"/>
        <v>0</v>
      </c>
      <c r="X183" s="3">
        <f t="shared" si="66"/>
        <v>0.76000000000000512</v>
      </c>
      <c r="Z183" s="3">
        <f t="shared" si="67"/>
        <v>-0.47020775144413857</v>
      </c>
      <c r="AA183" s="3">
        <f t="shared" si="68"/>
        <v>-7.7262803140293948E-3</v>
      </c>
      <c r="AB183" s="3">
        <f t="shared" si="69"/>
        <v>-0.18259939510197762</v>
      </c>
      <c r="AC183" s="3">
        <f t="shared" si="70"/>
        <v>-0.48246934380538947</v>
      </c>
      <c r="AD183" s="3">
        <f t="shared" si="71"/>
        <v>-0.16054647703589706</v>
      </c>
      <c r="AE183" s="3">
        <f t="shared" si="72"/>
        <v>-0.12528505583896257</v>
      </c>
      <c r="AG183" s="4">
        <f t="shared" si="78"/>
        <v>0</v>
      </c>
      <c r="AH183" s="4">
        <f t="shared" si="79"/>
        <v>0</v>
      </c>
      <c r="AI183" s="4">
        <f t="shared" si="80"/>
        <v>0</v>
      </c>
      <c r="AJ183" s="4">
        <f t="shared" si="81"/>
        <v>0</v>
      </c>
      <c r="AK183" s="4">
        <f t="shared" si="82"/>
        <v>0</v>
      </c>
      <c r="AL183" s="4">
        <f t="shared" si="83"/>
        <v>0</v>
      </c>
      <c r="AM183" s="4" t="str">
        <f t="shared" si="73"/>
        <v>0</v>
      </c>
      <c r="AO183" s="6">
        <f t="shared" si="74"/>
        <v>0</v>
      </c>
      <c r="AP183" s="6">
        <f t="shared" si="75"/>
        <v>0</v>
      </c>
      <c r="AQ183" s="3">
        <f t="shared" si="76"/>
        <v>0.76000000000000512</v>
      </c>
      <c r="AR183" s="3">
        <f t="shared" si="84"/>
        <v>0</v>
      </c>
      <c r="AS183" s="4">
        <f t="shared" si="85"/>
        <v>0</v>
      </c>
      <c r="AT183" s="3">
        <f t="shared" si="77"/>
        <v>112.69999999999989</v>
      </c>
      <c r="AW183" s="7">
        <v>45439</v>
      </c>
      <c r="AX183" s="5">
        <f t="shared" si="87"/>
        <v>0.15985871244093006</v>
      </c>
      <c r="AY183" t="str">
        <f t="shared" si="86"/>
        <v xml:space="preserve"> </v>
      </c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>
      <c r="A184" s="7">
        <v>45440</v>
      </c>
      <c r="B184" s="3">
        <v>246319</v>
      </c>
      <c r="C184" s="3">
        <v>571886</v>
      </c>
      <c r="D184" s="3">
        <v>375667</v>
      </c>
      <c r="E184" s="3">
        <v>19181</v>
      </c>
      <c r="F184" s="3">
        <v>169479</v>
      </c>
      <c r="G184" s="3">
        <v>1382533</v>
      </c>
      <c r="H184" s="7">
        <v>45440</v>
      </c>
      <c r="I184" s="3" t="s">
        <v>55</v>
      </c>
      <c r="J184" s="3">
        <v>77.66</v>
      </c>
      <c r="K184" s="3">
        <v>78.94</v>
      </c>
      <c r="L184" s="3">
        <v>79.44</v>
      </c>
      <c r="M184" s="3">
        <v>77.22</v>
      </c>
      <c r="N184" s="3">
        <v>2671</v>
      </c>
      <c r="O184" s="3">
        <v>144483</v>
      </c>
      <c r="P184" s="3">
        <f t="shared" si="59"/>
        <v>0.31613736858179098</v>
      </c>
      <c r="Q184" s="3">
        <f t="shared" si="60"/>
        <v>0.68024983963857777</v>
      </c>
      <c r="R184" s="3">
        <f t="shared" si="61"/>
        <v>-6.8216699626712049E-2</v>
      </c>
      <c r="S184" s="3">
        <f t="shared" si="62"/>
        <v>-0.82792616500468497</v>
      </c>
      <c r="T184" s="3">
        <f t="shared" si="63"/>
        <v>0.45065932536776571</v>
      </c>
      <c r="U184" s="3">
        <f t="shared" si="64"/>
        <v>0.52839544800946137</v>
      </c>
      <c r="V184" s="3">
        <f t="shared" si="65"/>
        <v>0</v>
      </c>
      <c r="X184" s="3">
        <f t="shared" si="66"/>
        <v>-1.8100000000000023</v>
      </c>
      <c r="Z184" s="3">
        <f t="shared" si="67"/>
        <v>-0.52751648214478397</v>
      </c>
      <c r="AA184" s="3">
        <f t="shared" si="68"/>
        <v>-0.24822520878959925</v>
      </c>
      <c r="AB184" s="3">
        <f t="shared" si="69"/>
        <v>-0.47046344336079998</v>
      </c>
      <c r="AC184" s="3">
        <f t="shared" si="70"/>
        <v>-0.37299756254777783</v>
      </c>
      <c r="AD184" s="3">
        <f t="shared" si="71"/>
        <v>-0.4243147556439773</v>
      </c>
      <c r="AE184" s="3">
        <f t="shared" si="72"/>
        <v>-0.39500623193860673</v>
      </c>
      <c r="AG184" s="4">
        <f t="shared" si="78"/>
        <v>0</v>
      </c>
      <c r="AH184" s="4">
        <f t="shared" si="79"/>
        <v>0</v>
      </c>
      <c r="AI184" s="4">
        <f t="shared" si="80"/>
        <v>0</v>
      </c>
      <c r="AJ184" s="4">
        <f t="shared" si="81"/>
        <v>0</v>
      </c>
      <c r="AK184" s="4">
        <f t="shared" si="82"/>
        <v>0</v>
      </c>
      <c r="AL184" s="4">
        <f t="shared" si="83"/>
        <v>0</v>
      </c>
      <c r="AM184" s="4" t="str">
        <f t="shared" si="73"/>
        <v>0</v>
      </c>
      <c r="AO184" s="6">
        <f t="shared" si="74"/>
        <v>0</v>
      </c>
      <c r="AP184" s="6">
        <f t="shared" si="75"/>
        <v>0</v>
      </c>
      <c r="AQ184" s="3">
        <f t="shared" si="76"/>
        <v>-1.8100000000000023</v>
      </c>
      <c r="AR184" s="3">
        <f t="shared" si="84"/>
        <v>0</v>
      </c>
      <c r="AS184" s="4">
        <f t="shared" si="85"/>
        <v>0</v>
      </c>
      <c r="AT184" s="3">
        <f t="shared" si="77"/>
        <v>112.69999999999989</v>
      </c>
      <c r="AW184" s="7">
        <v>45440</v>
      </c>
      <c r="AX184" s="5">
        <f t="shared" si="87"/>
        <v>0.15985871244093006</v>
      </c>
      <c r="AY184" t="str">
        <f t="shared" si="86"/>
        <v xml:space="preserve"> </v>
      </c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>
      <c r="A185" s="7">
        <v>45441</v>
      </c>
      <c r="B185" s="3">
        <v>243016</v>
      </c>
      <c r="C185" s="3">
        <v>527797</v>
      </c>
      <c r="D185" s="3">
        <v>388304</v>
      </c>
      <c r="E185" s="3">
        <v>20087</v>
      </c>
      <c r="F185" s="3">
        <v>166098</v>
      </c>
      <c r="G185" s="3">
        <v>1345303</v>
      </c>
      <c r="H185" s="7">
        <v>45441</v>
      </c>
      <c r="I185" s="3" t="s">
        <v>55</v>
      </c>
      <c r="J185" s="3">
        <v>76.959999999999994</v>
      </c>
      <c r="K185" s="3">
        <v>77.69</v>
      </c>
      <c r="L185" s="3">
        <v>78.739999999999995</v>
      </c>
      <c r="M185" s="3">
        <v>76.06</v>
      </c>
      <c r="N185" s="3">
        <v>2892</v>
      </c>
      <c r="O185" s="3">
        <v>144517</v>
      </c>
      <c r="P185" s="3">
        <f t="shared" si="59"/>
        <v>0.30623371341034561</v>
      </c>
      <c r="Q185" s="3">
        <f t="shared" si="60"/>
        <v>0.84257644198637138</v>
      </c>
      <c r="R185" s="3">
        <f t="shared" si="61"/>
        <v>0.13171026939695335</v>
      </c>
      <c r="S185" s="3">
        <f t="shared" si="62"/>
        <v>-0.81681629740580142</v>
      </c>
      <c r="T185" s="3">
        <f t="shared" si="63"/>
        <v>0.68599216839031485</v>
      </c>
      <c r="U185" s="3">
        <f t="shared" si="64"/>
        <v>0.7416057882172411</v>
      </c>
      <c r="V185" s="3">
        <f t="shared" si="65"/>
        <v>0</v>
      </c>
      <c r="X185" s="3">
        <f t="shared" si="66"/>
        <v>-0.70000000000000284</v>
      </c>
      <c r="Z185" s="3">
        <f t="shared" si="67"/>
        <v>-0.50030585172734454</v>
      </c>
      <c r="AA185" s="3">
        <f t="shared" si="68"/>
        <v>-0.43290564634352691</v>
      </c>
      <c r="AB185" s="3">
        <f t="shared" si="69"/>
        <v>-0.4511706487725155</v>
      </c>
      <c r="AC185" s="3">
        <f t="shared" si="70"/>
        <v>-0.1900844703621708</v>
      </c>
      <c r="AD185" s="3">
        <f t="shared" si="71"/>
        <v>-0.55663148560767617</v>
      </c>
      <c r="AE185" s="3">
        <f t="shared" si="72"/>
        <v>-0.54062035182389545</v>
      </c>
      <c r="AG185" s="4">
        <f t="shared" si="78"/>
        <v>0</v>
      </c>
      <c r="AH185" s="4">
        <f t="shared" si="79"/>
        <v>0</v>
      </c>
      <c r="AI185" s="4">
        <f t="shared" si="80"/>
        <v>0</v>
      </c>
      <c r="AJ185" s="4">
        <f t="shared" si="81"/>
        <v>0</v>
      </c>
      <c r="AK185" s="4">
        <f t="shared" si="82"/>
        <v>-0.55663148560767617</v>
      </c>
      <c r="AL185" s="4">
        <f t="shared" si="83"/>
        <v>0</v>
      </c>
      <c r="AM185" s="4" t="str">
        <f t="shared" si="73"/>
        <v>0</v>
      </c>
      <c r="AO185" s="6">
        <f t="shared" si="74"/>
        <v>0</v>
      </c>
      <c r="AP185" s="6">
        <f t="shared" si="75"/>
        <v>0</v>
      </c>
      <c r="AQ185" s="3">
        <f t="shared" si="76"/>
        <v>-0.70000000000000284</v>
      </c>
      <c r="AR185" s="3">
        <f t="shared" si="84"/>
        <v>0</v>
      </c>
      <c r="AS185" s="4">
        <f t="shared" si="85"/>
        <v>0</v>
      </c>
      <c r="AT185" s="3">
        <f t="shared" si="77"/>
        <v>112.69999999999989</v>
      </c>
      <c r="AW185" s="7">
        <v>45441</v>
      </c>
      <c r="AX185" s="5">
        <f t="shared" si="87"/>
        <v>0.15985871244093006</v>
      </c>
      <c r="AY185" t="str">
        <f t="shared" si="86"/>
        <v xml:space="preserve"> </v>
      </c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>
      <c r="A186" s="7">
        <v>45442</v>
      </c>
      <c r="B186" s="3">
        <v>188175</v>
      </c>
      <c r="C186" s="3">
        <v>551354</v>
      </c>
      <c r="D186" s="3">
        <v>377458</v>
      </c>
      <c r="E186" s="3">
        <v>18918</v>
      </c>
      <c r="F186" s="3">
        <v>161536</v>
      </c>
      <c r="G186" s="3">
        <v>1297441</v>
      </c>
      <c r="H186" s="7">
        <v>45442</v>
      </c>
      <c r="I186" s="3" t="s">
        <v>55</v>
      </c>
      <c r="J186" s="3">
        <v>78.64</v>
      </c>
      <c r="K186" s="3">
        <v>77.16</v>
      </c>
      <c r="L186" s="3">
        <v>78.900000000000006</v>
      </c>
      <c r="M186" s="3">
        <v>76.489999999999995</v>
      </c>
      <c r="N186" s="3">
        <v>3193</v>
      </c>
      <c r="O186" s="3">
        <v>144649</v>
      </c>
      <c r="P186" s="3">
        <f t="shared" si="59"/>
        <v>2.9061983660259281E-2</v>
      </c>
      <c r="Q186" s="3">
        <f t="shared" si="60"/>
        <v>0.86191041162236492</v>
      </c>
      <c r="R186" s="3">
        <f t="shared" si="61"/>
        <v>0.10469245792036988</v>
      </c>
      <c r="S186" s="3">
        <f t="shared" si="62"/>
        <v>-0.82746748396330982</v>
      </c>
      <c r="T186" s="3">
        <f t="shared" si="63"/>
        <v>0.68890769767762128</v>
      </c>
      <c r="U186" s="3">
        <f t="shared" si="64"/>
        <v>0.74131252419582838</v>
      </c>
      <c r="V186" s="3">
        <f t="shared" si="65"/>
        <v>0</v>
      </c>
      <c r="X186" s="3">
        <f t="shared" si="66"/>
        <v>1.6800000000000068</v>
      </c>
      <c r="Z186" s="3">
        <f t="shared" si="67"/>
        <v>-0.50627979991117122</v>
      </c>
      <c r="AA186" s="3">
        <f t="shared" si="68"/>
        <v>-0.55845874683516472</v>
      </c>
      <c r="AB186" s="3">
        <f t="shared" si="69"/>
        <v>-0.45334960665430812</v>
      </c>
      <c r="AC186" s="3">
        <f t="shared" si="70"/>
        <v>-0.11313122130749677</v>
      </c>
      <c r="AD186" s="3">
        <f t="shared" si="71"/>
        <v>-0.62198373872410073</v>
      </c>
      <c r="AE186" s="3">
        <f t="shared" si="72"/>
        <v>-0.61796223201902889</v>
      </c>
      <c r="AG186" s="4">
        <f t="shared" si="78"/>
        <v>0</v>
      </c>
      <c r="AH186" s="4">
        <f t="shared" si="79"/>
        <v>-0.55845874683516472</v>
      </c>
      <c r="AI186" s="4">
        <f t="shared" si="80"/>
        <v>0</v>
      </c>
      <c r="AJ186" s="4">
        <f t="shared" si="81"/>
        <v>0</v>
      </c>
      <c r="AK186" s="4">
        <f t="shared" si="82"/>
        <v>-0.62198373872410073</v>
      </c>
      <c r="AL186" s="4">
        <f t="shared" si="83"/>
        <v>-0.61796223201902889</v>
      </c>
      <c r="AM186" s="4" t="str">
        <f t="shared" si="73"/>
        <v>0</v>
      </c>
      <c r="AO186" s="6">
        <f t="shared" si="74"/>
        <v>0</v>
      </c>
      <c r="AP186" s="6">
        <f t="shared" si="75"/>
        <v>0</v>
      </c>
      <c r="AQ186" s="3">
        <f t="shared" si="76"/>
        <v>1.6800000000000068</v>
      </c>
      <c r="AR186" s="3">
        <f t="shared" si="84"/>
        <v>0</v>
      </c>
      <c r="AS186" s="4">
        <f t="shared" si="85"/>
        <v>0</v>
      </c>
      <c r="AT186" s="3">
        <f t="shared" si="77"/>
        <v>112.69999999999989</v>
      </c>
      <c r="AW186" s="7">
        <v>45442</v>
      </c>
      <c r="AX186" s="5">
        <f t="shared" si="87"/>
        <v>0.15985871244093006</v>
      </c>
      <c r="AY186" t="str">
        <f t="shared" si="86"/>
        <v xml:space="preserve"> </v>
      </c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>
      <c r="A187" s="7">
        <v>45443</v>
      </c>
      <c r="B187" s="3">
        <v>185410</v>
      </c>
      <c r="C187" s="3">
        <v>562605</v>
      </c>
      <c r="D187" s="3">
        <v>322607</v>
      </c>
      <c r="E187" s="3">
        <v>18721</v>
      </c>
      <c r="F187" s="3">
        <v>155891</v>
      </c>
      <c r="G187" s="3">
        <v>1245235</v>
      </c>
      <c r="H187" s="7">
        <v>45443</v>
      </c>
      <c r="I187" s="3" t="s">
        <v>55</v>
      </c>
      <c r="J187" s="3">
        <v>77.23</v>
      </c>
      <c r="K187" s="3">
        <v>78.62</v>
      </c>
      <c r="L187" s="3">
        <v>79.58</v>
      </c>
      <c r="M187" s="3">
        <v>77</v>
      </c>
      <c r="N187" s="3">
        <v>1953</v>
      </c>
      <c r="O187" s="3">
        <v>145416</v>
      </c>
      <c r="P187" s="3">
        <f t="shared" si="59"/>
        <v>-2.6126982469602121E-2</v>
      </c>
      <c r="Q187" s="3">
        <f t="shared" si="60"/>
        <v>0.8525651270590332</v>
      </c>
      <c r="R187" s="3">
        <f t="shared" si="61"/>
        <v>1.4330318802660993E-2</v>
      </c>
      <c r="S187" s="3">
        <f t="shared" si="62"/>
        <v>-0.82324466008382524</v>
      </c>
      <c r="T187" s="3">
        <f t="shared" si="63"/>
        <v>0.68094585836263422</v>
      </c>
      <c r="U187" s="3">
        <f t="shared" si="64"/>
        <v>0.73368042914535603</v>
      </c>
      <c r="V187" s="3">
        <f t="shared" si="65"/>
        <v>0</v>
      </c>
      <c r="X187" s="3">
        <f t="shared" si="66"/>
        <v>-1.4099999999999966</v>
      </c>
      <c r="Z187" s="3">
        <f t="shared" si="67"/>
        <v>-0.50356527740016499</v>
      </c>
      <c r="AA187" s="3">
        <f t="shared" si="68"/>
        <v>-0.65703630723374928</v>
      </c>
      <c r="AB187" s="3">
        <f t="shared" si="69"/>
        <v>-0.43098320297411913</v>
      </c>
      <c r="AC187" s="3">
        <f t="shared" si="70"/>
        <v>-0.1660719246313038</v>
      </c>
      <c r="AD187" s="3">
        <f t="shared" si="71"/>
        <v>-0.69765817317576984</v>
      </c>
      <c r="AE187" s="3">
        <f t="shared" si="72"/>
        <v>-0.70545340207334439</v>
      </c>
      <c r="AG187" s="4">
        <f t="shared" si="78"/>
        <v>0</v>
      </c>
      <c r="AH187" s="4">
        <f t="shared" si="79"/>
        <v>-0.65703630723374928</v>
      </c>
      <c r="AI187" s="4">
        <f t="shared" si="80"/>
        <v>0</v>
      </c>
      <c r="AJ187" s="4">
        <f t="shared" si="81"/>
        <v>0</v>
      </c>
      <c r="AK187" s="4">
        <f t="shared" si="82"/>
        <v>-0.69765817317576984</v>
      </c>
      <c r="AL187" s="4">
        <f t="shared" si="83"/>
        <v>-0.70545340207334439</v>
      </c>
      <c r="AM187" s="4" t="str">
        <f t="shared" si="73"/>
        <v>0</v>
      </c>
      <c r="AO187" s="6">
        <f t="shared" si="74"/>
        <v>0</v>
      </c>
      <c r="AP187" s="6">
        <f t="shared" si="75"/>
        <v>0</v>
      </c>
      <c r="AQ187" s="3">
        <f t="shared" si="76"/>
        <v>-1.4099999999999966</v>
      </c>
      <c r="AR187" s="3">
        <f t="shared" si="84"/>
        <v>0</v>
      </c>
      <c r="AS187" s="4">
        <f t="shared" si="85"/>
        <v>0</v>
      </c>
      <c r="AT187" s="3">
        <f t="shared" si="77"/>
        <v>112.69999999999989</v>
      </c>
      <c r="AW187" s="7">
        <v>45443</v>
      </c>
      <c r="AX187" s="5">
        <f t="shared" si="87"/>
        <v>0.15985871244093006</v>
      </c>
      <c r="AY187" t="str">
        <f t="shared" si="86"/>
        <v xml:space="preserve"> </v>
      </c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>
      <c r="A188" s="7">
        <v>45446</v>
      </c>
      <c r="B188" s="3">
        <v>245586</v>
      </c>
      <c r="C188" s="3">
        <v>597647</v>
      </c>
      <c r="D188" s="3">
        <v>468590</v>
      </c>
      <c r="E188" s="3">
        <v>26789</v>
      </c>
      <c r="F188" s="3">
        <v>184155</v>
      </c>
      <c r="G188" s="3">
        <v>1522767</v>
      </c>
      <c r="H188" s="7">
        <v>45446</v>
      </c>
      <c r="I188" s="3" t="s">
        <v>55</v>
      </c>
      <c r="J188" s="3">
        <v>77.69</v>
      </c>
      <c r="K188" s="3">
        <v>77.819999999999993</v>
      </c>
      <c r="L188" s="3">
        <v>81.09</v>
      </c>
      <c r="M188" s="3">
        <v>77.34</v>
      </c>
      <c r="N188" s="3">
        <v>2798</v>
      </c>
      <c r="O188" s="3">
        <v>145778</v>
      </c>
      <c r="P188" s="3">
        <f t="shared" si="59"/>
        <v>4.1459595946380198E-2</v>
      </c>
      <c r="Q188" s="3">
        <f t="shared" si="60"/>
        <v>0.81621946808591916</v>
      </c>
      <c r="R188" s="3">
        <f t="shared" si="61"/>
        <v>-1.0494925675264472E-2</v>
      </c>
      <c r="S188" s="3">
        <f t="shared" si="62"/>
        <v>-0.69788970276317486</v>
      </c>
      <c r="T188" s="3">
        <f t="shared" si="63"/>
        <v>0.6032423281436633</v>
      </c>
      <c r="U188" s="3">
        <f t="shared" si="64"/>
        <v>0.65519347383245718</v>
      </c>
      <c r="V188" s="3">
        <f t="shared" si="65"/>
        <v>0</v>
      </c>
      <c r="X188" s="3">
        <f t="shared" si="66"/>
        <v>0.45999999999999375</v>
      </c>
      <c r="Z188" s="3">
        <f t="shared" si="67"/>
        <v>-0.17874285770939383</v>
      </c>
      <c r="AA188" s="3">
        <f t="shared" si="68"/>
        <v>-0.7932160523544538</v>
      </c>
      <c r="AB188" s="3">
        <f t="shared" si="69"/>
        <v>-0.19411075253150878</v>
      </c>
      <c r="AC188" s="3">
        <f t="shared" si="70"/>
        <v>4.0047147613293817E-2</v>
      </c>
      <c r="AD188" s="3">
        <f t="shared" si="71"/>
        <v>-0.60505234779729267</v>
      </c>
      <c r="AE188" s="3">
        <f t="shared" si="72"/>
        <v>-0.63491489384606481</v>
      </c>
      <c r="AG188" s="4">
        <f t="shared" si="78"/>
        <v>0</v>
      </c>
      <c r="AH188" s="4">
        <f t="shared" si="79"/>
        <v>-0.7932160523544538</v>
      </c>
      <c r="AI188" s="4">
        <f t="shared" si="80"/>
        <v>0</v>
      </c>
      <c r="AJ188" s="4">
        <f t="shared" si="81"/>
        <v>0</v>
      </c>
      <c r="AK188" s="4">
        <f t="shared" si="82"/>
        <v>-0.60505234779729267</v>
      </c>
      <c r="AL188" s="4">
        <f t="shared" si="83"/>
        <v>-0.63491489384606481</v>
      </c>
      <c r="AM188" s="4" t="str">
        <f t="shared" si="73"/>
        <v>0</v>
      </c>
      <c r="AO188" s="6">
        <f t="shared" si="74"/>
        <v>0</v>
      </c>
      <c r="AP188" s="6">
        <f t="shared" si="75"/>
        <v>0</v>
      </c>
      <c r="AQ188" s="3">
        <f t="shared" si="76"/>
        <v>0.45999999999999375</v>
      </c>
      <c r="AR188" s="3">
        <f t="shared" si="84"/>
        <v>0</v>
      </c>
      <c r="AS188" s="4">
        <f t="shared" si="85"/>
        <v>0</v>
      </c>
      <c r="AT188" s="3">
        <f t="shared" si="77"/>
        <v>112.69999999999989</v>
      </c>
      <c r="AW188" s="7">
        <v>45446</v>
      </c>
      <c r="AX188" s="5">
        <f t="shared" si="87"/>
        <v>0.15985871244093006</v>
      </c>
      <c r="AY188" t="str">
        <f t="shared" si="86"/>
        <v xml:space="preserve"> </v>
      </c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>
      <c r="A189" s="7">
        <v>45447</v>
      </c>
      <c r="B189" s="3">
        <v>271196</v>
      </c>
      <c r="C189" s="3">
        <v>586962</v>
      </c>
      <c r="D189" s="3">
        <v>462940</v>
      </c>
      <c r="E189" s="3">
        <v>21390</v>
      </c>
      <c r="F189" s="3">
        <v>183850</v>
      </c>
      <c r="G189" s="3">
        <v>1526337</v>
      </c>
      <c r="H189" s="7">
        <v>45447</v>
      </c>
      <c r="I189" s="3" t="s">
        <v>55</v>
      </c>
      <c r="J189" s="3">
        <v>75.36</v>
      </c>
      <c r="K189" s="3">
        <v>77.28</v>
      </c>
      <c r="L189" s="3">
        <v>77.61</v>
      </c>
      <c r="M189" s="3">
        <v>75.31</v>
      </c>
      <c r="N189" s="3">
        <v>3928</v>
      </c>
      <c r="O189" s="3">
        <v>146098</v>
      </c>
      <c r="P189" s="3">
        <f t="shared" si="59"/>
        <v>5.0646251474939256E-3</v>
      </c>
      <c r="Q189" s="3">
        <f t="shared" si="60"/>
        <v>0.70254645280702366</v>
      </c>
      <c r="R189" s="3">
        <f t="shared" si="61"/>
        <v>-0.18818003763111946</v>
      </c>
      <c r="S189" s="3">
        <f t="shared" si="62"/>
        <v>-0.61410448226929515</v>
      </c>
      <c r="T189" s="3">
        <f t="shared" si="63"/>
        <v>0.40600761891973031</v>
      </c>
      <c r="U189" s="3">
        <f t="shared" si="64"/>
        <v>0.45867033244252653</v>
      </c>
      <c r="V189" s="3">
        <f t="shared" si="65"/>
        <v>0</v>
      </c>
      <c r="X189" s="3">
        <f t="shared" si="66"/>
        <v>-2.3299999999999983</v>
      </c>
      <c r="Z189" s="3">
        <f t="shared" si="67"/>
        <v>-0.16108310447365953</v>
      </c>
      <c r="AA189" s="3">
        <f t="shared" si="68"/>
        <v>-0.48512704884494018</v>
      </c>
      <c r="AB189" s="3">
        <f t="shared" si="69"/>
        <v>0.12984836559595569</v>
      </c>
      <c r="AC189" s="3">
        <f t="shared" si="70"/>
        <v>0.11582224948200119</v>
      </c>
      <c r="AD189" s="3">
        <f t="shared" si="71"/>
        <v>-0.26358395146500357</v>
      </c>
      <c r="AE189" s="3">
        <f t="shared" si="72"/>
        <v>-0.24290578344233779</v>
      </c>
      <c r="AG189" s="4">
        <f t="shared" si="78"/>
        <v>0</v>
      </c>
      <c r="AH189" s="4">
        <f t="shared" si="79"/>
        <v>0</v>
      </c>
      <c r="AI189" s="4">
        <f t="shared" si="80"/>
        <v>0</v>
      </c>
      <c r="AJ189" s="4">
        <f t="shared" si="81"/>
        <v>0</v>
      </c>
      <c r="AK189" s="4">
        <f t="shared" si="82"/>
        <v>0</v>
      </c>
      <c r="AL189" s="4">
        <f t="shared" si="83"/>
        <v>0</v>
      </c>
      <c r="AM189" s="4" t="str">
        <f t="shared" si="73"/>
        <v>0</v>
      </c>
      <c r="AO189" s="6">
        <f t="shared" si="74"/>
        <v>0</v>
      </c>
      <c r="AP189" s="6">
        <f t="shared" si="75"/>
        <v>0</v>
      </c>
      <c r="AQ189" s="3">
        <f t="shared" si="76"/>
        <v>-2.3299999999999983</v>
      </c>
      <c r="AR189" s="3">
        <f t="shared" si="84"/>
        <v>0</v>
      </c>
      <c r="AS189" s="4">
        <f t="shared" si="85"/>
        <v>0</v>
      </c>
      <c r="AT189" s="3">
        <f t="shared" si="77"/>
        <v>112.69999999999989</v>
      </c>
      <c r="AW189" s="7">
        <v>45447</v>
      </c>
      <c r="AX189" s="5">
        <f t="shared" si="87"/>
        <v>0.15985871244093006</v>
      </c>
      <c r="AY189" t="str">
        <f t="shared" si="86"/>
        <v xml:space="preserve"> </v>
      </c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>
      <c r="A190" s="7">
        <v>45448</v>
      </c>
      <c r="B190" s="3">
        <v>226115</v>
      </c>
      <c r="C190" s="3">
        <v>545000</v>
      </c>
      <c r="D190" s="3">
        <v>445797</v>
      </c>
      <c r="E190" s="3">
        <v>19697</v>
      </c>
      <c r="F190" s="3">
        <v>172334</v>
      </c>
      <c r="G190" s="3">
        <v>1408943</v>
      </c>
      <c r="H190" s="7">
        <v>45448</v>
      </c>
      <c r="I190" s="3" t="s">
        <v>55</v>
      </c>
      <c r="J190" s="3">
        <v>74.819999999999993</v>
      </c>
      <c r="K190" s="3">
        <v>75.540000000000006</v>
      </c>
      <c r="L190" s="3">
        <v>76.260000000000005</v>
      </c>
      <c r="M190" s="3">
        <v>73.98</v>
      </c>
      <c r="N190" s="3">
        <v>3187</v>
      </c>
      <c r="O190" s="3">
        <v>145957</v>
      </c>
      <c r="P190" s="3">
        <f t="shared" si="59"/>
        <v>3.4421550087431523E-2</v>
      </c>
      <c r="Q190" s="3">
        <f t="shared" si="60"/>
        <v>0.56437615449416711</v>
      </c>
      <c r="R190" s="3">
        <f t="shared" si="61"/>
        <v>-0.23306186273083848</v>
      </c>
      <c r="S190" s="3">
        <f t="shared" si="62"/>
        <v>-0.35540407022182935</v>
      </c>
      <c r="T190" s="3">
        <f t="shared" si="63"/>
        <v>0.27217939111765599</v>
      </c>
      <c r="U190" s="3">
        <f t="shared" si="64"/>
        <v>0.31598327421122724</v>
      </c>
      <c r="V190" s="3">
        <f t="shared" si="65"/>
        <v>0</v>
      </c>
      <c r="X190" s="3">
        <f t="shared" si="66"/>
        <v>-0.54000000000000625</v>
      </c>
      <c r="Z190" s="3">
        <f t="shared" si="67"/>
        <v>-0.34335018730839328</v>
      </c>
      <c r="AA190" s="3">
        <f t="shared" si="68"/>
        <v>-0.16525921131972501</v>
      </c>
      <c r="AB190" s="3">
        <f t="shared" si="69"/>
        <v>-5.9249475428028109E-2</v>
      </c>
      <c r="AC190" s="3">
        <f t="shared" si="70"/>
        <v>0.10630338804283436</v>
      </c>
      <c r="AD190" s="3">
        <f t="shared" si="71"/>
        <v>-0.16710496541455075</v>
      </c>
      <c r="AE190" s="3">
        <f t="shared" si="72"/>
        <v>-0.19013626870113054</v>
      </c>
      <c r="AG190" s="4">
        <f t="shared" si="78"/>
        <v>0</v>
      </c>
      <c r="AH190" s="4">
        <f t="shared" si="79"/>
        <v>0</v>
      </c>
      <c r="AI190" s="4">
        <f t="shared" si="80"/>
        <v>0</v>
      </c>
      <c r="AJ190" s="4">
        <f t="shared" si="81"/>
        <v>0</v>
      </c>
      <c r="AK190" s="4">
        <f t="shared" si="82"/>
        <v>0</v>
      </c>
      <c r="AL190" s="4">
        <f t="shared" si="83"/>
        <v>0</v>
      </c>
      <c r="AM190" s="4" t="str">
        <f t="shared" si="73"/>
        <v>0</v>
      </c>
      <c r="AO190" s="6">
        <f t="shared" si="74"/>
        <v>0</v>
      </c>
      <c r="AP190" s="6">
        <f t="shared" si="75"/>
        <v>0</v>
      </c>
      <c r="AQ190" s="3">
        <f t="shared" si="76"/>
        <v>-0.54000000000000625</v>
      </c>
      <c r="AR190" s="3">
        <f t="shared" si="84"/>
        <v>0</v>
      </c>
      <c r="AS190" s="4">
        <f t="shared" si="85"/>
        <v>0</v>
      </c>
      <c r="AT190" s="3">
        <f t="shared" si="77"/>
        <v>112.69999999999989</v>
      </c>
      <c r="AW190" s="7">
        <v>45448</v>
      </c>
      <c r="AX190" s="5">
        <f t="shared" si="87"/>
        <v>0.15985871244093006</v>
      </c>
      <c r="AY190" t="str">
        <f t="shared" si="86"/>
        <v xml:space="preserve"> </v>
      </c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>
      <c r="A191" s="7">
        <v>45449</v>
      </c>
      <c r="B191" s="3">
        <v>239942</v>
      </c>
      <c r="C191" s="3">
        <v>597717</v>
      </c>
      <c r="D191" s="3">
        <v>466253</v>
      </c>
      <c r="E191" s="3">
        <v>21291</v>
      </c>
      <c r="F191" s="3">
        <v>182479</v>
      </c>
      <c r="G191" s="3">
        <v>1507682</v>
      </c>
      <c r="H191" s="7">
        <v>45449</v>
      </c>
      <c r="I191" s="3" t="s">
        <v>55</v>
      </c>
      <c r="J191" s="3">
        <v>75.16</v>
      </c>
      <c r="K191" s="3">
        <v>74.989999999999995</v>
      </c>
      <c r="L191" s="3">
        <v>76.06</v>
      </c>
      <c r="M191" s="3">
        <v>74.36</v>
      </c>
      <c r="N191" s="3">
        <v>1738</v>
      </c>
      <c r="O191" s="3">
        <v>145667</v>
      </c>
      <c r="P191" s="3">
        <f t="shared" si="59"/>
        <v>3.3871901563426662E-2</v>
      </c>
      <c r="Q191" s="3">
        <f t="shared" si="60"/>
        <v>0.25287439076518509</v>
      </c>
      <c r="R191" s="3">
        <f t="shared" si="61"/>
        <v>-0.39581292708882759</v>
      </c>
      <c r="S191" s="3">
        <f t="shared" si="62"/>
        <v>-5.104023530050552E-2</v>
      </c>
      <c r="T191" s="3">
        <f t="shared" si="63"/>
        <v>-2.7216323799695054E-2</v>
      </c>
      <c r="U191" s="3">
        <f t="shared" si="64"/>
        <v>7.0236297994727987E-3</v>
      </c>
      <c r="V191" s="3">
        <f t="shared" si="65"/>
        <v>0</v>
      </c>
      <c r="X191" s="3">
        <f t="shared" si="66"/>
        <v>0.34000000000000341</v>
      </c>
      <c r="Z191" s="3">
        <f t="shared" si="67"/>
        <v>-0.33544765600346144</v>
      </c>
      <c r="AA191" s="3">
        <f t="shared" si="68"/>
        <v>-0.12679668363575783</v>
      </c>
      <c r="AB191" s="3">
        <f t="shared" si="69"/>
        <v>-2.8881824589908078E-2</v>
      </c>
      <c r="AC191" s="3">
        <f t="shared" si="70"/>
        <v>0.11295372311155495</v>
      </c>
      <c r="AD191" s="3">
        <f t="shared" si="71"/>
        <v>-0.14206707361083484</v>
      </c>
      <c r="AE191" s="3">
        <f t="shared" si="72"/>
        <v>-0.16829003303415438</v>
      </c>
      <c r="AG191" s="4">
        <f t="shared" si="78"/>
        <v>0</v>
      </c>
      <c r="AH191" s="4">
        <f t="shared" si="79"/>
        <v>0</v>
      </c>
      <c r="AI191" s="4">
        <f t="shared" si="80"/>
        <v>0</v>
      </c>
      <c r="AJ191" s="4">
        <f t="shared" si="81"/>
        <v>0</v>
      </c>
      <c r="AK191" s="4">
        <f t="shared" si="82"/>
        <v>0</v>
      </c>
      <c r="AL191" s="4">
        <f t="shared" si="83"/>
        <v>0</v>
      </c>
      <c r="AM191" s="4" t="str">
        <f t="shared" si="73"/>
        <v>0</v>
      </c>
      <c r="AO191" s="6">
        <f t="shared" si="74"/>
        <v>0</v>
      </c>
      <c r="AP191" s="6">
        <f t="shared" si="75"/>
        <v>0</v>
      </c>
      <c r="AQ191" s="3">
        <f t="shared" si="76"/>
        <v>0.34000000000000341</v>
      </c>
      <c r="AR191" s="3">
        <f t="shared" si="84"/>
        <v>0</v>
      </c>
      <c r="AS191" s="4">
        <f t="shared" si="85"/>
        <v>0</v>
      </c>
      <c r="AT191" s="3">
        <f t="shared" si="77"/>
        <v>112.69999999999989</v>
      </c>
      <c r="AW191" s="7">
        <v>45449</v>
      </c>
      <c r="AX191" s="5">
        <f t="shared" si="87"/>
        <v>0.15985871244093006</v>
      </c>
      <c r="AY191" t="str">
        <f t="shared" si="86"/>
        <v xml:space="preserve"> </v>
      </c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>
      <c r="A192" s="7">
        <v>45450</v>
      </c>
      <c r="B192" s="3">
        <v>231330</v>
      </c>
      <c r="C192" s="3">
        <v>545712</v>
      </c>
      <c r="D192" s="3">
        <v>438271</v>
      </c>
      <c r="E192" s="3">
        <v>20223</v>
      </c>
      <c r="F192" s="3">
        <v>172873</v>
      </c>
      <c r="G192" s="3">
        <v>1408409</v>
      </c>
      <c r="H192" s="7">
        <v>45450</v>
      </c>
      <c r="I192" s="3" t="s">
        <v>55</v>
      </c>
      <c r="J192" s="3">
        <v>74.430000000000007</v>
      </c>
      <c r="K192" s="3">
        <v>74.489999999999995</v>
      </c>
      <c r="L192" s="3">
        <v>74.84</v>
      </c>
      <c r="M192" s="3">
        <v>74.099999999999994</v>
      </c>
      <c r="N192" s="3">
        <v>2033</v>
      </c>
      <c r="O192" s="3">
        <v>145469</v>
      </c>
      <c r="P192" s="3">
        <f t="shared" si="59"/>
        <v>1.5722215329303187E-2</v>
      </c>
      <c r="Q192" s="3">
        <f t="shared" si="60"/>
        <v>-0.19889042598989212</v>
      </c>
      <c r="R192" s="3">
        <f t="shared" si="61"/>
        <v>-0.58408569152475343</v>
      </c>
      <c r="S192" s="3">
        <f t="shared" si="62"/>
        <v>-8.6354862316578684E-2</v>
      </c>
      <c r="T192" s="3">
        <f t="shared" si="63"/>
        <v>-0.36868682525875229</v>
      </c>
      <c r="U192" s="3">
        <f t="shared" si="64"/>
        <v>-0.36597126234805266</v>
      </c>
      <c r="V192" s="3">
        <f t="shared" si="65"/>
        <v>0</v>
      </c>
      <c r="X192" s="3">
        <f t="shared" si="66"/>
        <v>-0.72999999999998977</v>
      </c>
      <c r="Z192" s="3">
        <f t="shared" si="67"/>
        <v>-0.37115058527495404</v>
      </c>
      <c r="AA192" s="3">
        <f t="shared" si="68"/>
        <v>-4.0167918454404851E-2</v>
      </c>
      <c r="AB192" s="3">
        <f t="shared" si="69"/>
        <v>5.5983496293872913E-2</v>
      </c>
      <c r="AC192" s="3">
        <f t="shared" si="70"/>
        <v>0.12996659244687775</v>
      </c>
      <c r="AD192" s="3">
        <f t="shared" si="71"/>
        <v>-6.9116221230042005E-2</v>
      </c>
      <c r="AE192" s="3">
        <f t="shared" si="72"/>
        <v>-9.1434816415079695E-2</v>
      </c>
      <c r="AG192" s="4">
        <f t="shared" si="78"/>
        <v>0</v>
      </c>
      <c r="AH192" s="4">
        <f t="shared" si="79"/>
        <v>0</v>
      </c>
      <c r="AI192" s="4">
        <f t="shared" si="80"/>
        <v>0</v>
      </c>
      <c r="AJ192" s="4">
        <f t="shared" si="81"/>
        <v>0</v>
      </c>
      <c r="AK192" s="4">
        <f t="shared" si="82"/>
        <v>0</v>
      </c>
      <c r="AL192" s="4">
        <f t="shared" si="83"/>
        <v>0</v>
      </c>
      <c r="AM192" s="4" t="str">
        <f t="shared" si="73"/>
        <v>0</v>
      </c>
      <c r="AO192" s="6">
        <f t="shared" si="74"/>
        <v>0</v>
      </c>
      <c r="AP192" s="6">
        <f t="shared" si="75"/>
        <v>0</v>
      </c>
      <c r="AQ192" s="3">
        <f t="shared" si="76"/>
        <v>-0.72999999999998977</v>
      </c>
      <c r="AR192" s="3">
        <f t="shared" si="84"/>
        <v>0</v>
      </c>
      <c r="AS192" s="4">
        <f t="shared" si="85"/>
        <v>0</v>
      </c>
      <c r="AT192" s="3">
        <f t="shared" si="77"/>
        <v>112.69999999999989</v>
      </c>
      <c r="AW192" s="7">
        <v>45450</v>
      </c>
      <c r="AX192" s="5">
        <f t="shared" si="87"/>
        <v>0.15985871244093006</v>
      </c>
      <c r="AY192" t="str">
        <f t="shared" si="86"/>
        <v xml:space="preserve"> </v>
      </c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>
      <c r="A193" s="7">
        <v>45453</v>
      </c>
      <c r="B193" s="3">
        <v>240734</v>
      </c>
      <c r="C193" s="3">
        <v>525867</v>
      </c>
      <c r="D193" s="3">
        <v>353143</v>
      </c>
      <c r="E193" s="3">
        <v>23269</v>
      </c>
      <c r="F193" s="3">
        <v>162992</v>
      </c>
      <c r="G193" s="3">
        <v>1306004</v>
      </c>
      <c r="H193" s="7">
        <v>45453</v>
      </c>
      <c r="I193" s="3" t="s">
        <v>55</v>
      </c>
      <c r="J193" s="3">
        <v>73.849999999999994</v>
      </c>
      <c r="K193" s="3">
        <v>73.61</v>
      </c>
      <c r="L193" s="3">
        <v>74.069999999999993</v>
      </c>
      <c r="M193" s="3">
        <v>72.290000000000006</v>
      </c>
      <c r="N193" s="3">
        <v>1771</v>
      </c>
      <c r="O193" s="3">
        <v>146728</v>
      </c>
      <c r="P193" s="3">
        <f t="shared" si="59"/>
        <v>-3.1972242407180395E-3</v>
      </c>
      <c r="Q193" s="3">
        <f t="shared" si="60"/>
        <v>-0.19603625990515913</v>
      </c>
      <c r="R193" s="3">
        <f t="shared" si="61"/>
        <v>-0.4184990519416269</v>
      </c>
      <c r="S193" s="3">
        <f t="shared" si="62"/>
        <v>-0.23679436526017875</v>
      </c>
      <c r="T193" s="3">
        <f t="shared" si="63"/>
        <v>-0.31286485334929631</v>
      </c>
      <c r="U193" s="3">
        <f t="shared" si="64"/>
        <v>-0.3111022323235928</v>
      </c>
      <c r="V193" s="3">
        <f t="shared" si="65"/>
        <v>0</v>
      </c>
      <c r="X193" s="3">
        <f t="shared" si="66"/>
        <v>-0.58000000000001251</v>
      </c>
      <c r="Z193" s="3">
        <f t="shared" si="67"/>
        <v>-0.42426237569196829</v>
      </c>
      <c r="AA193" s="3">
        <f t="shared" si="68"/>
        <v>-3.1307967793751196E-2</v>
      </c>
      <c r="AB193" s="3">
        <f t="shared" si="69"/>
        <v>3.2106081800299613E-2</v>
      </c>
      <c r="AC193" s="3">
        <f t="shared" si="70"/>
        <v>0.13225368533867071</v>
      </c>
      <c r="AD193" s="3">
        <f t="shared" si="71"/>
        <v>-9.5174191442910977E-2</v>
      </c>
      <c r="AE193" s="3">
        <f t="shared" si="72"/>
        <v>-0.11408602551218999</v>
      </c>
      <c r="AG193" s="4">
        <f t="shared" si="78"/>
        <v>0</v>
      </c>
      <c r="AH193" s="4">
        <f t="shared" si="79"/>
        <v>0</v>
      </c>
      <c r="AI193" s="4">
        <f t="shared" si="80"/>
        <v>0</v>
      </c>
      <c r="AJ193" s="4">
        <f t="shared" si="81"/>
        <v>0</v>
      </c>
      <c r="AK193" s="4">
        <f t="shared" si="82"/>
        <v>0</v>
      </c>
      <c r="AL193" s="4">
        <f t="shared" si="83"/>
        <v>0</v>
      </c>
      <c r="AM193" s="4" t="str">
        <f t="shared" si="73"/>
        <v>0</v>
      </c>
      <c r="AO193" s="6">
        <f t="shared" si="74"/>
        <v>0</v>
      </c>
      <c r="AP193" s="6">
        <f t="shared" si="75"/>
        <v>0</v>
      </c>
      <c r="AQ193" s="3">
        <f t="shared" si="76"/>
        <v>-0.58000000000001251</v>
      </c>
      <c r="AR193" s="3">
        <f t="shared" si="84"/>
        <v>0</v>
      </c>
      <c r="AS193" s="4">
        <f t="shared" si="85"/>
        <v>0</v>
      </c>
      <c r="AT193" s="3">
        <f t="shared" si="77"/>
        <v>112.69999999999989</v>
      </c>
      <c r="AW193" s="7">
        <v>45453</v>
      </c>
      <c r="AX193" s="5">
        <f t="shared" si="87"/>
        <v>0.15985871244093006</v>
      </c>
      <c r="AY193" t="str">
        <f t="shared" si="86"/>
        <v xml:space="preserve"> </v>
      </c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>
      <c r="A194" s="7">
        <v>45454</v>
      </c>
      <c r="B194" s="3">
        <v>223699</v>
      </c>
      <c r="C194" s="3">
        <v>457102</v>
      </c>
      <c r="D194" s="3">
        <v>386575</v>
      </c>
      <c r="E194" s="3">
        <v>27509</v>
      </c>
      <c r="F194" s="3">
        <v>156822</v>
      </c>
      <c r="G194" s="3">
        <v>1251706</v>
      </c>
      <c r="H194" s="7">
        <v>45454</v>
      </c>
      <c r="I194" s="3" t="s">
        <v>55</v>
      </c>
      <c r="J194" s="3">
        <v>73.66</v>
      </c>
      <c r="K194" s="3">
        <v>73.790000000000006</v>
      </c>
      <c r="L194" s="3">
        <v>75.239999999999995</v>
      </c>
      <c r="M194" s="3">
        <v>73.12</v>
      </c>
      <c r="N194" s="3">
        <v>3366</v>
      </c>
      <c r="O194" s="3">
        <v>146438</v>
      </c>
      <c r="P194" s="3">
        <f t="shared" si="59"/>
        <v>6.637719669730674E-2</v>
      </c>
      <c r="Q194" s="3">
        <f t="shared" si="60"/>
        <v>0.32511741532598754</v>
      </c>
      <c r="R194" s="3">
        <f t="shared" si="61"/>
        <v>-0.30665513204218969</v>
      </c>
      <c r="S194" s="3">
        <f t="shared" si="62"/>
        <v>-0.42109347101617117</v>
      </c>
      <c r="T194" s="3">
        <f t="shared" si="63"/>
        <v>-7.0599014432172254E-3</v>
      </c>
      <c r="U194" s="3">
        <f t="shared" si="64"/>
        <v>-1.5979367479294484E-2</v>
      </c>
      <c r="V194" s="3">
        <f t="shared" si="65"/>
        <v>0</v>
      </c>
      <c r="X194" s="3">
        <f t="shared" si="66"/>
        <v>-0.18999999999999773</v>
      </c>
      <c r="Z194" s="3">
        <f t="shared" si="67"/>
        <v>-0.45355369851932309</v>
      </c>
      <c r="AA194" s="3">
        <f t="shared" si="68"/>
        <v>-1.5906818760761981E-2</v>
      </c>
      <c r="AB194" s="3">
        <f t="shared" si="69"/>
        <v>0.10985102634884386</v>
      </c>
      <c r="AC194" s="3">
        <f t="shared" si="70"/>
        <v>0.20034209392914196</v>
      </c>
      <c r="AD194" s="3">
        <f t="shared" si="71"/>
        <v>-4.6873564151793098E-2</v>
      </c>
      <c r="AE194" s="3">
        <f t="shared" si="72"/>
        <v>-6.6413622178511489E-2</v>
      </c>
      <c r="AG194" s="4">
        <f t="shared" si="78"/>
        <v>0</v>
      </c>
      <c r="AH194" s="4">
        <f t="shared" si="79"/>
        <v>0</v>
      </c>
      <c r="AI194" s="4">
        <f t="shared" si="80"/>
        <v>0</v>
      </c>
      <c r="AJ194" s="4">
        <f t="shared" si="81"/>
        <v>0</v>
      </c>
      <c r="AK194" s="4">
        <f t="shared" si="82"/>
        <v>0</v>
      </c>
      <c r="AL194" s="4">
        <f t="shared" si="83"/>
        <v>0</v>
      </c>
      <c r="AM194" s="4" t="str">
        <f t="shared" si="73"/>
        <v>0</v>
      </c>
      <c r="AO194" s="6">
        <f t="shared" si="74"/>
        <v>0</v>
      </c>
      <c r="AP194" s="6">
        <f t="shared" si="75"/>
        <v>0</v>
      </c>
      <c r="AQ194" s="3">
        <f t="shared" si="76"/>
        <v>-0.18999999999999773</v>
      </c>
      <c r="AR194" s="3">
        <f t="shared" si="84"/>
        <v>0</v>
      </c>
      <c r="AS194" s="4">
        <f t="shared" si="85"/>
        <v>0</v>
      </c>
      <c r="AT194" s="3">
        <f t="shared" si="77"/>
        <v>112.69999999999989</v>
      </c>
      <c r="AW194" s="7">
        <v>45454</v>
      </c>
      <c r="AX194" s="5">
        <f t="shared" si="87"/>
        <v>0.15985871244093006</v>
      </c>
      <c r="AY194" t="str">
        <f t="shared" si="86"/>
        <v xml:space="preserve"> </v>
      </c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>
      <c r="A195" s="7">
        <v>45455</v>
      </c>
      <c r="B195" s="3">
        <v>240202</v>
      </c>
      <c r="C195" s="3">
        <v>526786</v>
      </c>
      <c r="D195" s="3">
        <v>420185</v>
      </c>
      <c r="E195" s="3">
        <v>22707</v>
      </c>
      <c r="F195" s="3">
        <v>170174</v>
      </c>
      <c r="G195" s="3">
        <v>1380054</v>
      </c>
      <c r="H195" s="7">
        <v>45455</v>
      </c>
      <c r="I195" s="3" t="s">
        <v>55</v>
      </c>
      <c r="J195" s="3">
        <v>73.7</v>
      </c>
      <c r="K195" s="3">
        <v>73.38</v>
      </c>
      <c r="L195" s="3">
        <v>74.790000000000006</v>
      </c>
      <c r="M195" s="3">
        <v>73.069999999999993</v>
      </c>
      <c r="N195" s="3">
        <v>1625</v>
      </c>
      <c r="O195" s="3">
        <v>147524</v>
      </c>
      <c r="P195" s="3">
        <f t="shared" si="59"/>
        <v>5.4073049596309673E-2</v>
      </c>
      <c r="Q195" s="3">
        <f t="shared" si="60"/>
        <v>0.55698459311846571</v>
      </c>
      <c r="R195" s="3">
        <f t="shared" si="61"/>
        <v>-0.21526156802581703</v>
      </c>
      <c r="S195" s="3">
        <f t="shared" si="62"/>
        <v>-0.43497078830788688</v>
      </c>
      <c r="T195" s="3">
        <f t="shared" si="63"/>
        <v>0.13361564563855516</v>
      </c>
      <c r="U195" s="3">
        <f t="shared" si="64"/>
        <v>0.13342373125017623</v>
      </c>
      <c r="V195" s="3">
        <f t="shared" si="65"/>
        <v>0</v>
      </c>
      <c r="X195" s="3">
        <f t="shared" si="66"/>
        <v>4.0000000000006253E-2</v>
      </c>
      <c r="Z195" s="3">
        <f t="shared" si="67"/>
        <v>-0.42218987537927144</v>
      </c>
      <c r="AA195" s="3">
        <f t="shared" si="68"/>
        <v>-2.7652238460308017E-2</v>
      </c>
      <c r="AB195" s="3">
        <f t="shared" si="69"/>
        <v>1.5494070276014535E-2</v>
      </c>
      <c r="AC195" s="3">
        <f t="shared" si="70"/>
        <v>0.13359923250343031</v>
      </c>
      <c r="AD195" s="3">
        <f t="shared" si="71"/>
        <v>-9.6348403786156694E-2</v>
      </c>
      <c r="AE195" s="3">
        <f t="shared" si="72"/>
        <v>-0.10955412362105346</v>
      </c>
      <c r="AG195" s="4">
        <f t="shared" si="78"/>
        <v>0</v>
      </c>
      <c r="AH195" s="4">
        <f t="shared" si="79"/>
        <v>0</v>
      </c>
      <c r="AI195" s="4">
        <f t="shared" si="80"/>
        <v>0</v>
      </c>
      <c r="AJ195" s="4">
        <f t="shared" si="81"/>
        <v>0</v>
      </c>
      <c r="AK195" s="4">
        <f t="shared" si="82"/>
        <v>0</v>
      </c>
      <c r="AL195" s="4">
        <f t="shared" si="83"/>
        <v>0</v>
      </c>
      <c r="AM195" s="4" t="str">
        <f t="shared" si="73"/>
        <v>0</v>
      </c>
      <c r="AO195" s="6">
        <f t="shared" si="74"/>
        <v>0</v>
      </c>
      <c r="AP195" s="6">
        <f t="shared" si="75"/>
        <v>0</v>
      </c>
      <c r="AQ195" s="3">
        <f t="shared" si="76"/>
        <v>4.0000000000006253E-2</v>
      </c>
      <c r="AR195" s="3">
        <f t="shared" si="84"/>
        <v>0</v>
      </c>
      <c r="AS195" s="4">
        <f t="shared" si="85"/>
        <v>0</v>
      </c>
      <c r="AT195" s="3">
        <f t="shared" si="77"/>
        <v>112.69999999999989</v>
      </c>
      <c r="AW195" s="7">
        <v>45455</v>
      </c>
      <c r="AX195" s="5">
        <f t="shared" si="87"/>
        <v>0.15985871244093006</v>
      </c>
      <c r="AY195" t="str">
        <f t="shared" si="86"/>
        <v xml:space="preserve"> </v>
      </c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>
      <c r="A196" s="7">
        <v>45457</v>
      </c>
      <c r="B196" s="3">
        <v>216947</v>
      </c>
      <c r="C196" s="3">
        <v>486858</v>
      </c>
      <c r="D196" s="3">
        <v>330092</v>
      </c>
      <c r="E196" s="3">
        <v>20691</v>
      </c>
      <c r="F196" s="3">
        <v>151438</v>
      </c>
      <c r="G196" s="3">
        <v>1206025</v>
      </c>
      <c r="H196" s="7">
        <v>45457</v>
      </c>
      <c r="I196" s="3" t="s">
        <v>55</v>
      </c>
      <c r="J196" s="3">
        <v>71.040000000000006</v>
      </c>
      <c r="K196" s="3">
        <v>73.69</v>
      </c>
      <c r="L196" s="3">
        <v>73.97</v>
      </c>
      <c r="M196" s="3">
        <v>71.040000000000006</v>
      </c>
      <c r="N196" s="3">
        <v>9238</v>
      </c>
      <c r="O196" s="3">
        <v>148000</v>
      </c>
      <c r="P196" s="3">
        <f t="shared" si="59"/>
        <v>1.7582107509309917E-2</v>
      </c>
      <c r="Q196" s="3">
        <f t="shared" si="60"/>
        <v>0.63684616726964027</v>
      </c>
      <c r="R196" s="3">
        <f t="shared" si="61"/>
        <v>0.10823847962319878</v>
      </c>
      <c r="S196" s="3">
        <f t="shared" si="62"/>
        <v>-0.31992696493051631</v>
      </c>
      <c r="T196" s="3">
        <f t="shared" si="63"/>
        <v>0.33008371857254121</v>
      </c>
      <c r="U196" s="3">
        <f t="shared" si="64"/>
        <v>0.32516832242886751</v>
      </c>
      <c r="V196" s="3">
        <f t="shared" si="65"/>
        <v>0</v>
      </c>
      <c r="X196" s="3">
        <f t="shared" si="66"/>
        <v>-2.6599999999999966</v>
      </c>
      <c r="Z196" s="3">
        <f t="shared" si="67"/>
        <v>-0.38840634914357552</v>
      </c>
      <c r="AA196" s="3">
        <f t="shared" si="68"/>
        <v>-6.7915683282545797E-2</v>
      </c>
      <c r="AB196" s="3">
        <f t="shared" si="69"/>
        <v>5.4997392044253447E-3</v>
      </c>
      <c r="AC196" s="3">
        <f t="shared" si="70"/>
        <v>0.12545098503697666</v>
      </c>
      <c r="AD196" s="3">
        <f t="shared" si="71"/>
        <v>-0.10932204190288743</v>
      </c>
      <c r="AE196" s="3">
        <f t="shared" si="72"/>
        <v>-0.12357227471779973</v>
      </c>
      <c r="AG196" s="4">
        <f t="shared" si="78"/>
        <v>0</v>
      </c>
      <c r="AH196" s="4">
        <f t="shared" si="79"/>
        <v>0</v>
      </c>
      <c r="AI196" s="4">
        <f t="shared" si="80"/>
        <v>0</v>
      </c>
      <c r="AJ196" s="4">
        <f t="shared" si="81"/>
        <v>0</v>
      </c>
      <c r="AK196" s="4">
        <f t="shared" si="82"/>
        <v>0</v>
      </c>
      <c r="AL196" s="4">
        <f t="shared" si="83"/>
        <v>0</v>
      </c>
      <c r="AM196" s="4" t="str">
        <f t="shared" si="73"/>
        <v>0</v>
      </c>
      <c r="AO196" s="6">
        <f t="shared" si="74"/>
        <v>0</v>
      </c>
      <c r="AP196" s="6">
        <f t="shared" si="75"/>
        <v>0</v>
      </c>
      <c r="AQ196" s="3">
        <f t="shared" si="76"/>
        <v>-2.6599999999999966</v>
      </c>
      <c r="AR196" s="3">
        <f t="shared" si="84"/>
        <v>0</v>
      </c>
      <c r="AS196" s="4">
        <f t="shared" si="85"/>
        <v>0</v>
      </c>
      <c r="AT196" s="3">
        <f t="shared" si="77"/>
        <v>112.69999999999989</v>
      </c>
      <c r="AW196" s="7">
        <v>45457</v>
      </c>
      <c r="AX196" s="5">
        <f t="shared" si="87"/>
        <v>0.15985871244093006</v>
      </c>
      <c r="AY196" t="str">
        <f t="shared" si="86"/>
        <v xml:space="preserve"> </v>
      </c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>
      <c r="A197" s="7">
        <v>45460</v>
      </c>
      <c r="B197" s="3">
        <v>227500</v>
      </c>
      <c r="C197" s="3">
        <v>565792</v>
      </c>
      <c r="D197" s="3">
        <v>411537</v>
      </c>
      <c r="E197" s="3">
        <v>21298</v>
      </c>
      <c r="F197" s="3">
        <v>171518</v>
      </c>
      <c r="G197" s="3">
        <v>1397646</v>
      </c>
      <c r="H197" s="7">
        <v>45460</v>
      </c>
      <c r="I197" s="3" t="s">
        <v>55</v>
      </c>
      <c r="J197" s="3">
        <v>70.73</v>
      </c>
      <c r="K197" s="3">
        <v>71.58</v>
      </c>
      <c r="L197" s="3">
        <v>72.010000000000005</v>
      </c>
      <c r="M197" s="3">
        <v>70.31</v>
      </c>
      <c r="N197" s="3">
        <v>1434</v>
      </c>
      <c r="O197" s="3">
        <v>153559</v>
      </c>
      <c r="P197" s="3">
        <f t="shared" si="59"/>
        <v>-9.2178106661339576E-2</v>
      </c>
      <c r="Q197" s="3">
        <f t="shared" si="60"/>
        <v>0.45152425001627589</v>
      </c>
      <c r="R197" s="3">
        <f t="shared" si="61"/>
        <v>1.3338083279190106E-2</v>
      </c>
      <c r="S197" s="3">
        <f t="shared" si="62"/>
        <v>-0.27248576355714116</v>
      </c>
      <c r="T197" s="3">
        <f t="shared" si="63"/>
        <v>0.1703935228781866</v>
      </c>
      <c r="U197" s="3">
        <f t="shared" si="64"/>
        <v>0.17311875168407675</v>
      </c>
      <c r="V197" s="3">
        <f t="shared" si="65"/>
        <v>0</v>
      </c>
      <c r="X197" s="3">
        <f t="shared" si="66"/>
        <v>-0.31000000000000227</v>
      </c>
      <c r="Z197" s="3">
        <f t="shared" si="67"/>
        <v>0.11618549664617936</v>
      </c>
      <c r="AA197" s="3">
        <f t="shared" si="68"/>
        <v>0.19580018788368431</v>
      </c>
      <c r="AB197" s="3">
        <f t="shared" si="69"/>
        <v>0.45962712243198983</v>
      </c>
      <c r="AC197" s="3">
        <f t="shared" si="70"/>
        <v>0.50004719011173104</v>
      </c>
      <c r="AD197" s="3">
        <f t="shared" si="71"/>
        <v>0.39218905203855892</v>
      </c>
      <c r="AE197" s="3">
        <f t="shared" si="72"/>
        <v>0.3673485331296914</v>
      </c>
      <c r="AG197" s="4">
        <f t="shared" si="78"/>
        <v>0</v>
      </c>
      <c r="AH197" s="4">
        <f t="shared" si="79"/>
        <v>0</v>
      </c>
      <c r="AI197" s="4">
        <f t="shared" si="80"/>
        <v>0</v>
      </c>
      <c r="AJ197" s="4">
        <f t="shared" si="81"/>
        <v>0</v>
      </c>
      <c r="AK197" s="4">
        <f t="shared" si="82"/>
        <v>0</v>
      </c>
      <c r="AL197" s="4">
        <f t="shared" si="83"/>
        <v>0</v>
      </c>
      <c r="AM197" s="4" t="str">
        <f t="shared" si="73"/>
        <v>0</v>
      </c>
      <c r="AO197" s="6">
        <f t="shared" si="74"/>
        <v>0</v>
      </c>
      <c r="AP197" s="6">
        <f t="shared" si="75"/>
        <v>0</v>
      </c>
      <c r="AQ197" s="3">
        <f t="shared" si="76"/>
        <v>-0.31000000000000227</v>
      </c>
      <c r="AR197" s="3">
        <f t="shared" si="84"/>
        <v>0</v>
      </c>
      <c r="AS197" s="4">
        <f t="shared" si="85"/>
        <v>0</v>
      </c>
      <c r="AT197" s="3">
        <f t="shared" si="77"/>
        <v>112.69999999999989</v>
      </c>
      <c r="AW197" s="7">
        <v>45460</v>
      </c>
      <c r="AX197" s="5">
        <f t="shared" si="87"/>
        <v>0.15985871244093006</v>
      </c>
      <c r="AY197" t="str">
        <f t="shared" si="86"/>
        <v xml:space="preserve"> </v>
      </c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>
      <c r="A198" s="7">
        <v>45461</v>
      </c>
      <c r="B198" s="3">
        <v>235986</v>
      </c>
      <c r="C198" s="3">
        <v>634595</v>
      </c>
      <c r="D198" s="3">
        <v>502129</v>
      </c>
      <c r="E198" s="3">
        <v>17158</v>
      </c>
      <c r="F198" s="3">
        <v>189566</v>
      </c>
      <c r="G198" s="3">
        <v>1579433</v>
      </c>
      <c r="H198" s="7">
        <v>45461</v>
      </c>
      <c r="I198" s="3" t="s">
        <v>55</v>
      </c>
      <c r="J198" s="3">
        <v>71.28</v>
      </c>
      <c r="K198" s="3">
        <v>71.14</v>
      </c>
      <c r="L198" s="3">
        <v>71.989999999999995</v>
      </c>
      <c r="M198" s="3">
        <v>70.599999999999994</v>
      </c>
      <c r="N198" s="3">
        <v>2022</v>
      </c>
      <c r="O198" s="3">
        <v>153579</v>
      </c>
      <c r="P198" s="3">
        <f t="shared" si="59"/>
        <v>-0.12870061957877027</v>
      </c>
      <c r="Q198" s="3">
        <f t="shared" si="60"/>
        <v>0.1622748672751558</v>
      </c>
      <c r="R198" s="3">
        <f t="shared" si="61"/>
        <v>-0.12289291792447092</v>
      </c>
      <c r="S198" s="3">
        <f t="shared" si="62"/>
        <v>-1.4179907252431479E-2</v>
      </c>
      <c r="T198" s="3">
        <f t="shared" si="63"/>
        <v>-2.0869374823487406E-2</v>
      </c>
      <c r="U198" s="3">
        <f t="shared" si="64"/>
        <v>-2.1551828547184976E-2</v>
      </c>
      <c r="V198" s="3">
        <f t="shared" si="65"/>
        <v>0</v>
      </c>
      <c r="X198" s="3">
        <f t="shared" si="66"/>
        <v>0.54999999999999716</v>
      </c>
      <c r="Z198" s="3">
        <f t="shared" si="67"/>
        <v>-8.5623854752841108E-2</v>
      </c>
      <c r="AA198" s="3">
        <f t="shared" si="68"/>
        <v>0.24940968472829561</v>
      </c>
      <c r="AB198" s="3">
        <f t="shared" si="69"/>
        <v>0.40924805330445574</v>
      </c>
      <c r="AC198" s="3">
        <f t="shared" si="70"/>
        <v>0.43625283268489407</v>
      </c>
      <c r="AD198" s="3">
        <f t="shared" si="71"/>
        <v>0.34334889732945784</v>
      </c>
      <c r="AE198" s="3">
        <f t="shared" si="72"/>
        <v>0.31629394613232592</v>
      </c>
      <c r="AG198" s="4">
        <f t="shared" si="78"/>
        <v>0</v>
      </c>
      <c r="AH198" s="4">
        <f t="shared" si="79"/>
        <v>0</v>
      </c>
      <c r="AI198" s="4">
        <f t="shared" si="80"/>
        <v>0</v>
      </c>
      <c r="AJ198" s="4">
        <f t="shared" si="81"/>
        <v>0</v>
      </c>
      <c r="AK198" s="4">
        <f t="shared" si="82"/>
        <v>0</v>
      </c>
      <c r="AL198" s="4">
        <f t="shared" si="83"/>
        <v>0</v>
      </c>
      <c r="AM198" s="4" t="str">
        <f t="shared" si="73"/>
        <v>0</v>
      </c>
      <c r="AO198" s="6">
        <f t="shared" si="74"/>
        <v>0</v>
      </c>
      <c r="AP198" s="6">
        <f t="shared" si="75"/>
        <v>0</v>
      </c>
      <c r="AQ198" s="3">
        <f t="shared" si="76"/>
        <v>0.54999999999999716</v>
      </c>
      <c r="AR198" s="3">
        <f t="shared" si="84"/>
        <v>0</v>
      </c>
      <c r="AS198" s="4">
        <f t="shared" si="85"/>
        <v>0</v>
      </c>
      <c r="AT198" s="3">
        <f t="shared" si="77"/>
        <v>112.69999999999989</v>
      </c>
      <c r="AW198" s="7">
        <v>45461</v>
      </c>
      <c r="AX198" s="5">
        <f t="shared" si="87"/>
        <v>0.15985871244093006</v>
      </c>
      <c r="AY198" t="str">
        <f t="shared" si="86"/>
        <v xml:space="preserve"> </v>
      </c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>
      <c r="A199" s="7">
        <v>45462</v>
      </c>
      <c r="B199" s="3">
        <v>233423</v>
      </c>
      <c r="C199" s="3">
        <v>628195</v>
      </c>
      <c r="D199" s="3">
        <v>479386</v>
      </c>
      <c r="E199" s="3">
        <v>19116</v>
      </c>
      <c r="F199" s="3">
        <v>187344</v>
      </c>
      <c r="G199" s="3">
        <v>1547464</v>
      </c>
      <c r="H199" s="7">
        <v>45462</v>
      </c>
      <c r="I199" s="3" t="s">
        <v>55</v>
      </c>
      <c r="J199" s="3">
        <v>73.19</v>
      </c>
      <c r="K199" s="3">
        <v>71.34</v>
      </c>
      <c r="L199" s="3">
        <v>73.400000000000006</v>
      </c>
      <c r="M199" s="3">
        <v>71.34</v>
      </c>
      <c r="N199" s="3">
        <v>1192</v>
      </c>
      <c r="O199" s="3">
        <v>153737</v>
      </c>
      <c r="P199" s="3">
        <f t="shared" si="59"/>
        <v>-0.20820880801280309</v>
      </c>
      <c r="Q199" s="3">
        <f t="shared" si="60"/>
        <v>5.7012032470697534E-2</v>
      </c>
      <c r="R199" s="3">
        <f t="shared" si="61"/>
        <v>-0.11514344757141938</v>
      </c>
      <c r="S199" s="3">
        <f t="shared" si="62"/>
        <v>8.2135920622586206E-2</v>
      </c>
      <c r="T199" s="3">
        <f t="shared" si="63"/>
        <v>-7.1069481032173185E-2</v>
      </c>
      <c r="U199" s="3">
        <f t="shared" si="64"/>
        <v>-7.2596248778791977E-2</v>
      </c>
      <c r="V199" s="3">
        <f t="shared" si="65"/>
        <v>0</v>
      </c>
      <c r="X199" s="3">
        <f t="shared" si="66"/>
        <v>1.9099999999999966</v>
      </c>
      <c r="Z199" s="3">
        <f t="shared" si="67"/>
        <v>-0.16134955831464901</v>
      </c>
      <c r="AA199" s="3">
        <f t="shared" si="68"/>
        <v>0.31694341358399591</v>
      </c>
      <c r="AB199" s="3">
        <f t="shared" si="69"/>
        <v>0.4561815901727419</v>
      </c>
      <c r="AC199" s="3">
        <f t="shared" si="70"/>
        <v>-2.0480069612444259E-3</v>
      </c>
      <c r="AD199" s="3">
        <f t="shared" si="71"/>
        <v>0.38348682549697138</v>
      </c>
      <c r="AE199" s="3">
        <f t="shared" si="72"/>
        <v>0.36016157391148246</v>
      </c>
      <c r="AG199" s="4">
        <f t="shared" si="78"/>
        <v>0</v>
      </c>
      <c r="AH199" s="4">
        <f t="shared" si="79"/>
        <v>0</v>
      </c>
      <c r="AI199" s="4">
        <f t="shared" si="80"/>
        <v>0</v>
      </c>
      <c r="AJ199" s="4">
        <f t="shared" si="81"/>
        <v>0</v>
      </c>
      <c r="AK199" s="4">
        <f t="shared" si="82"/>
        <v>0</v>
      </c>
      <c r="AL199" s="4">
        <f t="shared" si="83"/>
        <v>0</v>
      </c>
      <c r="AM199" s="4" t="str">
        <f t="shared" si="73"/>
        <v>0</v>
      </c>
      <c r="AO199" s="6">
        <f t="shared" si="74"/>
        <v>0</v>
      </c>
      <c r="AP199" s="6">
        <f t="shared" si="75"/>
        <v>0</v>
      </c>
      <c r="AQ199" s="3">
        <f t="shared" si="76"/>
        <v>1.9099999999999966</v>
      </c>
      <c r="AR199" s="3">
        <f t="shared" si="84"/>
        <v>0</v>
      </c>
      <c r="AS199" s="4">
        <f t="shared" si="85"/>
        <v>0</v>
      </c>
      <c r="AT199" s="3">
        <f t="shared" si="77"/>
        <v>112.69999999999989</v>
      </c>
      <c r="AW199" s="7">
        <v>45462</v>
      </c>
      <c r="AX199" s="5">
        <f t="shared" si="87"/>
        <v>0.15985871244093006</v>
      </c>
      <c r="AY199" t="str">
        <f t="shared" si="86"/>
        <v xml:space="preserve"> </v>
      </c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>
      <c r="A200" s="7">
        <v>45463</v>
      </c>
      <c r="B200" s="3">
        <v>228904</v>
      </c>
      <c r="C200" s="3">
        <v>632514</v>
      </c>
      <c r="D200" s="3">
        <v>550217</v>
      </c>
      <c r="E200" s="3">
        <v>19439</v>
      </c>
      <c r="F200" s="3">
        <v>194892</v>
      </c>
      <c r="G200" s="3">
        <v>1625965</v>
      </c>
      <c r="H200" s="7">
        <v>45463</v>
      </c>
      <c r="I200" s="3" t="s">
        <v>55</v>
      </c>
      <c r="J200" s="3">
        <v>72.08</v>
      </c>
      <c r="K200" s="3">
        <v>73.89</v>
      </c>
      <c r="L200" s="3">
        <v>74.38</v>
      </c>
      <c r="M200" s="3">
        <v>71.930000000000007</v>
      </c>
      <c r="N200" s="3">
        <v>2859</v>
      </c>
      <c r="O200" s="3">
        <v>153770</v>
      </c>
      <c r="P200" s="3">
        <f t="shared" si="59"/>
        <v>-0.26119278713514549</v>
      </c>
      <c r="Q200" s="3">
        <f t="shared" si="60"/>
        <v>6.2791062866302538E-3</v>
      </c>
      <c r="R200" s="3">
        <f t="shared" si="61"/>
        <v>-0.19313493148446378</v>
      </c>
      <c r="S200" s="3">
        <f t="shared" si="62"/>
        <v>0.15546342996791643</v>
      </c>
      <c r="T200" s="3">
        <f t="shared" si="63"/>
        <v>-0.14312136880338538</v>
      </c>
      <c r="U200" s="3">
        <f t="shared" si="64"/>
        <v>-0.14415566209282482</v>
      </c>
      <c r="V200" s="3">
        <f t="shared" si="65"/>
        <v>0</v>
      </c>
      <c r="X200" s="3">
        <f t="shared" si="66"/>
        <v>-1.1099999999999994</v>
      </c>
      <c r="Z200" s="3">
        <f t="shared" si="67"/>
        <v>0.58729777535686989</v>
      </c>
      <c r="AA200" s="3">
        <f t="shared" si="68"/>
        <v>0.6972420302914798</v>
      </c>
      <c r="AB200" s="3">
        <f t="shared" si="69"/>
        <v>0.77564752876936538</v>
      </c>
      <c r="AC200" s="3">
        <f t="shared" si="70"/>
        <v>-0.18788793435536233</v>
      </c>
      <c r="AD200" s="3">
        <f t="shared" si="71"/>
        <v>0.80630819345171001</v>
      </c>
      <c r="AE200" s="3">
        <f t="shared" si="72"/>
        <v>0.79062854997484577</v>
      </c>
      <c r="AG200" s="4">
        <f t="shared" si="78"/>
        <v>0.58729777535686989</v>
      </c>
      <c r="AH200" s="4">
        <f t="shared" si="79"/>
        <v>0.6972420302914798</v>
      </c>
      <c r="AI200" s="4">
        <f t="shared" si="80"/>
        <v>0.77564752876936538</v>
      </c>
      <c r="AJ200" s="4">
        <f t="shared" si="81"/>
        <v>0</v>
      </c>
      <c r="AK200" s="4">
        <f t="shared" si="82"/>
        <v>0.80630819345171001</v>
      </c>
      <c r="AL200" s="4">
        <f t="shared" si="83"/>
        <v>0.79062854997484577</v>
      </c>
      <c r="AM200" s="4" t="str">
        <f t="shared" si="73"/>
        <v>loss</v>
      </c>
      <c r="AO200" s="6">
        <f t="shared" si="74"/>
        <v>0.77564752876936538</v>
      </c>
      <c r="AP200" s="6">
        <f t="shared" si="75"/>
        <v>1</v>
      </c>
      <c r="AQ200" s="3">
        <f t="shared" si="76"/>
        <v>-1.1099999999999994</v>
      </c>
      <c r="AR200" s="3">
        <f t="shared" si="84"/>
        <v>-11.099999999999994</v>
      </c>
      <c r="AS200" s="4">
        <f t="shared" si="85"/>
        <v>-1.5399556048834622E-2</v>
      </c>
      <c r="AT200" s="3">
        <f t="shared" si="77"/>
        <v>101.59999999999989</v>
      </c>
      <c r="AW200" s="7">
        <v>45463</v>
      </c>
      <c r="AX200" s="5">
        <f t="shared" si="87"/>
        <v>0.14445915639209544</v>
      </c>
      <c r="AY200">
        <f t="shared" si="86"/>
        <v>-1.5399556048834622E-2</v>
      </c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>
      <c r="A201" s="7">
        <v>45464</v>
      </c>
      <c r="B201" s="3">
        <v>246717</v>
      </c>
      <c r="C201" s="3">
        <v>646813</v>
      </c>
      <c r="D201" s="3">
        <v>547169</v>
      </c>
      <c r="E201" s="3">
        <v>18138</v>
      </c>
      <c r="F201" s="3">
        <v>198649</v>
      </c>
      <c r="G201" s="3">
        <v>1657487</v>
      </c>
      <c r="H201" s="7">
        <v>45464</v>
      </c>
      <c r="I201" s="3" t="s">
        <v>55</v>
      </c>
      <c r="J201" s="3">
        <v>70.900000000000006</v>
      </c>
      <c r="K201" s="3">
        <v>72.14</v>
      </c>
      <c r="L201" s="3">
        <v>72.209999999999994</v>
      </c>
      <c r="M201" s="3">
        <v>70.739999999999995</v>
      </c>
      <c r="N201" s="3">
        <v>5083</v>
      </c>
      <c r="O201" s="3">
        <v>155505</v>
      </c>
      <c r="P201" s="3">
        <f t="shared" si="59"/>
        <v>-5.6631957604764638E-2</v>
      </c>
      <c r="Q201" s="3">
        <f t="shared" si="60"/>
        <v>-9.5159871058705769E-2</v>
      </c>
      <c r="R201" s="3">
        <f t="shared" si="61"/>
        <v>-0.23333262839560687</v>
      </c>
      <c r="S201" s="3">
        <f t="shared" si="62"/>
        <v>0.38786545895162949</v>
      </c>
      <c r="T201" s="3">
        <f t="shared" si="63"/>
        <v>-0.17327117392593044</v>
      </c>
      <c r="U201" s="3">
        <f t="shared" si="64"/>
        <v>-0.16874897850163764</v>
      </c>
      <c r="V201" s="3">
        <f t="shared" si="65"/>
        <v>0</v>
      </c>
      <c r="X201" s="3">
        <f t="shared" si="66"/>
        <v>-1.1799999999999926</v>
      </c>
      <c r="Z201" s="3">
        <f t="shared" si="67"/>
        <v>0.59327719315164018</v>
      </c>
      <c r="AA201" s="3">
        <f t="shared" si="68"/>
        <v>0.51668318311240458</v>
      </c>
      <c r="AB201" s="3">
        <f t="shared" si="69"/>
        <v>0.47097915804588031</v>
      </c>
      <c r="AC201" s="3">
        <f t="shared" si="70"/>
        <v>-0.14420995640354609</v>
      </c>
      <c r="AD201" s="3">
        <f t="shared" si="71"/>
        <v>0.55143062498982998</v>
      </c>
      <c r="AE201" s="3">
        <f t="shared" si="72"/>
        <v>0.53979037995676982</v>
      </c>
      <c r="AG201" s="4">
        <f t="shared" si="78"/>
        <v>0.59327719315164018</v>
      </c>
      <c r="AH201" s="4">
        <f t="shared" si="79"/>
        <v>0</v>
      </c>
      <c r="AI201" s="4">
        <f t="shared" si="80"/>
        <v>0</v>
      </c>
      <c r="AJ201" s="4">
        <f t="shared" si="81"/>
        <v>0</v>
      </c>
      <c r="AK201" s="4">
        <f t="shared" si="82"/>
        <v>0.55143062498982998</v>
      </c>
      <c r="AL201" s="4">
        <f t="shared" si="83"/>
        <v>0</v>
      </c>
      <c r="AM201" s="4" t="str">
        <f t="shared" si="73"/>
        <v>loss</v>
      </c>
      <c r="AO201" s="6">
        <f t="shared" si="74"/>
        <v>0</v>
      </c>
      <c r="AP201" s="6">
        <f t="shared" si="75"/>
        <v>0</v>
      </c>
      <c r="AQ201" s="3">
        <f t="shared" si="76"/>
        <v>-1.1799999999999926</v>
      </c>
      <c r="AR201" s="3">
        <f t="shared" si="84"/>
        <v>0</v>
      </c>
      <c r="AS201" s="4">
        <f t="shared" si="85"/>
        <v>0</v>
      </c>
      <c r="AT201" s="3">
        <f t="shared" si="77"/>
        <v>101.59999999999989</v>
      </c>
      <c r="AW201" s="7">
        <v>45464</v>
      </c>
      <c r="AX201" s="5">
        <f t="shared" si="87"/>
        <v>0.14445915639209544</v>
      </c>
      <c r="AY201" t="str">
        <f t="shared" si="86"/>
        <v xml:space="preserve"> </v>
      </c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>
      <c r="A202" s="7">
        <v>45467</v>
      </c>
      <c r="B202" s="3">
        <v>213683</v>
      </c>
      <c r="C202" s="3">
        <v>518107</v>
      </c>
      <c r="D202" s="3">
        <v>450561</v>
      </c>
      <c r="E202" s="3">
        <v>16908</v>
      </c>
      <c r="F202" s="3">
        <v>170562</v>
      </c>
      <c r="G202" s="3">
        <v>1369822</v>
      </c>
      <c r="H202" s="7">
        <v>45467</v>
      </c>
      <c r="I202" s="3" t="s">
        <v>55</v>
      </c>
      <c r="J202" s="3">
        <v>70.08</v>
      </c>
      <c r="K202" s="3">
        <v>70.75</v>
      </c>
      <c r="L202" s="3">
        <v>70.98</v>
      </c>
      <c r="M202" s="3">
        <v>69.760000000000005</v>
      </c>
      <c r="N202" s="3">
        <v>4105</v>
      </c>
      <c r="O202" s="3">
        <v>158226</v>
      </c>
      <c r="P202" s="3">
        <f t="shared" si="59"/>
        <v>0.52274670232890996</v>
      </c>
      <c r="Q202" s="3">
        <f t="shared" si="60"/>
        <v>1.3296281024786156E-2</v>
      </c>
      <c r="R202" s="3">
        <f t="shared" si="61"/>
        <v>-3.6939404882703232E-2</v>
      </c>
      <c r="S202" s="3">
        <f t="shared" si="62"/>
        <v>0.62915125453929088</v>
      </c>
      <c r="T202" s="3">
        <f t="shared" si="63"/>
        <v>4.4021259574091261E-2</v>
      </c>
      <c r="U202" s="3">
        <f t="shared" si="64"/>
        <v>6.2044045888178162E-2</v>
      </c>
      <c r="V202" s="3">
        <f t="shared" si="65"/>
        <v>0.52274670232890996</v>
      </c>
      <c r="X202" s="3">
        <f t="shared" si="66"/>
        <v>-0.82000000000000739</v>
      </c>
      <c r="Z202" s="3">
        <f t="shared" si="67"/>
        <v>0.33800617941674188</v>
      </c>
      <c r="AA202" s="3">
        <f t="shared" si="68"/>
        <v>0.34505308076824087</v>
      </c>
      <c r="AB202" s="3">
        <f t="shared" si="69"/>
        <v>0.2805325349870964</v>
      </c>
      <c r="AC202" s="3">
        <f t="shared" si="70"/>
        <v>-6.1788068285638244E-2</v>
      </c>
      <c r="AD202" s="3">
        <f t="shared" si="71"/>
        <v>0.34174191777068752</v>
      </c>
      <c r="AE202" s="3">
        <f t="shared" si="72"/>
        <v>0.33462860304793474</v>
      </c>
      <c r="AG202" s="4">
        <f t="shared" si="78"/>
        <v>0</v>
      </c>
      <c r="AH202" s="4">
        <f t="shared" si="79"/>
        <v>0</v>
      </c>
      <c r="AI202" s="4">
        <f t="shared" si="80"/>
        <v>0</v>
      </c>
      <c r="AJ202" s="4">
        <f t="shared" si="81"/>
        <v>0</v>
      </c>
      <c r="AK202" s="4">
        <f t="shared" si="82"/>
        <v>0</v>
      </c>
      <c r="AL202" s="4">
        <f t="shared" si="83"/>
        <v>0</v>
      </c>
      <c r="AM202" s="4" t="str">
        <f t="shared" si="73"/>
        <v>0</v>
      </c>
      <c r="AO202" s="6">
        <f t="shared" si="74"/>
        <v>0</v>
      </c>
      <c r="AP202" s="6">
        <f t="shared" si="75"/>
        <v>0</v>
      </c>
      <c r="AQ202" s="3">
        <f t="shared" si="76"/>
        <v>-0.82000000000000739</v>
      </c>
      <c r="AR202" s="3">
        <f t="shared" si="84"/>
        <v>0</v>
      </c>
      <c r="AS202" s="4">
        <f t="shared" si="85"/>
        <v>0</v>
      </c>
      <c r="AT202" s="3">
        <f t="shared" si="77"/>
        <v>101.59999999999989</v>
      </c>
      <c r="AW202" s="7">
        <v>45467</v>
      </c>
      <c r="AX202" s="5">
        <f t="shared" si="87"/>
        <v>0.14445915639209544</v>
      </c>
      <c r="AY202" t="str">
        <f t="shared" si="86"/>
        <v xml:space="preserve"> </v>
      </c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>
      <c r="A203" s="7">
        <v>45468</v>
      </c>
      <c r="B203" s="3">
        <v>222720</v>
      </c>
      <c r="C203" s="3">
        <v>540948</v>
      </c>
      <c r="D203" s="3">
        <v>472780</v>
      </c>
      <c r="E203" s="3">
        <v>16816</v>
      </c>
      <c r="F203" s="3">
        <v>175665</v>
      </c>
      <c r="G203" s="3">
        <v>1428929</v>
      </c>
      <c r="H203" s="7">
        <v>45468</v>
      </c>
      <c r="I203" s="3" t="s">
        <v>55</v>
      </c>
      <c r="J203" s="3">
        <v>70.61</v>
      </c>
      <c r="K203" s="3">
        <v>70.08</v>
      </c>
      <c r="L203" s="3">
        <v>70.77</v>
      </c>
      <c r="M203" s="3">
        <v>69.56</v>
      </c>
      <c r="N203" s="3">
        <v>3473</v>
      </c>
      <c r="O203" s="3">
        <v>159409</v>
      </c>
      <c r="P203" s="3">
        <f t="shared" si="59"/>
        <v>0.53114862978526411</v>
      </c>
      <c r="Q203" s="3">
        <f t="shared" si="60"/>
        <v>-5.3090351086713485E-2</v>
      </c>
      <c r="R203" s="3">
        <f t="shared" si="61"/>
        <v>-0.14123446368162984</v>
      </c>
      <c r="S203" s="3">
        <f t="shared" si="62"/>
        <v>0.53080963897617539</v>
      </c>
      <c r="T203" s="3">
        <f t="shared" si="63"/>
        <v>-4.9603076709857932E-2</v>
      </c>
      <c r="U203" s="3">
        <f t="shared" si="64"/>
        <v>-2.7051235002921985E-2</v>
      </c>
      <c r="V203" s="3">
        <f t="shared" si="65"/>
        <v>0.53114862978526411</v>
      </c>
      <c r="X203" s="3">
        <f t="shared" si="66"/>
        <v>0.53000000000000114</v>
      </c>
      <c r="Z203" s="3">
        <f t="shared" si="67"/>
        <v>0.33902575245122185</v>
      </c>
      <c r="AA203" s="3">
        <f t="shared" si="68"/>
        <v>0.35374131710663415</v>
      </c>
      <c r="AB203" s="3">
        <f t="shared" si="69"/>
        <v>0.27438804007377338</v>
      </c>
      <c r="AC203" s="3">
        <f t="shared" si="70"/>
        <v>-1.8286349971900314E-2</v>
      </c>
      <c r="AD203" s="3">
        <f t="shared" si="71"/>
        <v>0.34613449474242325</v>
      </c>
      <c r="AE203" s="3">
        <f t="shared" si="72"/>
        <v>0.34135407901503811</v>
      </c>
      <c r="AG203" s="4">
        <f t="shared" si="78"/>
        <v>0</v>
      </c>
      <c r="AH203" s="4">
        <f t="shared" si="79"/>
        <v>0</v>
      </c>
      <c r="AI203" s="4">
        <f t="shared" si="80"/>
        <v>0</v>
      </c>
      <c r="AJ203" s="4">
        <f t="shared" si="81"/>
        <v>0</v>
      </c>
      <c r="AK203" s="4">
        <f t="shared" si="82"/>
        <v>0</v>
      </c>
      <c r="AL203" s="4">
        <f t="shared" si="83"/>
        <v>0</v>
      </c>
      <c r="AM203" s="4" t="str">
        <f t="shared" si="73"/>
        <v>0</v>
      </c>
      <c r="AO203" s="6">
        <f t="shared" si="74"/>
        <v>0</v>
      </c>
      <c r="AP203" s="6">
        <f t="shared" si="75"/>
        <v>0</v>
      </c>
      <c r="AQ203" s="3">
        <f t="shared" si="76"/>
        <v>0.53000000000000114</v>
      </c>
      <c r="AR203" s="3">
        <f t="shared" si="84"/>
        <v>0</v>
      </c>
      <c r="AS203" s="4">
        <f t="shared" si="85"/>
        <v>0</v>
      </c>
      <c r="AT203" s="3">
        <f t="shared" si="77"/>
        <v>101.59999999999989</v>
      </c>
      <c r="AW203" s="7">
        <v>45468</v>
      </c>
      <c r="AX203" s="5">
        <f t="shared" si="87"/>
        <v>0.14445915639209544</v>
      </c>
      <c r="AY203" t="str">
        <f t="shared" si="86"/>
        <v xml:space="preserve"> </v>
      </c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>
      <c r="A204" s="7">
        <v>45469</v>
      </c>
      <c r="B204" s="3">
        <v>233072</v>
      </c>
      <c r="C204" s="3">
        <v>579945</v>
      </c>
      <c r="D204" s="3">
        <v>510216</v>
      </c>
      <c r="E204" s="3">
        <v>16641</v>
      </c>
      <c r="F204" s="3">
        <v>185745</v>
      </c>
      <c r="G204" s="3">
        <v>1525620</v>
      </c>
      <c r="H204" s="7">
        <v>45469</v>
      </c>
      <c r="I204" s="3" t="s">
        <v>55</v>
      </c>
      <c r="J204" s="3">
        <v>69.62</v>
      </c>
      <c r="K204" s="3">
        <v>70.69</v>
      </c>
      <c r="L204" s="3">
        <v>71.75</v>
      </c>
      <c r="M204" s="3">
        <v>69.47</v>
      </c>
      <c r="N204" s="3">
        <v>2225</v>
      </c>
      <c r="O204" s="3">
        <v>160264</v>
      </c>
      <c r="P204" s="3">
        <f t="shared" si="59"/>
        <v>0.32374968217719868</v>
      </c>
      <c r="Q204" s="3">
        <f t="shared" si="60"/>
        <v>-0.13454072727248878</v>
      </c>
      <c r="R204" s="3">
        <f t="shared" si="61"/>
        <v>-0.26548456384671537</v>
      </c>
      <c r="S204" s="3">
        <f t="shared" si="62"/>
        <v>0.5955449094918378</v>
      </c>
      <c r="T204" s="3">
        <f t="shared" si="63"/>
        <v>-0.19068601267112753</v>
      </c>
      <c r="U204" s="3">
        <f t="shared" si="64"/>
        <v>-0.17037919875071236</v>
      </c>
      <c r="V204" s="3">
        <f t="shared" si="65"/>
        <v>0</v>
      </c>
      <c r="X204" s="3">
        <f t="shared" si="66"/>
        <v>-0.98999999999999488</v>
      </c>
      <c r="Z204" s="3">
        <f t="shared" si="67"/>
        <v>0.3025256092138297</v>
      </c>
      <c r="AA204" s="3">
        <f t="shared" si="68"/>
        <v>0.3107785379931266</v>
      </c>
      <c r="AB204" s="3">
        <f t="shared" si="69"/>
        <v>0.29430366467518282</v>
      </c>
      <c r="AC204" s="3">
        <f t="shared" si="70"/>
        <v>-8.7656948436173165E-2</v>
      </c>
      <c r="AD204" s="3">
        <f t="shared" si="71"/>
        <v>0.33173480518134557</v>
      </c>
      <c r="AE204" s="3">
        <f t="shared" si="72"/>
        <v>0.32414349222541056</v>
      </c>
      <c r="AG204" s="4">
        <f t="shared" si="78"/>
        <v>0</v>
      </c>
      <c r="AH204" s="4">
        <f t="shared" si="79"/>
        <v>0</v>
      </c>
      <c r="AI204" s="4">
        <f t="shared" si="80"/>
        <v>0</v>
      </c>
      <c r="AJ204" s="4">
        <f t="shared" si="81"/>
        <v>0</v>
      </c>
      <c r="AK204" s="4">
        <f t="shared" si="82"/>
        <v>0</v>
      </c>
      <c r="AL204" s="4">
        <f t="shared" si="83"/>
        <v>0</v>
      </c>
      <c r="AM204" s="4" t="str">
        <f t="shared" si="73"/>
        <v>0</v>
      </c>
      <c r="AO204" s="6">
        <f t="shared" si="74"/>
        <v>0</v>
      </c>
      <c r="AP204" s="6">
        <f t="shared" si="75"/>
        <v>0</v>
      </c>
      <c r="AQ204" s="3">
        <f t="shared" si="76"/>
        <v>-0.98999999999999488</v>
      </c>
      <c r="AR204" s="3">
        <f t="shared" si="84"/>
        <v>0</v>
      </c>
      <c r="AS204" s="4">
        <f t="shared" si="85"/>
        <v>0</v>
      </c>
      <c r="AT204" s="3">
        <f t="shared" si="77"/>
        <v>101.59999999999989</v>
      </c>
      <c r="AW204" s="7">
        <v>45469</v>
      </c>
      <c r="AX204" s="5">
        <f t="shared" si="87"/>
        <v>0.14445915639209544</v>
      </c>
      <c r="AY204" t="str">
        <f t="shared" si="86"/>
        <v xml:space="preserve"> </v>
      </c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>
      <c r="A205" s="7">
        <v>45470</v>
      </c>
      <c r="B205" s="3">
        <v>237333</v>
      </c>
      <c r="C205" s="3">
        <v>575240</v>
      </c>
      <c r="D205" s="3">
        <v>462654</v>
      </c>
      <c r="E205" s="3">
        <v>17049</v>
      </c>
      <c r="F205" s="3">
        <v>181317</v>
      </c>
      <c r="G205" s="3">
        <v>1473593</v>
      </c>
      <c r="H205" s="7">
        <v>45470</v>
      </c>
      <c r="I205" s="3" t="s">
        <v>55</v>
      </c>
      <c r="J205" s="3">
        <v>69.36</v>
      </c>
      <c r="K205" s="3">
        <v>69.59</v>
      </c>
      <c r="L205" s="3">
        <v>70.45</v>
      </c>
      <c r="M205" s="3">
        <v>69.099999999999994</v>
      </c>
      <c r="N205" s="3">
        <v>3114</v>
      </c>
      <c r="O205" s="3">
        <v>159993</v>
      </c>
      <c r="P205" s="3">
        <f t="shared" si="59"/>
        <v>0.30217466887141409</v>
      </c>
      <c r="Q205" s="3">
        <f t="shared" si="60"/>
        <v>-0.12411644295871557</v>
      </c>
      <c r="R205" s="3">
        <f t="shared" si="61"/>
        <v>-0.27266421156914328</v>
      </c>
      <c r="S205" s="3">
        <f t="shared" si="62"/>
        <v>0.68297308817452962</v>
      </c>
      <c r="T205" s="3">
        <f t="shared" si="63"/>
        <v>-0.19572088593692291</v>
      </c>
      <c r="U205" s="3">
        <f t="shared" si="64"/>
        <v>-0.16886767918259757</v>
      </c>
      <c r="V205" s="3">
        <f t="shared" si="65"/>
        <v>0</v>
      </c>
      <c r="X205" s="3">
        <f t="shared" si="66"/>
        <v>-0.26000000000000512</v>
      </c>
      <c r="Z205" s="3">
        <f t="shared" si="67"/>
        <v>0.29069911542627286</v>
      </c>
      <c r="AA205" s="3">
        <f t="shared" si="68"/>
        <v>0.38744669096354967</v>
      </c>
      <c r="AB205" s="3">
        <f t="shared" si="69"/>
        <v>0.27826410777208238</v>
      </c>
      <c r="AC205" s="3">
        <f t="shared" si="70"/>
        <v>-0.11984939663145086</v>
      </c>
      <c r="AD205" s="3">
        <f t="shared" si="71"/>
        <v>0.35419914689794935</v>
      </c>
      <c r="AE205" s="3">
        <f t="shared" si="72"/>
        <v>0.34896278312686418</v>
      </c>
      <c r="AG205" s="4">
        <f t="shared" si="78"/>
        <v>0</v>
      </c>
      <c r="AH205" s="4">
        <f t="shared" si="79"/>
        <v>0</v>
      </c>
      <c r="AI205" s="4">
        <f t="shared" si="80"/>
        <v>0</v>
      </c>
      <c r="AJ205" s="4">
        <f t="shared" si="81"/>
        <v>0</v>
      </c>
      <c r="AK205" s="4">
        <f t="shared" si="82"/>
        <v>0</v>
      </c>
      <c r="AL205" s="4">
        <f t="shared" si="83"/>
        <v>0</v>
      </c>
      <c r="AM205" s="4" t="str">
        <f t="shared" si="73"/>
        <v>0</v>
      </c>
      <c r="AO205" s="6">
        <f t="shared" si="74"/>
        <v>0</v>
      </c>
      <c r="AP205" s="6">
        <f t="shared" si="75"/>
        <v>0</v>
      </c>
      <c r="AQ205" s="3">
        <f t="shared" si="76"/>
        <v>-0.26000000000000512</v>
      </c>
      <c r="AR205" s="3">
        <f t="shared" si="84"/>
        <v>0</v>
      </c>
      <c r="AS205" s="4">
        <f t="shared" si="85"/>
        <v>0</v>
      </c>
      <c r="AT205" s="3">
        <f t="shared" si="77"/>
        <v>101.59999999999989</v>
      </c>
      <c r="AW205" s="7">
        <v>45470</v>
      </c>
      <c r="AX205" s="5">
        <f t="shared" si="87"/>
        <v>0.14445915639209544</v>
      </c>
      <c r="AY205" t="str">
        <f t="shared" si="86"/>
        <v xml:space="preserve"> </v>
      </c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>
      <c r="A206" s="7">
        <v>45471</v>
      </c>
      <c r="B206" s="3">
        <v>200798</v>
      </c>
      <c r="C206" s="3">
        <v>481903</v>
      </c>
      <c r="D206" s="3">
        <v>402539</v>
      </c>
      <c r="E206" s="3">
        <v>18822</v>
      </c>
      <c r="F206" s="3">
        <v>160560</v>
      </c>
      <c r="G206" s="3">
        <v>1264623</v>
      </c>
      <c r="H206" s="7">
        <v>45471</v>
      </c>
      <c r="I206" s="3" t="s">
        <v>55</v>
      </c>
      <c r="J206" s="3">
        <v>70.19</v>
      </c>
      <c r="K206" s="3">
        <v>69.5</v>
      </c>
      <c r="L206" s="3">
        <v>71.069999999999993</v>
      </c>
      <c r="M206" s="3">
        <v>68.55</v>
      </c>
      <c r="N206" s="3">
        <v>1410</v>
      </c>
      <c r="O206" s="3">
        <v>160257</v>
      </c>
      <c r="P206" s="3">
        <f t="shared" si="59"/>
        <v>0.31352475387752665</v>
      </c>
      <c r="Q206" s="3">
        <f t="shared" si="60"/>
        <v>-0.12861631266045093</v>
      </c>
      <c r="R206" s="3">
        <f t="shared" si="61"/>
        <v>-0.28075247422600008</v>
      </c>
      <c r="S206" s="3">
        <f t="shared" si="62"/>
        <v>0.70859694946226492</v>
      </c>
      <c r="T206" s="3">
        <f t="shared" si="63"/>
        <v>-0.19639158937142701</v>
      </c>
      <c r="U206" s="3">
        <f t="shared" si="64"/>
        <v>-0.16525199776564919</v>
      </c>
      <c r="V206" s="3">
        <f t="shared" si="65"/>
        <v>0</v>
      </c>
      <c r="X206" s="3">
        <f t="shared" si="66"/>
        <v>0.82999999999999829</v>
      </c>
      <c r="Z206" s="3">
        <f t="shared" si="67"/>
        <v>0.26869114066476185</v>
      </c>
      <c r="AA206" s="3">
        <f t="shared" si="68"/>
        <v>0.44705556294495419</v>
      </c>
      <c r="AB206" s="3">
        <f t="shared" si="69"/>
        <v>0.31817443583054761</v>
      </c>
      <c r="AC206" s="3">
        <f t="shared" si="70"/>
        <v>-0.26106781674009033</v>
      </c>
      <c r="AD206" s="3">
        <f t="shared" si="71"/>
        <v>0.39698658052051516</v>
      </c>
      <c r="AE206" s="3">
        <f t="shared" si="72"/>
        <v>0.3898799083173316</v>
      </c>
      <c r="AG206" s="4">
        <f t="shared" si="78"/>
        <v>0</v>
      </c>
      <c r="AH206" s="4">
        <f t="shared" si="79"/>
        <v>0</v>
      </c>
      <c r="AI206" s="4">
        <f t="shared" si="80"/>
        <v>0</v>
      </c>
      <c r="AJ206" s="4">
        <f t="shared" si="81"/>
        <v>0</v>
      </c>
      <c r="AK206" s="4">
        <f t="shared" si="82"/>
        <v>0</v>
      </c>
      <c r="AL206" s="4">
        <f t="shared" si="83"/>
        <v>0</v>
      </c>
      <c r="AM206" s="4" t="str">
        <f t="shared" si="73"/>
        <v>0</v>
      </c>
      <c r="AO206" s="6">
        <f t="shared" si="74"/>
        <v>0</v>
      </c>
      <c r="AP206" s="6">
        <f t="shared" si="75"/>
        <v>0</v>
      </c>
      <c r="AQ206" s="3">
        <f t="shared" si="76"/>
        <v>0.82999999999999829</v>
      </c>
      <c r="AR206" s="3">
        <f t="shared" si="84"/>
        <v>0</v>
      </c>
      <c r="AS206" s="4">
        <f t="shared" si="85"/>
        <v>0</v>
      </c>
      <c r="AT206" s="3">
        <f t="shared" si="77"/>
        <v>101.59999999999989</v>
      </c>
      <c r="AW206" s="7">
        <v>45471</v>
      </c>
      <c r="AX206" s="5">
        <f t="shared" si="87"/>
        <v>0.14445915639209544</v>
      </c>
      <c r="AY206" t="str">
        <f t="shared" si="86"/>
        <v xml:space="preserve"> </v>
      </c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>
      <c r="A207" s="7">
        <v>45474</v>
      </c>
      <c r="B207" s="3">
        <v>229176</v>
      </c>
      <c r="C207" s="3">
        <v>588153</v>
      </c>
      <c r="D207" s="3">
        <v>454742</v>
      </c>
      <c r="E207" s="3">
        <v>18380</v>
      </c>
      <c r="F207" s="3">
        <v>181660</v>
      </c>
      <c r="G207" s="3">
        <v>1472111</v>
      </c>
      <c r="H207" s="7">
        <v>45474</v>
      </c>
      <c r="I207" s="3" t="s">
        <v>55</v>
      </c>
      <c r="J207" s="3">
        <v>70.83</v>
      </c>
      <c r="K207" s="3">
        <v>70.069999999999993</v>
      </c>
      <c r="L207" s="3">
        <v>72.430000000000007</v>
      </c>
      <c r="M207" s="3">
        <v>70.069999999999993</v>
      </c>
      <c r="N207" s="3">
        <v>7398</v>
      </c>
      <c r="O207" s="3">
        <v>159890</v>
      </c>
      <c r="P207" s="3">
        <f t="shared" si="59"/>
        <v>0.32028574432288548</v>
      </c>
      <c r="Q207" s="3">
        <f t="shared" si="60"/>
        <v>-0.13147998403452799</v>
      </c>
      <c r="R207" s="3">
        <f t="shared" si="61"/>
        <v>-0.2955273437810732</v>
      </c>
      <c r="S207" s="3">
        <f t="shared" si="62"/>
        <v>0.77511439442389862</v>
      </c>
      <c r="T207" s="3">
        <f t="shared" si="63"/>
        <v>-0.20536343416546993</v>
      </c>
      <c r="U207" s="3">
        <f t="shared" si="64"/>
        <v>-0.17234551415887847</v>
      </c>
      <c r="V207" s="3">
        <f t="shared" si="65"/>
        <v>0</v>
      </c>
      <c r="X207" s="3">
        <f t="shared" si="66"/>
        <v>0.64000000000000057</v>
      </c>
      <c r="Z207" s="3">
        <f t="shared" si="67"/>
        <v>-0.24539666037082369</v>
      </c>
      <c r="AA207" s="3">
        <f t="shared" si="68"/>
        <v>-0.11896706511399772</v>
      </c>
      <c r="AB207" s="3">
        <f t="shared" si="69"/>
        <v>-0.42489138543836874</v>
      </c>
      <c r="AC207" s="3">
        <f t="shared" si="70"/>
        <v>0.11139409875590735</v>
      </c>
      <c r="AD207" s="3">
        <f t="shared" si="71"/>
        <v>-0.29316485551993088</v>
      </c>
      <c r="AE207" s="3">
        <f t="shared" si="72"/>
        <v>-0.27977592391245787</v>
      </c>
      <c r="AG207" s="4">
        <f t="shared" si="78"/>
        <v>0</v>
      </c>
      <c r="AH207" s="4">
        <f t="shared" si="79"/>
        <v>0</v>
      </c>
      <c r="AI207" s="4">
        <f t="shared" si="80"/>
        <v>0</v>
      </c>
      <c r="AJ207" s="4">
        <f t="shared" si="81"/>
        <v>0</v>
      </c>
      <c r="AK207" s="4">
        <f t="shared" si="82"/>
        <v>0</v>
      </c>
      <c r="AL207" s="4">
        <f t="shared" si="83"/>
        <v>0</v>
      </c>
      <c r="AM207" s="4" t="str">
        <f t="shared" si="73"/>
        <v>0</v>
      </c>
      <c r="AO207" s="6">
        <f t="shared" si="74"/>
        <v>0</v>
      </c>
      <c r="AP207" s="6">
        <f t="shared" si="75"/>
        <v>0</v>
      </c>
      <c r="AQ207" s="3">
        <f t="shared" si="76"/>
        <v>0.64000000000000057</v>
      </c>
      <c r="AR207" s="3">
        <f t="shared" si="84"/>
        <v>0</v>
      </c>
      <c r="AS207" s="4">
        <f t="shared" si="85"/>
        <v>0</v>
      </c>
      <c r="AT207" s="3">
        <f t="shared" si="77"/>
        <v>101.59999999999989</v>
      </c>
      <c r="AW207" s="7">
        <v>45474</v>
      </c>
      <c r="AX207" s="5">
        <f t="shared" si="87"/>
        <v>0.14445915639209544</v>
      </c>
      <c r="AY207" t="str">
        <f t="shared" si="86"/>
        <v xml:space="preserve"> </v>
      </c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>
      <c r="A208" s="7">
        <v>45475</v>
      </c>
      <c r="B208" s="3">
        <v>216556</v>
      </c>
      <c r="C208" s="3">
        <v>611753</v>
      </c>
      <c r="D208" s="3">
        <v>398980</v>
      </c>
      <c r="E208" s="3">
        <v>17051</v>
      </c>
      <c r="F208" s="3">
        <v>178690</v>
      </c>
      <c r="G208" s="3">
        <v>1423031</v>
      </c>
      <c r="H208" s="7">
        <v>45475</v>
      </c>
      <c r="I208" s="3" t="s">
        <v>55</v>
      </c>
      <c r="J208" s="3">
        <v>73.52</v>
      </c>
      <c r="K208" s="3">
        <v>71.28</v>
      </c>
      <c r="L208" s="3">
        <v>73.84</v>
      </c>
      <c r="M208" s="3">
        <v>70.349999999999994</v>
      </c>
      <c r="N208" s="3">
        <v>5439</v>
      </c>
      <c r="O208" s="3">
        <v>160176</v>
      </c>
      <c r="P208" s="3">
        <f t="shared" si="59"/>
        <v>0.10401456665056827</v>
      </c>
      <c r="Q208" s="3">
        <f t="shared" si="60"/>
        <v>2.011616184350087E-2</v>
      </c>
      <c r="R208" s="3">
        <f t="shared" si="61"/>
        <v>-0.22036453080050364</v>
      </c>
      <c r="S208" s="3">
        <f t="shared" si="62"/>
        <v>0.58770978118522832</v>
      </c>
      <c r="T208" s="3">
        <f t="shared" si="63"/>
        <v>-8.459848116855645E-2</v>
      </c>
      <c r="U208" s="3">
        <f t="shared" si="64"/>
        <v>-7.8201408747326243E-2</v>
      </c>
      <c r="V208" s="3">
        <f t="shared" si="65"/>
        <v>0</v>
      </c>
      <c r="X208" s="3">
        <f t="shared" si="66"/>
        <v>2.6899999999999977</v>
      </c>
      <c r="Z208" s="3">
        <f t="shared" si="67"/>
        <v>-0.23573674195724117</v>
      </c>
      <c r="AA208" s="3">
        <f t="shared" si="68"/>
        <v>-0.11661034864667734</v>
      </c>
      <c r="AB208" s="3">
        <f t="shared" si="69"/>
        <v>-0.5471403847881009</v>
      </c>
      <c r="AC208" s="3">
        <f t="shared" si="70"/>
        <v>0.27585146904256896</v>
      </c>
      <c r="AD208" s="3">
        <f t="shared" si="71"/>
        <v>-0.33044644540720497</v>
      </c>
      <c r="AE208" s="3">
        <f t="shared" si="72"/>
        <v>-0.31701418008792642</v>
      </c>
      <c r="AG208" s="4">
        <f t="shared" si="78"/>
        <v>0</v>
      </c>
      <c r="AH208" s="4">
        <f t="shared" si="79"/>
        <v>0</v>
      </c>
      <c r="AI208" s="4">
        <f t="shared" si="80"/>
        <v>0</v>
      </c>
      <c r="AJ208" s="4">
        <f t="shared" si="81"/>
        <v>0</v>
      </c>
      <c r="AK208" s="4">
        <f t="shared" si="82"/>
        <v>0</v>
      </c>
      <c r="AL208" s="4">
        <f t="shared" si="83"/>
        <v>0</v>
      </c>
      <c r="AM208" s="4" t="str">
        <f t="shared" si="73"/>
        <v>0</v>
      </c>
      <c r="AO208" s="6">
        <f t="shared" si="74"/>
        <v>0</v>
      </c>
      <c r="AP208" s="6">
        <f t="shared" si="75"/>
        <v>0</v>
      </c>
      <c r="AQ208" s="3">
        <f t="shared" si="76"/>
        <v>2.6899999999999977</v>
      </c>
      <c r="AR208" s="3">
        <f t="shared" si="84"/>
        <v>0</v>
      </c>
      <c r="AS208" s="4">
        <f t="shared" si="85"/>
        <v>0</v>
      </c>
      <c r="AT208" s="3">
        <f t="shared" si="77"/>
        <v>101.59999999999989</v>
      </c>
      <c r="AW208" s="7">
        <v>45475</v>
      </c>
      <c r="AX208" s="5">
        <f t="shared" si="87"/>
        <v>0.14445915639209544</v>
      </c>
      <c r="AY208" t="str">
        <f t="shared" si="86"/>
        <v xml:space="preserve"> </v>
      </c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>
      <c r="A209" s="7">
        <v>45476</v>
      </c>
      <c r="B209" s="3">
        <v>207178</v>
      </c>
      <c r="C209" s="3">
        <v>625246</v>
      </c>
      <c r="D209" s="3">
        <v>443174</v>
      </c>
      <c r="E209" s="3">
        <v>14792</v>
      </c>
      <c r="F209" s="3">
        <v>183102</v>
      </c>
      <c r="G209" s="3">
        <v>1473492</v>
      </c>
      <c r="H209" s="7">
        <v>45476</v>
      </c>
      <c r="I209" s="3" t="s">
        <v>55</v>
      </c>
      <c r="J209" s="3">
        <v>73.64</v>
      </c>
      <c r="K209" s="3">
        <v>74.260000000000005</v>
      </c>
      <c r="L209" s="3">
        <v>74.84</v>
      </c>
      <c r="M209" s="3">
        <v>72.900000000000006</v>
      </c>
      <c r="N209" s="3">
        <v>4512</v>
      </c>
      <c r="O209" s="3">
        <v>161889</v>
      </c>
      <c r="P209" s="3">
        <f t="shared" si="59"/>
        <v>-4.3998694323610275E-2</v>
      </c>
      <c r="Q209" s="3">
        <f t="shared" si="60"/>
        <v>0.35718230341917739</v>
      </c>
      <c r="R209" s="3">
        <f t="shared" si="61"/>
        <v>-0.12502990907049816</v>
      </c>
      <c r="S209" s="3">
        <f t="shared" si="62"/>
        <v>0.16422888687929391</v>
      </c>
      <c r="T209" s="3">
        <f t="shared" si="63"/>
        <v>0.13644134788526099</v>
      </c>
      <c r="U209" s="3">
        <f t="shared" si="64"/>
        <v>0.11039512914212796</v>
      </c>
      <c r="V209" s="3">
        <f t="shared" si="65"/>
        <v>0</v>
      </c>
      <c r="X209" s="3">
        <f t="shared" si="66"/>
        <v>0.12000000000000455</v>
      </c>
      <c r="Z209" s="3">
        <f t="shared" si="67"/>
        <v>-0.37699021268773597</v>
      </c>
      <c r="AA209" s="3">
        <f t="shared" si="68"/>
        <v>-8.2781221866028674E-3</v>
      </c>
      <c r="AB209" s="3">
        <f t="shared" si="69"/>
        <v>-0.71326935989746187</v>
      </c>
      <c r="AC209" s="3">
        <f t="shared" si="70"/>
        <v>7.6088768388084288E-2</v>
      </c>
      <c r="AD209" s="3">
        <f t="shared" si="71"/>
        <v>-0.34958488365516005</v>
      </c>
      <c r="AE209" s="3">
        <f t="shared" si="72"/>
        <v>-0.39451340980883132</v>
      </c>
      <c r="AG209" s="4">
        <f t="shared" si="78"/>
        <v>0</v>
      </c>
      <c r="AH209" s="4">
        <f t="shared" si="79"/>
        <v>0</v>
      </c>
      <c r="AI209" s="4">
        <f t="shared" si="80"/>
        <v>-0.71326935989746187</v>
      </c>
      <c r="AJ209" s="4">
        <f t="shared" si="81"/>
        <v>0</v>
      </c>
      <c r="AK209" s="4">
        <f t="shared" si="82"/>
        <v>0</v>
      </c>
      <c r="AL209" s="4">
        <f t="shared" si="83"/>
        <v>0</v>
      </c>
      <c r="AM209" s="4" t="str">
        <f t="shared" si="73"/>
        <v>0</v>
      </c>
      <c r="AO209" s="6">
        <f t="shared" si="74"/>
        <v>-0.71326935989746187</v>
      </c>
      <c r="AP209" s="6">
        <f t="shared" si="75"/>
        <v>-1</v>
      </c>
      <c r="AQ209" s="3">
        <f t="shared" si="76"/>
        <v>0.12000000000000455</v>
      </c>
      <c r="AR209" s="3">
        <f t="shared" si="84"/>
        <v>-1.2000000000000455</v>
      </c>
      <c r="AS209" s="4">
        <f t="shared" si="85"/>
        <v>-1.6295491580663301E-3</v>
      </c>
      <c r="AT209" s="3">
        <f t="shared" si="77"/>
        <v>100.39999999999985</v>
      </c>
      <c r="AW209" s="7">
        <v>45476</v>
      </c>
      <c r="AX209" s="5">
        <f t="shared" si="87"/>
        <v>0.14282960723402913</v>
      </c>
      <c r="AY209">
        <f t="shared" si="86"/>
        <v>-1.6295491580663301E-3</v>
      </c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>
      <c r="A210" s="7">
        <v>45478</v>
      </c>
      <c r="B210" s="3">
        <v>177696</v>
      </c>
      <c r="C210" s="3">
        <v>373973</v>
      </c>
      <c r="D210" s="3">
        <v>379977</v>
      </c>
      <c r="E210" s="3">
        <v>13749</v>
      </c>
      <c r="F210" s="3">
        <v>145417</v>
      </c>
      <c r="G210" s="3">
        <v>1090811</v>
      </c>
      <c r="H210" s="7">
        <v>45478</v>
      </c>
      <c r="I210" s="3" t="s">
        <v>55</v>
      </c>
      <c r="J210" s="3">
        <v>73.23</v>
      </c>
      <c r="K210" s="3">
        <v>73.040000000000006</v>
      </c>
      <c r="L210" s="3">
        <v>74.08</v>
      </c>
      <c r="M210" s="3">
        <v>72.89</v>
      </c>
      <c r="N210" s="3">
        <v>5200</v>
      </c>
      <c r="O210" s="3">
        <v>161709</v>
      </c>
      <c r="P210" s="3">
        <f t="shared" si="59"/>
        <v>-0.39092147295517216</v>
      </c>
      <c r="Q210" s="3">
        <f t="shared" si="60"/>
        <v>9.4956945875131205E-2</v>
      </c>
      <c r="R210" s="3">
        <f t="shared" si="61"/>
        <v>-0.17134383875713918</v>
      </c>
      <c r="S210" s="3">
        <f t="shared" si="62"/>
        <v>-0.29245459647851602</v>
      </c>
      <c r="T210" s="3">
        <f t="shared" si="63"/>
        <v>-2.2543182660258423E-2</v>
      </c>
      <c r="U210" s="3">
        <f t="shared" si="64"/>
        <v>-7.135780487313495E-2</v>
      </c>
      <c r="V210" s="3">
        <f t="shared" si="65"/>
        <v>0</v>
      </c>
      <c r="X210" s="3">
        <f t="shared" si="66"/>
        <v>-0.40999999999999659</v>
      </c>
      <c r="Z210" s="3">
        <f t="shared" si="67"/>
        <v>-0.48799508399208164</v>
      </c>
      <c r="AA210" s="3">
        <f t="shared" si="68"/>
        <v>-0.15910818331939386</v>
      </c>
      <c r="AB210" s="3">
        <f t="shared" si="69"/>
        <v>-0.8090163694863548</v>
      </c>
      <c r="AC210" s="3">
        <f t="shared" si="70"/>
        <v>-0.11454823843824051</v>
      </c>
      <c r="AD210" s="3">
        <f t="shared" si="71"/>
        <v>-0.48618630019588699</v>
      </c>
      <c r="AE210" s="3">
        <f t="shared" si="72"/>
        <v>-0.55298321203929834</v>
      </c>
      <c r="AG210" s="4">
        <f t="shared" si="78"/>
        <v>0</v>
      </c>
      <c r="AH210" s="4">
        <f t="shared" si="79"/>
        <v>0</v>
      </c>
      <c r="AI210" s="4">
        <f t="shared" si="80"/>
        <v>-0.8090163694863548</v>
      </c>
      <c r="AJ210" s="4">
        <f t="shared" si="81"/>
        <v>0</v>
      </c>
      <c r="AK210" s="4">
        <f t="shared" si="82"/>
        <v>0</v>
      </c>
      <c r="AL210" s="4">
        <f t="shared" si="83"/>
        <v>-0.55298321203929834</v>
      </c>
      <c r="AM210" s="4" t="str">
        <f>IF(OR(AND(AQ210 &gt; 0, AG210 &gt; 0), AND(AQ210 &lt; 0, AG210 &lt; 0)), "profit", IF(AND(AQ210 &lt;&gt; 0, AG210 &lt;&gt; 0), "loss", "0"))</f>
        <v>0</v>
      </c>
      <c r="AO210" s="6">
        <f t="shared" si="74"/>
        <v>-0.8090163694863548</v>
      </c>
      <c r="AP210" s="6">
        <f t="shared" si="75"/>
        <v>-1</v>
      </c>
      <c r="AQ210" s="3">
        <f t="shared" si="76"/>
        <v>-0.40999999999999659</v>
      </c>
      <c r="AR210" s="3">
        <f t="shared" si="84"/>
        <v>4.0999999999999659</v>
      </c>
      <c r="AS210" s="4">
        <f t="shared" si="85"/>
        <v>5.5987983067048554E-3</v>
      </c>
      <c r="AT210" s="3">
        <f t="shared" si="77"/>
        <v>104.49999999999982</v>
      </c>
      <c r="AW210" s="7">
        <v>45478</v>
      </c>
      <c r="AX210" s="5">
        <f t="shared" si="87"/>
        <v>0.14842840554073397</v>
      </c>
      <c r="AY210">
        <f t="shared" si="86"/>
        <v>5.5987983067048554E-3</v>
      </c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>
      <c r="A211" s="7">
        <v>45481</v>
      </c>
      <c r="B211" s="3">
        <v>217077</v>
      </c>
      <c r="C211" s="3">
        <v>579919</v>
      </c>
      <c r="D211" s="3">
        <v>482286</v>
      </c>
      <c r="E211" s="3">
        <v>17148</v>
      </c>
      <c r="F211" s="3">
        <v>183925</v>
      </c>
      <c r="G211" s="3">
        <v>1480354</v>
      </c>
      <c r="H211" s="7">
        <v>45481</v>
      </c>
      <c r="I211" s="3" t="s">
        <v>55</v>
      </c>
      <c r="J211" s="3">
        <v>71.790000000000006</v>
      </c>
      <c r="K211" s="3">
        <v>74.069999999999993</v>
      </c>
      <c r="L211" s="3">
        <v>74.69</v>
      </c>
      <c r="M211" s="3">
        <v>71.61</v>
      </c>
      <c r="N211" s="3">
        <v>4289</v>
      </c>
      <c r="O211" s="3">
        <v>157897</v>
      </c>
      <c r="P211" s="3">
        <f t="shared" si="59"/>
        <v>-0.40103906690847613</v>
      </c>
      <c r="Q211" s="3">
        <f t="shared" si="60"/>
        <v>8.295967520530792E-2</v>
      </c>
      <c r="R211" s="3">
        <f t="shared" si="61"/>
        <v>-0.23669910220227189</v>
      </c>
      <c r="S211" s="3">
        <f t="shared" si="62"/>
        <v>-0.29648662484777916</v>
      </c>
      <c r="T211" s="3">
        <f t="shared" si="63"/>
        <v>-5.0067013635595299E-2</v>
      </c>
      <c r="U211" s="3">
        <f t="shared" si="64"/>
        <v>-0.10122661770356745</v>
      </c>
      <c r="V211" s="3">
        <f t="shared" si="65"/>
        <v>0</v>
      </c>
      <c r="X211" s="3">
        <f t="shared" si="66"/>
        <v>-1.4399999999999977</v>
      </c>
      <c r="Z211" s="3">
        <f t="shared" si="67"/>
        <v>-0.21352735468017273</v>
      </c>
      <c r="AA211" s="3">
        <f t="shared" si="68"/>
        <v>9.8019310925684541E-2</v>
      </c>
      <c r="AB211" s="3">
        <f t="shared" si="69"/>
        <v>-0.59707966647799737</v>
      </c>
      <c r="AC211" s="3">
        <f t="shared" si="70"/>
        <v>0.17251570672566455</v>
      </c>
      <c r="AD211" s="3">
        <f t="shared" si="71"/>
        <v>-0.14725469008075104</v>
      </c>
      <c r="AE211" s="3">
        <f t="shared" si="72"/>
        <v>-0.18809087708469885</v>
      </c>
      <c r="AG211" s="4">
        <f t="shared" si="78"/>
        <v>0</v>
      </c>
      <c r="AH211" s="4">
        <f t="shared" si="79"/>
        <v>0</v>
      </c>
      <c r="AI211" s="4">
        <f t="shared" si="80"/>
        <v>-0.59707966647799737</v>
      </c>
      <c r="AJ211" s="4">
        <f t="shared" si="81"/>
        <v>0</v>
      </c>
      <c r="AK211" s="4">
        <f t="shared" si="82"/>
        <v>0</v>
      </c>
      <c r="AL211" s="4">
        <f t="shared" si="83"/>
        <v>0</v>
      </c>
      <c r="AM211" s="4" t="str">
        <f t="shared" si="73"/>
        <v>0</v>
      </c>
      <c r="AO211" s="6">
        <f t="shared" si="74"/>
        <v>-0.59707966647799737</v>
      </c>
      <c r="AP211" s="6">
        <f t="shared" si="75"/>
        <v>-1</v>
      </c>
      <c r="AQ211" s="3">
        <f t="shared" si="76"/>
        <v>-1.4399999999999977</v>
      </c>
      <c r="AR211" s="3">
        <f t="shared" si="84"/>
        <v>14.399999999999977</v>
      </c>
      <c r="AS211" s="4">
        <f t="shared" si="85"/>
        <v>2.0058503969912211E-2</v>
      </c>
      <c r="AT211" s="3">
        <f t="shared" si="77"/>
        <v>118.89999999999979</v>
      </c>
      <c r="AW211" s="7">
        <v>45481</v>
      </c>
      <c r="AX211" s="5">
        <f t="shared" si="87"/>
        <v>0.16848690951064618</v>
      </c>
      <c r="AY211">
        <f t="shared" si="86"/>
        <v>2.0058503969912211E-2</v>
      </c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>
      <c r="A212" s="7">
        <v>45482</v>
      </c>
      <c r="B212" s="3">
        <v>197929</v>
      </c>
      <c r="C212" s="3">
        <v>564710</v>
      </c>
      <c r="D212" s="3">
        <v>512820</v>
      </c>
      <c r="E212" s="3">
        <v>20108</v>
      </c>
      <c r="F212" s="3">
        <v>183541</v>
      </c>
      <c r="G212" s="3">
        <v>1479108</v>
      </c>
      <c r="H212" s="7">
        <v>45482</v>
      </c>
      <c r="I212" s="3" t="s">
        <v>55</v>
      </c>
      <c r="J212" s="3">
        <v>71.36</v>
      </c>
      <c r="K212" s="3">
        <v>71.86</v>
      </c>
      <c r="L212" s="3">
        <v>71.89</v>
      </c>
      <c r="M212" s="3">
        <v>70.959999999999994</v>
      </c>
      <c r="N212" s="3">
        <v>3260</v>
      </c>
      <c r="O212" s="3">
        <v>159894</v>
      </c>
      <c r="P212" s="3">
        <f t="shared" si="59"/>
        <v>-0.36620068978469505</v>
      </c>
      <c r="Q212" s="3">
        <f t="shared" si="60"/>
        <v>8.0892443344907153E-2</v>
      </c>
      <c r="R212" s="3">
        <f t="shared" si="61"/>
        <v>-0.28225312682602738</v>
      </c>
      <c r="S212" s="3">
        <f t="shared" si="62"/>
        <v>-0.25243823486056821</v>
      </c>
      <c r="T212" s="3">
        <f t="shared" si="63"/>
        <v>-7.3229959586131876E-2</v>
      </c>
      <c r="U212" s="3">
        <f t="shared" si="64"/>
        <v>-0.11770871041733771</v>
      </c>
      <c r="V212" s="3">
        <f t="shared" si="65"/>
        <v>0</v>
      </c>
      <c r="X212" s="3">
        <f t="shared" si="66"/>
        <v>-0.43000000000000682</v>
      </c>
      <c r="Z212" s="3">
        <f t="shared" si="67"/>
        <v>-3.3238824585083475E-2</v>
      </c>
      <c r="AA212" s="3">
        <f t="shared" si="68"/>
        <v>0.20159332937605748</v>
      </c>
      <c r="AB212" s="3">
        <f t="shared" si="69"/>
        <v>-0.55342541831777825</v>
      </c>
      <c r="AC212" s="3">
        <f t="shared" si="70"/>
        <v>0.24824050837265449</v>
      </c>
      <c r="AD212" s="3">
        <f t="shared" si="71"/>
        <v>-4.0948040641338154E-2</v>
      </c>
      <c r="AE212" s="3">
        <f t="shared" si="72"/>
        <v>-6.331047262762271E-2</v>
      </c>
      <c r="AG212" s="4">
        <f t="shared" si="78"/>
        <v>0</v>
      </c>
      <c r="AH212" s="4">
        <f t="shared" si="79"/>
        <v>0</v>
      </c>
      <c r="AI212" s="4">
        <f t="shared" si="80"/>
        <v>-0.55342541831777825</v>
      </c>
      <c r="AJ212" s="4">
        <f t="shared" si="81"/>
        <v>0</v>
      </c>
      <c r="AK212" s="4">
        <f t="shared" si="82"/>
        <v>0</v>
      </c>
      <c r="AL212" s="4">
        <f t="shared" si="83"/>
        <v>0</v>
      </c>
      <c r="AM212" s="4" t="str">
        <f t="shared" si="73"/>
        <v>0</v>
      </c>
      <c r="AO212" s="6">
        <f t="shared" si="74"/>
        <v>-0.55342541831777825</v>
      </c>
      <c r="AP212" s="6">
        <f t="shared" si="75"/>
        <v>-1</v>
      </c>
      <c r="AQ212" s="3">
        <f t="shared" si="76"/>
        <v>-0.43000000000000682</v>
      </c>
      <c r="AR212" s="3">
        <f t="shared" si="84"/>
        <v>4.3000000000000682</v>
      </c>
      <c r="AS212" s="4">
        <f t="shared" si="85"/>
        <v>6.0257847533633242E-3</v>
      </c>
      <c r="AT212" s="3">
        <f t="shared" si="77"/>
        <v>123.19999999999986</v>
      </c>
      <c r="AW212" s="7">
        <v>45482</v>
      </c>
      <c r="AX212" s="5">
        <f t="shared" si="87"/>
        <v>0.1745126942640095</v>
      </c>
      <c r="AY212">
        <f t="shared" si="86"/>
        <v>6.0257847533633242E-3</v>
      </c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>
      <c r="A213" s="7">
        <v>45483</v>
      </c>
      <c r="B213" s="3">
        <v>244930</v>
      </c>
      <c r="C213" s="3">
        <v>610857</v>
      </c>
      <c r="D213" s="3">
        <v>557686</v>
      </c>
      <c r="E213" s="3">
        <v>20439</v>
      </c>
      <c r="F213" s="3">
        <v>199345</v>
      </c>
      <c r="G213" s="3">
        <v>1633258</v>
      </c>
      <c r="H213" s="7">
        <v>45483</v>
      </c>
      <c r="I213" s="3" t="s">
        <v>55</v>
      </c>
      <c r="J213" s="3">
        <v>70.739999999999995</v>
      </c>
      <c r="K213" s="3">
        <v>71.400000000000006</v>
      </c>
      <c r="L213" s="3">
        <v>72.19</v>
      </c>
      <c r="M213" s="3">
        <v>70.650000000000006</v>
      </c>
      <c r="N213" s="3">
        <v>4636</v>
      </c>
      <c r="O213" s="3">
        <v>160065</v>
      </c>
      <c r="P213" s="3">
        <f t="shared" si="59"/>
        <v>-0.38853148331830356</v>
      </c>
      <c r="Q213" s="3">
        <f t="shared" si="60"/>
        <v>6.9088263828948962E-2</v>
      </c>
      <c r="R213" s="3">
        <f t="shared" si="61"/>
        <v>-0.30715950801849784</v>
      </c>
      <c r="S213" s="3">
        <f t="shared" si="62"/>
        <v>-0.28291749666158955</v>
      </c>
      <c r="T213" s="3">
        <f t="shared" si="63"/>
        <v>-0.11042151124423719</v>
      </c>
      <c r="U213" s="3">
        <f t="shared" si="64"/>
        <v>-0.14822713841768367</v>
      </c>
      <c r="V213" s="3">
        <f t="shared" si="65"/>
        <v>0</v>
      </c>
      <c r="X213" s="3">
        <f t="shared" si="66"/>
        <v>-0.62000000000000455</v>
      </c>
      <c r="Z213" s="3">
        <f t="shared" si="67"/>
        <v>1.0043135629884166E-2</v>
      </c>
      <c r="AA213" s="3">
        <f t="shared" si="68"/>
        <v>0.15913193916079185</v>
      </c>
      <c r="AB213" s="3">
        <f t="shared" si="69"/>
        <v>-0.57116420539223833</v>
      </c>
      <c r="AC213" s="3">
        <f t="shared" si="70"/>
        <v>0.11661920820112592</v>
      </c>
      <c r="AD213" s="3">
        <f t="shared" si="71"/>
        <v>-0.10721400238613259</v>
      </c>
      <c r="AE213" s="3">
        <f t="shared" si="72"/>
        <v>-0.11690694262722295</v>
      </c>
      <c r="AG213" s="4">
        <f t="shared" si="78"/>
        <v>0</v>
      </c>
      <c r="AH213" s="4">
        <f t="shared" si="79"/>
        <v>0</v>
      </c>
      <c r="AI213" s="4">
        <f t="shared" si="80"/>
        <v>-0.57116420539223833</v>
      </c>
      <c r="AJ213" s="4">
        <f t="shared" si="81"/>
        <v>0</v>
      </c>
      <c r="AK213" s="4">
        <f t="shared" si="82"/>
        <v>0</v>
      </c>
      <c r="AL213" s="4">
        <f t="shared" si="83"/>
        <v>0</v>
      </c>
      <c r="AM213" s="4" t="str">
        <f t="shared" si="73"/>
        <v>0</v>
      </c>
      <c r="AO213" s="6">
        <f t="shared" si="74"/>
        <v>-0.57116420539223833</v>
      </c>
      <c r="AP213" s="6">
        <f t="shared" si="75"/>
        <v>-1</v>
      </c>
      <c r="AQ213" s="3">
        <f t="shared" si="76"/>
        <v>-0.62000000000000455</v>
      </c>
      <c r="AR213" s="3">
        <f t="shared" si="84"/>
        <v>6.2000000000000455</v>
      </c>
      <c r="AS213" s="4">
        <f t="shared" si="85"/>
        <v>8.7644896805202793E-3</v>
      </c>
      <c r="AT213" s="3">
        <f t="shared" si="77"/>
        <v>129.39999999999992</v>
      </c>
      <c r="AW213" s="7">
        <v>45483</v>
      </c>
      <c r="AX213" s="5">
        <f t="shared" si="87"/>
        <v>0.1832771839445298</v>
      </c>
      <c r="AY213">
        <f t="shared" si="86"/>
        <v>8.7644896805202793E-3</v>
      </c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>
      <c r="A214" s="7">
        <v>45484</v>
      </c>
      <c r="B214" s="3">
        <v>253277</v>
      </c>
      <c r="C214" s="3">
        <v>666590</v>
      </c>
      <c r="D214" s="3">
        <v>627707</v>
      </c>
      <c r="E214" s="3">
        <v>21834</v>
      </c>
      <c r="F214" s="3">
        <v>214232</v>
      </c>
      <c r="G214" s="3">
        <v>1783640</v>
      </c>
      <c r="H214" s="7">
        <v>45484</v>
      </c>
      <c r="I214" s="3" t="s">
        <v>55</v>
      </c>
      <c r="J214" s="3">
        <v>71.11</v>
      </c>
      <c r="K214" s="3">
        <v>70.86</v>
      </c>
      <c r="L214" s="3">
        <v>71.58</v>
      </c>
      <c r="M214" s="3">
        <v>70.45</v>
      </c>
      <c r="N214" s="3">
        <v>2752</v>
      </c>
      <c r="O214" s="3">
        <v>162986</v>
      </c>
      <c r="P214" s="3">
        <f t="shared" si="59"/>
        <v>-0.45893313953667003</v>
      </c>
      <c r="Q214" s="3">
        <f t="shared" si="60"/>
        <v>-2.0088015117752017E-2</v>
      </c>
      <c r="R214" s="3">
        <f t="shared" si="61"/>
        <v>-0.29277614727808748</v>
      </c>
      <c r="S214" s="3">
        <f t="shared" si="62"/>
        <v>-0.35053530989530296</v>
      </c>
      <c r="T214" s="3">
        <f t="shared" si="63"/>
        <v>-0.15865683554773136</v>
      </c>
      <c r="U214" s="3">
        <f t="shared" si="64"/>
        <v>-0.20573539962813345</v>
      </c>
      <c r="V214" s="3">
        <f t="shared" si="65"/>
        <v>0</v>
      </c>
      <c r="X214" s="3">
        <f t="shared" si="66"/>
        <v>0.37000000000000455</v>
      </c>
      <c r="Z214" s="3">
        <f t="shared" si="67"/>
        <v>-0.10240530823628229</v>
      </c>
      <c r="AA214" s="3">
        <f t="shared" si="68"/>
        <v>0.11374552303791924</v>
      </c>
      <c r="AB214" s="3">
        <f t="shared" si="69"/>
        <v>-0.58773779244308355</v>
      </c>
      <c r="AC214" s="3">
        <f t="shared" si="70"/>
        <v>9.3118970429475843E-3</v>
      </c>
      <c r="AD214" s="3">
        <f t="shared" si="71"/>
        <v>-0.18591811192763677</v>
      </c>
      <c r="AE214" s="3">
        <f t="shared" si="72"/>
        <v>-0.19714345717907944</v>
      </c>
      <c r="AG214" s="4">
        <f t="shared" si="78"/>
        <v>0</v>
      </c>
      <c r="AH214" s="4">
        <f t="shared" si="79"/>
        <v>0</v>
      </c>
      <c r="AI214" s="4">
        <f t="shared" si="80"/>
        <v>-0.58773779244308355</v>
      </c>
      <c r="AJ214" s="4">
        <f t="shared" si="81"/>
        <v>0</v>
      </c>
      <c r="AK214" s="4">
        <f t="shared" si="82"/>
        <v>0</v>
      </c>
      <c r="AL214" s="4">
        <f t="shared" si="83"/>
        <v>0</v>
      </c>
      <c r="AM214" s="4" t="str">
        <f t="shared" si="73"/>
        <v>0</v>
      </c>
      <c r="AO214" s="6">
        <f t="shared" si="74"/>
        <v>-0.58773779244308355</v>
      </c>
      <c r="AP214" s="6">
        <f t="shared" si="75"/>
        <v>-1</v>
      </c>
      <c r="AQ214" s="3">
        <f t="shared" si="76"/>
        <v>0.37000000000000455</v>
      </c>
      <c r="AR214" s="3">
        <f t="shared" si="84"/>
        <v>-3.7000000000000455</v>
      </c>
      <c r="AS214" s="4">
        <f t="shared" si="85"/>
        <v>-5.2032063000985026E-3</v>
      </c>
      <c r="AT214" s="3">
        <f t="shared" si="77"/>
        <v>125.69999999999987</v>
      </c>
      <c r="AW214" s="7">
        <v>45484</v>
      </c>
      <c r="AX214" s="5">
        <f t="shared" si="87"/>
        <v>0.17807397764443131</v>
      </c>
      <c r="AY214">
        <f t="shared" si="86"/>
        <v>-5.2032063000985026E-3</v>
      </c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>
      <c r="A215" s="7">
        <v>45485</v>
      </c>
      <c r="B215" s="3">
        <v>216108</v>
      </c>
      <c r="C215" s="3">
        <v>585553</v>
      </c>
      <c r="D215" s="3">
        <v>577094</v>
      </c>
      <c r="E215" s="3">
        <v>24831</v>
      </c>
      <c r="F215" s="3">
        <v>196470</v>
      </c>
      <c r="G215" s="3">
        <v>1600055</v>
      </c>
      <c r="H215" s="7">
        <v>45485</v>
      </c>
      <c r="I215" s="3" t="s">
        <v>55</v>
      </c>
      <c r="J215" s="3">
        <v>71.91</v>
      </c>
      <c r="K215" s="3">
        <v>71.31</v>
      </c>
      <c r="L215" s="3">
        <v>72.2</v>
      </c>
      <c r="M215" s="3">
        <v>70.430000000000007</v>
      </c>
      <c r="N215" s="3">
        <v>2550</v>
      </c>
      <c r="O215" s="3">
        <v>163356</v>
      </c>
      <c r="P215" s="3">
        <f t="shared" ref="P215:P278" si="88">CORREL(B201:B215,$J201:$J215)</f>
        <v>-0.48707205750992916</v>
      </c>
      <c r="Q215" s="3">
        <f t="shared" ref="Q215:Q278" si="89">CORREL(C201:C215,$J201:$J215)</f>
        <v>-5.0783511889414171E-2</v>
      </c>
      <c r="R215" s="3">
        <f t="shared" ref="R215:R278" si="90">CORREL(D201:D215,$J201:$J215)</f>
        <v>-0.28034940930616453</v>
      </c>
      <c r="S215" s="3">
        <f t="shared" ref="S215:S278" si="91">CORREL(E201:E215,$J201:$J215)</f>
        <v>-0.20733098855534451</v>
      </c>
      <c r="T215" s="3">
        <f t="shared" ref="T215:T278" si="92">CORREL(F201:F215,$J201:$J215)</f>
        <v>-0.16205217327941493</v>
      </c>
      <c r="U215" s="3">
        <f t="shared" ref="U215:U278" si="93">CORREL(G201:G215,$J201:$J215)</f>
        <v>-0.22217494960748377</v>
      </c>
      <c r="V215" s="3">
        <f t="shared" ref="V215:V278" si="94">IF(P215&gt;0.5,P215,0)</f>
        <v>0</v>
      </c>
      <c r="X215" s="3">
        <f t="shared" ref="X215:X278" si="95">J215-J214</f>
        <v>0.79999999999999716</v>
      </c>
      <c r="Z215" s="3">
        <f t="shared" ref="Z215:Z278" si="96">CORREL(B205:B214,$X205:$X214)</f>
        <v>2.2293176354492055E-2</v>
      </c>
      <c r="AA215" s="3">
        <f t="shared" ref="AA215:AA278" si="97">CORREL(C205:C214,$X205:$X214)</f>
        <v>0.16556599248340242</v>
      </c>
      <c r="AB215" s="3">
        <f t="shared" ref="AB215:AB278" si="98">CORREL(D205:D214,$X205:$X214)</f>
        <v>-0.33338862193032892</v>
      </c>
      <c r="AC215" s="3">
        <f t="shared" ref="AC215:AC278" si="99">CORREL(E205:E214,$X205:$X214)</f>
        <v>1.1859821173096105E-2</v>
      </c>
      <c r="AD215" s="3">
        <f t="shared" ref="AD215:AD278" si="100">CORREL(F205:F214,$X205:$X214)</f>
        <v>-6.7508152246008077E-2</v>
      </c>
      <c r="AE215" s="3">
        <f t="shared" ref="AE215:AE278" si="101">CORREL(G205:G214,$X205:$X214)</f>
        <v>-6.7453983467437084E-2</v>
      </c>
      <c r="AG215" s="4">
        <f t="shared" si="78"/>
        <v>0</v>
      </c>
      <c r="AH215" s="4">
        <f t="shared" si="79"/>
        <v>0</v>
      </c>
      <c r="AI215" s="4">
        <f t="shared" si="80"/>
        <v>0</v>
      </c>
      <c r="AJ215" s="4">
        <f t="shared" si="81"/>
        <v>0</v>
      </c>
      <c r="AK215" s="4">
        <f t="shared" si="82"/>
        <v>0</v>
      </c>
      <c r="AL215" s="4">
        <f t="shared" si="83"/>
        <v>0</v>
      </c>
      <c r="AM215" s="4" t="str">
        <f t="shared" ref="AM215:AM278" si="102">IF(OR(AND(AQ215 &gt; 0, AG215 &gt; 0), AND(AQ215 &lt; 0, AG215 &lt; 0)), "profit", IF(AND(AQ215 &lt;&gt; 0, AG215 &lt;&gt; 0), "loss", "0"))</f>
        <v>0</v>
      </c>
      <c r="AO215" s="6">
        <f t="shared" ref="AO215:AO278" si="103">IF(ABS(AI215)&gt;0,AI215,0)</f>
        <v>0</v>
      </c>
      <c r="AP215" s="6">
        <f t="shared" ref="AP215:AP278" si="104">IF(AO215=0,0,IF(AO215&lt;0,-1,1))</f>
        <v>0</v>
      </c>
      <c r="AQ215" s="3">
        <f t="shared" ref="AQ215:AQ278" si="105">X215</f>
        <v>0.79999999999999716</v>
      </c>
      <c r="AR215" s="3">
        <f t="shared" si="84"/>
        <v>0</v>
      </c>
      <c r="AS215" s="4">
        <f t="shared" si="85"/>
        <v>0</v>
      </c>
      <c r="AT215" s="3">
        <f t="shared" ref="AT215:AT278" si="106">AT214+AR215</f>
        <v>125.69999999999987</v>
      </c>
      <c r="AW215" s="7">
        <v>45485</v>
      </c>
      <c r="AX215" s="5">
        <f t="shared" si="87"/>
        <v>0.17807397764443131</v>
      </c>
      <c r="AY215" t="str">
        <f t="shared" si="86"/>
        <v xml:space="preserve"> </v>
      </c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>
      <c r="A216" s="7">
        <v>45488</v>
      </c>
      <c r="B216" s="3">
        <v>205571</v>
      </c>
      <c r="C216" s="3">
        <v>518468</v>
      </c>
      <c r="D216" s="3">
        <v>539374</v>
      </c>
      <c r="E216" s="3">
        <v>19315</v>
      </c>
      <c r="F216" s="3">
        <v>181823</v>
      </c>
      <c r="G216" s="3">
        <v>1464552</v>
      </c>
      <c r="H216" s="7">
        <v>45488</v>
      </c>
      <c r="I216" s="3" t="s">
        <v>55</v>
      </c>
      <c r="J216" s="3">
        <v>70.319999999999993</v>
      </c>
      <c r="K216" s="3">
        <v>72.09</v>
      </c>
      <c r="L216" s="3">
        <v>72.12</v>
      </c>
      <c r="M216" s="3">
        <v>69.8</v>
      </c>
      <c r="N216" s="3">
        <v>2670</v>
      </c>
      <c r="O216" s="3">
        <v>164274</v>
      </c>
      <c r="P216" s="3">
        <f t="shared" si="88"/>
        <v>-0.44448114938769667</v>
      </c>
      <c r="Q216" s="3">
        <f t="shared" si="89"/>
        <v>1.8585491660782841E-3</v>
      </c>
      <c r="R216" s="3">
        <f t="shared" si="90"/>
        <v>-0.29986614686122748</v>
      </c>
      <c r="S216" s="3">
        <f t="shared" si="91"/>
        <v>-0.22276435102616995</v>
      </c>
      <c r="T216" s="3">
        <f t="shared" si="92"/>
        <v>-0.14660723170643888</v>
      </c>
      <c r="U216" s="3">
        <f t="shared" si="93"/>
        <v>-0.20673394945055917</v>
      </c>
      <c r="V216" s="3">
        <f t="shared" si="94"/>
        <v>0</v>
      </c>
      <c r="X216" s="3">
        <f t="shared" si="95"/>
        <v>-1.5900000000000034</v>
      </c>
      <c r="Z216" s="3">
        <f t="shared" si="96"/>
        <v>6.1797750019967797E-2</v>
      </c>
      <c r="AA216" s="3">
        <f t="shared" si="97"/>
        <v>0.18019584110706918</v>
      </c>
      <c r="AB216" s="3">
        <f t="shared" si="98"/>
        <v>-0.24291320337228028</v>
      </c>
      <c r="AC216" s="3">
        <f t="shared" si="99"/>
        <v>0.10849116491377146</v>
      </c>
      <c r="AD216" s="3">
        <f t="shared" si="100"/>
        <v>-2.1782568120721151E-2</v>
      </c>
      <c r="AE216" s="3">
        <f t="shared" si="101"/>
        <v>-2.0535349753538695E-2</v>
      </c>
      <c r="AG216" s="4">
        <f t="shared" si="78"/>
        <v>0</v>
      </c>
      <c r="AH216" s="4">
        <f t="shared" si="79"/>
        <v>0</v>
      </c>
      <c r="AI216" s="4">
        <f t="shared" si="80"/>
        <v>0</v>
      </c>
      <c r="AJ216" s="4">
        <f t="shared" si="81"/>
        <v>0</v>
      </c>
      <c r="AK216" s="4">
        <f t="shared" si="82"/>
        <v>0</v>
      </c>
      <c r="AL216" s="4">
        <f t="shared" si="83"/>
        <v>0</v>
      </c>
      <c r="AM216" s="4" t="str">
        <f t="shared" si="102"/>
        <v>0</v>
      </c>
      <c r="AO216" s="6">
        <f t="shared" si="103"/>
        <v>0</v>
      </c>
      <c r="AP216" s="6">
        <f t="shared" si="104"/>
        <v>0</v>
      </c>
      <c r="AQ216" s="3">
        <f t="shared" si="105"/>
        <v>-1.5900000000000034</v>
      </c>
      <c r="AR216" s="3">
        <f t="shared" si="84"/>
        <v>0</v>
      </c>
      <c r="AS216" s="4">
        <f t="shared" si="85"/>
        <v>0</v>
      </c>
      <c r="AT216" s="3">
        <f t="shared" si="106"/>
        <v>125.69999999999987</v>
      </c>
      <c r="AW216" s="7">
        <v>45488</v>
      </c>
      <c r="AX216" s="5">
        <f t="shared" si="87"/>
        <v>0.17807397764443131</v>
      </c>
      <c r="AY216" t="str">
        <f t="shared" si="86"/>
        <v xml:space="preserve"> </v>
      </c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>
      <c r="A217" s="7">
        <v>45489</v>
      </c>
      <c r="B217" s="3">
        <v>222676</v>
      </c>
      <c r="C217" s="3">
        <v>505895</v>
      </c>
      <c r="D217" s="3">
        <v>545496</v>
      </c>
      <c r="E217" s="3">
        <v>22532</v>
      </c>
      <c r="F217" s="3">
        <v>182304</v>
      </c>
      <c r="G217" s="3">
        <v>1478904</v>
      </c>
      <c r="H217" s="7">
        <v>45489</v>
      </c>
      <c r="I217" s="3" t="s">
        <v>55</v>
      </c>
      <c r="J217" s="3">
        <v>70.650000000000006</v>
      </c>
      <c r="K217" s="3">
        <v>70.430000000000007</v>
      </c>
      <c r="L217" s="3">
        <v>70.94</v>
      </c>
      <c r="M217" s="3">
        <v>69.819999999999993</v>
      </c>
      <c r="N217" s="3">
        <v>1152</v>
      </c>
      <c r="O217" s="3">
        <v>163718</v>
      </c>
      <c r="P217" s="3">
        <f t="shared" si="88"/>
        <v>-0.47559164018627487</v>
      </c>
      <c r="Q217" s="3">
        <f t="shared" si="89"/>
        <v>-1.1261009172600357E-2</v>
      </c>
      <c r="R217" s="3">
        <f t="shared" si="90"/>
        <v>-0.36005023081688847</v>
      </c>
      <c r="S217" s="3">
        <f t="shared" si="91"/>
        <v>-0.28920481236052947</v>
      </c>
      <c r="T217" s="3">
        <f t="shared" si="92"/>
        <v>-0.19800928894626532</v>
      </c>
      <c r="U217" s="3">
        <f t="shared" si="93"/>
        <v>-0.25533119527354647</v>
      </c>
      <c r="V217" s="3">
        <f t="shared" si="94"/>
        <v>0</v>
      </c>
      <c r="X217" s="3">
        <f t="shared" si="95"/>
        <v>0.33000000000001251</v>
      </c>
      <c r="Z217" s="3">
        <f t="shared" si="96"/>
        <v>0.1760896586934329</v>
      </c>
      <c r="AA217" s="3">
        <f t="shared" si="97"/>
        <v>0.34086326420953533</v>
      </c>
      <c r="AB217" s="3">
        <f t="shared" si="98"/>
        <v>-0.25570602200346576</v>
      </c>
      <c r="AC217" s="3">
        <f t="shared" si="99"/>
        <v>6.947918354880922E-2</v>
      </c>
      <c r="AD217" s="3">
        <f t="shared" si="100"/>
        <v>7.7228650119913048E-2</v>
      </c>
      <c r="AE217" s="3">
        <f t="shared" si="101"/>
        <v>6.924497464544907E-2</v>
      </c>
      <c r="AG217" s="4">
        <f t="shared" si="78"/>
        <v>0</v>
      </c>
      <c r="AH217" s="4">
        <f t="shared" si="79"/>
        <v>0</v>
      </c>
      <c r="AI217" s="4">
        <f t="shared" si="80"/>
        <v>0</v>
      </c>
      <c r="AJ217" s="4">
        <f t="shared" si="81"/>
        <v>0</v>
      </c>
      <c r="AK217" s="4">
        <f t="shared" si="82"/>
        <v>0</v>
      </c>
      <c r="AL217" s="4">
        <f t="shared" si="83"/>
        <v>0</v>
      </c>
      <c r="AM217" s="4" t="str">
        <f t="shared" si="102"/>
        <v>0</v>
      </c>
      <c r="AO217" s="6">
        <f t="shared" si="103"/>
        <v>0</v>
      </c>
      <c r="AP217" s="6">
        <f t="shared" si="104"/>
        <v>0</v>
      </c>
      <c r="AQ217" s="3">
        <f t="shared" si="105"/>
        <v>0.33000000000001251</v>
      </c>
      <c r="AR217" s="3">
        <f t="shared" si="84"/>
        <v>0</v>
      </c>
      <c r="AS217" s="4">
        <f t="shared" si="85"/>
        <v>0</v>
      </c>
      <c r="AT217" s="3">
        <f t="shared" si="106"/>
        <v>125.69999999999987</v>
      </c>
      <c r="AW217" s="7">
        <v>45489</v>
      </c>
      <c r="AX217" s="5">
        <f t="shared" si="87"/>
        <v>0.17807397764443131</v>
      </c>
      <c r="AY217" t="str">
        <f t="shared" si="86"/>
        <v xml:space="preserve"> </v>
      </c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>
      <c r="A218" s="7">
        <v>45490</v>
      </c>
      <c r="B218" s="3">
        <v>208590</v>
      </c>
      <c r="C218" s="3">
        <v>541640</v>
      </c>
      <c r="D218" s="3">
        <v>615483</v>
      </c>
      <c r="E218" s="3">
        <v>21134</v>
      </c>
      <c r="F218" s="3">
        <v>194326</v>
      </c>
      <c r="G218" s="3">
        <v>1581173</v>
      </c>
      <c r="H218" s="7">
        <v>45490</v>
      </c>
      <c r="I218" s="3" t="s">
        <v>55</v>
      </c>
      <c r="J218" s="3">
        <v>69.16</v>
      </c>
      <c r="K218" s="3">
        <v>70.64</v>
      </c>
      <c r="L218" s="3">
        <v>70.72</v>
      </c>
      <c r="M218" s="3">
        <v>69.069999999999993</v>
      </c>
      <c r="N218" s="3">
        <v>3812</v>
      </c>
      <c r="O218" s="3">
        <v>163811</v>
      </c>
      <c r="P218" s="3">
        <f t="shared" si="88"/>
        <v>-0.38232527278754608</v>
      </c>
      <c r="Q218" s="3">
        <f t="shared" si="89"/>
        <v>8.7441866859136914E-3</v>
      </c>
      <c r="R218" s="3">
        <f t="shared" si="90"/>
        <v>-0.4730736168654901</v>
      </c>
      <c r="S218" s="3">
        <f t="shared" si="91"/>
        <v>-0.36764244439522309</v>
      </c>
      <c r="T218" s="3">
        <f t="shared" si="92"/>
        <v>-0.26981902488299198</v>
      </c>
      <c r="U218" s="3">
        <f t="shared" si="93"/>
        <v>-0.31190894697038685</v>
      </c>
      <c r="V218" s="3">
        <f t="shared" si="94"/>
        <v>0</v>
      </c>
      <c r="X218" s="3">
        <f t="shared" si="95"/>
        <v>-1.4900000000000091</v>
      </c>
      <c r="Z218" s="3">
        <f t="shared" si="96"/>
        <v>0.15487244850515627</v>
      </c>
      <c r="AA218" s="3">
        <f t="shared" si="97"/>
        <v>0.29766990361861073</v>
      </c>
      <c r="AB218" s="3">
        <f t="shared" si="98"/>
        <v>-0.20821826053543227</v>
      </c>
      <c r="AC218" s="3">
        <f t="shared" si="99"/>
        <v>0.10682144731064018</v>
      </c>
      <c r="AD218" s="3">
        <f t="shared" si="100"/>
        <v>8.4314851968015414E-2</v>
      </c>
      <c r="AE218" s="3">
        <f t="shared" si="101"/>
        <v>7.4092908309724009E-2</v>
      </c>
      <c r="AG218" s="4">
        <f t="shared" si="78"/>
        <v>0</v>
      </c>
      <c r="AH218" s="4">
        <f t="shared" si="79"/>
        <v>0</v>
      </c>
      <c r="AI218" s="4">
        <f t="shared" si="80"/>
        <v>0</v>
      </c>
      <c r="AJ218" s="4">
        <f t="shared" si="81"/>
        <v>0</v>
      </c>
      <c r="AK218" s="4">
        <f t="shared" si="82"/>
        <v>0</v>
      </c>
      <c r="AL218" s="4">
        <f t="shared" si="83"/>
        <v>0</v>
      </c>
      <c r="AM218" s="4" t="str">
        <f t="shared" si="102"/>
        <v>0</v>
      </c>
      <c r="AO218" s="6">
        <f t="shared" si="103"/>
        <v>0</v>
      </c>
      <c r="AP218" s="6">
        <f t="shared" si="104"/>
        <v>0</v>
      </c>
      <c r="AQ218" s="3">
        <f t="shared" si="105"/>
        <v>-1.4900000000000091</v>
      </c>
      <c r="AR218" s="3">
        <f t="shared" si="84"/>
        <v>0</v>
      </c>
      <c r="AS218" s="4">
        <f t="shared" si="85"/>
        <v>0</v>
      </c>
      <c r="AT218" s="3">
        <f t="shared" si="106"/>
        <v>125.69999999999987</v>
      </c>
      <c r="AW218" s="7">
        <v>45490</v>
      </c>
      <c r="AX218" s="5">
        <f t="shared" si="87"/>
        <v>0.17807397764443131</v>
      </c>
      <c r="AY218" t="str">
        <f t="shared" si="86"/>
        <v xml:space="preserve"> </v>
      </c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>
      <c r="A219" s="7">
        <v>45491</v>
      </c>
      <c r="B219" s="3">
        <v>238980</v>
      </c>
      <c r="C219" s="3">
        <v>595872</v>
      </c>
      <c r="D219" s="3">
        <v>668785</v>
      </c>
      <c r="E219" s="3">
        <v>23026</v>
      </c>
      <c r="F219" s="3">
        <v>209544</v>
      </c>
      <c r="G219" s="3">
        <v>1736207</v>
      </c>
      <c r="H219" s="7">
        <v>45491</v>
      </c>
      <c r="I219" s="3" t="s">
        <v>55</v>
      </c>
      <c r="J219" s="3">
        <v>69.03</v>
      </c>
      <c r="K219" s="3">
        <v>69.06</v>
      </c>
      <c r="L219" s="3">
        <v>69.48</v>
      </c>
      <c r="M219" s="3">
        <v>68.62</v>
      </c>
      <c r="N219" s="3">
        <v>3341</v>
      </c>
      <c r="O219" s="3">
        <v>164639</v>
      </c>
      <c r="P219" s="3">
        <f t="shared" si="88"/>
        <v>-0.41296828592922552</v>
      </c>
      <c r="Q219" s="3">
        <f t="shared" si="89"/>
        <v>-2.2007122094262248E-2</v>
      </c>
      <c r="R219" s="3">
        <f t="shared" si="90"/>
        <v>-0.58043405797877334</v>
      </c>
      <c r="S219" s="3">
        <f t="shared" si="91"/>
        <v>-0.52948397065397812</v>
      </c>
      <c r="T219" s="3">
        <f t="shared" si="92"/>
        <v>-0.38238842226335112</v>
      </c>
      <c r="U219" s="3">
        <f t="shared" si="93"/>
        <v>-0.40968022460425912</v>
      </c>
      <c r="V219" s="3">
        <f t="shared" si="94"/>
        <v>0</v>
      </c>
      <c r="X219" s="3">
        <f t="shared" si="95"/>
        <v>-0.12999999999999545</v>
      </c>
      <c r="Z219" s="3">
        <f t="shared" si="96"/>
        <v>0.25442731551374714</v>
      </c>
      <c r="AA219" s="3">
        <f t="shared" si="97"/>
        <v>0.23421048118868207</v>
      </c>
      <c r="AB219" s="3">
        <f t="shared" si="98"/>
        <v>6.5363627281974604E-2</v>
      </c>
      <c r="AC219" s="3">
        <f t="shared" si="99"/>
        <v>0.32768112399380822</v>
      </c>
      <c r="AD219" s="3">
        <f t="shared" si="100"/>
        <v>0.18915722408172964</v>
      </c>
      <c r="AE219" s="3">
        <f t="shared" si="101"/>
        <v>0.19101847296783128</v>
      </c>
      <c r="AG219" s="4">
        <f t="shared" si="78"/>
        <v>0</v>
      </c>
      <c r="AH219" s="4">
        <f t="shared" si="79"/>
        <v>0</v>
      </c>
      <c r="AI219" s="4">
        <f t="shared" si="80"/>
        <v>0</v>
      </c>
      <c r="AJ219" s="4">
        <f t="shared" si="81"/>
        <v>0</v>
      </c>
      <c r="AK219" s="4">
        <f t="shared" si="82"/>
        <v>0</v>
      </c>
      <c r="AL219" s="4">
        <f t="shared" si="83"/>
        <v>0</v>
      </c>
      <c r="AM219" s="4" t="str">
        <f t="shared" si="102"/>
        <v>0</v>
      </c>
      <c r="AO219" s="6">
        <f t="shared" si="103"/>
        <v>0</v>
      </c>
      <c r="AP219" s="6">
        <f t="shared" si="104"/>
        <v>0</v>
      </c>
      <c r="AQ219" s="3">
        <f t="shared" si="105"/>
        <v>-0.12999999999999545</v>
      </c>
      <c r="AR219" s="3">
        <f t="shared" si="84"/>
        <v>0</v>
      </c>
      <c r="AS219" s="4">
        <f t="shared" si="85"/>
        <v>0</v>
      </c>
      <c r="AT219" s="3">
        <f t="shared" si="106"/>
        <v>125.69999999999987</v>
      </c>
      <c r="AW219" s="7">
        <v>45491</v>
      </c>
      <c r="AX219" s="5">
        <f t="shared" si="87"/>
        <v>0.17807397764443131</v>
      </c>
      <c r="AY219" t="str">
        <f t="shared" si="86"/>
        <v xml:space="preserve"> </v>
      </c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>
      <c r="A220" s="7">
        <v>45492</v>
      </c>
      <c r="B220" s="3">
        <v>216968</v>
      </c>
      <c r="C220" s="3">
        <v>583753</v>
      </c>
      <c r="D220" s="3">
        <v>654357</v>
      </c>
      <c r="E220" s="3">
        <v>20846</v>
      </c>
      <c r="F220" s="3">
        <v>204172</v>
      </c>
      <c r="G220" s="3">
        <v>1680096</v>
      </c>
      <c r="H220" s="7">
        <v>45492</v>
      </c>
      <c r="I220" s="3" t="s">
        <v>55</v>
      </c>
      <c r="J220" s="3">
        <v>68.88</v>
      </c>
      <c r="K220" s="3">
        <v>68.650000000000006</v>
      </c>
      <c r="L220" s="3">
        <v>70.06</v>
      </c>
      <c r="M220" s="3">
        <v>68.34</v>
      </c>
      <c r="N220" s="3">
        <v>1947</v>
      </c>
      <c r="O220" s="3">
        <v>164764</v>
      </c>
      <c r="P220" s="3">
        <f t="shared" si="88"/>
        <v>-0.32896102452605558</v>
      </c>
      <c r="Q220" s="3">
        <f t="shared" si="89"/>
        <v>-3.7975699199222918E-2</v>
      </c>
      <c r="R220" s="3">
        <f t="shared" si="90"/>
        <v>-0.72393197031423573</v>
      </c>
      <c r="S220" s="3">
        <f t="shared" si="91"/>
        <v>-0.63347622623230715</v>
      </c>
      <c r="T220" s="3">
        <f t="shared" si="92"/>
        <v>-0.48513646319597975</v>
      </c>
      <c r="U220" s="3">
        <f t="shared" si="93"/>
        <v>-0.50132775848770783</v>
      </c>
      <c r="V220" s="3">
        <f t="shared" si="94"/>
        <v>0</v>
      </c>
      <c r="X220" s="3">
        <f t="shared" si="95"/>
        <v>-0.15000000000000568</v>
      </c>
      <c r="Z220" s="3">
        <f t="shared" si="96"/>
        <v>0.31985164606865152</v>
      </c>
      <c r="AA220" s="3">
        <f t="shared" si="97"/>
        <v>0.20005822029939282</v>
      </c>
      <c r="AB220" s="3">
        <f t="shared" si="98"/>
        <v>0.21747397190657597</v>
      </c>
      <c r="AC220" s="3">
        <f t="shared" si="99"/>
        <v>0.52978070369887109</v>
      </c>
      <c r="AD220" s="3">
        <f t="shared" si="100"/>
        <v>0.24506890476029822</v>
      </c>
      <c r="AE220" s="3">
        <f t="shared" si="101"/>
        <v>0.24653262928093339</v>
      </c>
      <c r="AG220" s="4">
        <f t="shared" si="78"/>
        <v>0</v>
      </c>
      <c r="AH220" s="4">
        <f t="shared" si="79"/>
        <v>0</v>
      </c>
      <c r="AI220" s="4">
        <f t="shared" si="80"/>
        <v>0</v>
      </c>
      <c r="AJ220" s="4">
        <f t="shared" si="81"/>
        <v>0</v>
      </c>
      <c r="AK220" s="4">
        <f t="shared" si="82"/>
        <v>0</v>
      </c>
      <c r="AL220" s="4">
        <f t="shared" si="83"/>
        <v>0</v>
      </c>
      <c r="AM220" s="4" t="str">
        <f t="shared" si="102"/>
        <v>0</v>
      </c>
      <c r="AO220" s="6">
        <f t="shared" si="103"/>
        <v>0</v>
      </c>
      <c r="AP220" s="6">
        <f t="shared" si="104"/>
        <v>0</v>
      </c>
      <c r="AQ220" s="3">
        <f t="shared" si="105"/>
        <v>-0.15000000000000568</v>
      </c>
      <c r="AR220" s="3">
        <f t="shared" si="84"/>
        <v>0</v>
      </c>
      <c r="AS220" s="4">
        <f t="shared" si="85"/>
        <v>0</v>
      </c>
      <c r="AT220" s="3">
        <f t="shared" si="106"/>
        <v>125.69999999999987</v>
      </c>
      <c r="AW220" s="7">
        <v>45492</v>
      </c>
      <c r="AX220" s="5">
        <f t="shared" si="87"/>
        <v>0.17807397764443131</v>
      </c>
      <c r="AY220" t="str">
        <f t="shared" si="86"/>
        <v xml:space="preserve"> </v>
      </c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>
      <c r="A221" s="7">
        <v>45495</v>
      </c>
      <c r="B221" s="3">
        <v>213006</v>
      </c>
      <c r="C221" s="3">
        <v>547972</v>
      </c>
      <c r="D221" s="3">
        <v>517740</v>
      </c>
      <c r="E221" s="3">
        <v>19495</v>
      </c>
      <c r="F221" s="3">
        <v>185178</v>
      </c>
      <c r="G221" s="3">
        <v>1483391</v>
      </c>
      <c r="H221" s="7">
        <v>45495</v>
      </c>
      <c r="I221" s="3" t="s">
        <v>55</v>
      </c>
      <c r="J221" s="3">
        <v>67.260000000000005</v>
      </c>
      <c r="K221" s="3">
        <v>68.88</v>
      </c>
      <c r="L221" s="3">
        <v>69.31</v>
      </c>
      <c r="M221" s="3">
        <v>66.8</v>
      </c>
      <c r="N221" s="3">
        <v>3322</v>
      </c>
      <c r="O221" s="3">
        <v>165167</v>
      </c>
      <c r="P221" s="3">
        <f t="shared" si="88"/>
        <v>-0.27873807964448105</v>
      </c>
      <c r="Q221" s="3">
        <f t="shared" si="89"/>
        <v>-3.6371471295697712E-2</v>
      </c>
      <c r="R221" s="3">
        <f t="shared" si="90"/>
        <v>-0.68042226668162964</v>
      </c>
      <c r="S221" s="3">
        <f t="shared" si="91"/>
        <v>-0.5379804965922762</v>
      </c>
      <c r="T221" s="3">
        <f t="shared" si="92"/>
        <v>-0.4786959118759897</v>
      </c>
      <c r="U221" s="3">
        <f t="shared" si="93"/>
        <v>-0.47598249715897201</v>
      </c>
      <c r="V221" s="3">
        <f t="shared" si="94"/>
        <v>0</v>
      </c>
      <c r="X221" s="3">
        <f t="shared" si="95"/>
        <v>-1.6199999999999903</v>
      </c>
      <c r="Z221" s="3">
        <f t="shared" si="96"/>
        <v>0.40893443144666369</v>
      </c>
      <c r="AA221" s="3">
        <f t="shared" si="97"/>
        <v>0.37176615215682302</v>
      </c>
      <c r="AB221" s="3">
        <f t="shared" si="98"/>
        <v>0.35816571704163797</v>
      </c>
      <c r="AC221" s="3">
        <f t="shared" si="99"/>
        <v>0.8011903614455177</v>
      </c>
      <c r="AD221" s="3">
        <f t="shared" si="100"/>
        <v>0.45105788285828169</v>
      </c>
      <c r="AE221" s="3">
        <f t="shared" si="101"/>
        <v>0.46359746868320778</v>
      </c>
      <c r="AG221" s="4">
        <f t="shared" si="78"/>
        <v>0</v>
      </c>
      <c r="AH221" s="4">
        <f t="shared" si="79"/>
        <v>0</v>
      </c>
      <c r="AI221" s="4">
        <f t="shared" si="80"/>
        <v>0</v>
      </c>
      <c r="AJ221" s="4">
        <f t="shared" si="81"/>
        <v>0.8011903614455177</v>
      </c>
      <c r="AK221" s="4">
        <f t="shared" si="82"/>
        <v>0</v>
      </c>
      <c r="AL221" s="4">
        <f t="shared" si="83"/>
        <v>0</v>
      </c>
      <c r="AM221" s="4" t="str">
        <f t="shared" si="102"/>
        <v>0</v>
      </c>
      <c r="AO221" s="6">
        <f t="shared" si="103"/>
        <v>0</v>
      </c>
      <c r="AP221" s="6">
        <f t="shared" si="104"/>
        <v>0</v>
      </c>
      <c r="AQ221" s="3">
        <f t="shared" si="105"/>
        <v>-1.6199999999999903</v>
      </c>
      <c r="AR221" s="3">
        <f t="shared" si="84"/>
        <v>0</v>
      </c>
      <c r="AS221" s="4">
        <f t="shared" si="85"/>
        <v>0</v>
      </c>
      <c r="AT221" s="3">
        <f t="shared" si="106"/>
        <v>125.69999999999987</v>
      </c>
      <c r="AW221" s="7">
        <v>45495</v>
      </c>
      <c r="AX221" s="5">
        <f t="shared" si="87"/>
        <v>0.17807397764443131</v>
      </c>
      <c r="AY221" t="str">
        <f t="shared" si="86"/>
        <v xml:space="preserve"> </v>
      </c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>
      <c r="A222" s="7">
        <v>45495</v>
      </c>
      <c r="B222" s="3">
        <v>213006</v>
      </c>
      <c r="C222" s="3">
        <v>547972</v>
      </c>
      <c r="D222" s="3">
        <v>517740</v>
      </c>
      <c r="E222" s="3">
        <v>19495</v>
      </c>
      <c r="F222" s="3">
        <v>185178</v>
      </c>
      <c r="G222" s="3">
        <v>1483391</v>
      </c>
      <c r="H222" s="7">
        <v>45495</v>
      </c>
      <c r="I222" s="3" t="s">
        <v>55</v>
      </c>
      <c r="J222" s="3">
        <v>67.260000000000005</v>
      </c>
      <c r="K222" s="3">
        <v>68.88</v>
      </c>
      <c r="L222" s="3">
        <v>69.31</v>
      </c>
      <c r="M222" s="3">
        <v>66.8</v>
      </c>
      <c r="N222" s="3">
        <v>3322</v>
      </c>
      <c r="O222" s="3">
        <v>165167</v>
      </c>
      <c r="P222" s="3">
        <f t="shared" si="88"/>
        <v>-0.22444532191646055</v>
      </c>
      <c r="Q222" s="3">
        <f t="shared" si="89"/>
        <v>-1.2771508395137922E-3</v>
      </c>
      <c r="R222" s="3">
        <f t="shared" si="90"/>
        <v>-0.59680831847002236</v>
      </c>
      <c r="S222" s="3">
        <f t="shared" si="91"/>
        <v>-0.47244443717446477</v>
      </c>
      <c r="T222" s="3">
        <f t="shared" si="92"/>
        <v>-0.40225858513783241</v>
      </c>
      <c r="U222" s="3">
        <f t="shared" si="93"/>
        <v>-0.39178026007202205</v>
      </c>
      <c r="V222" s="3">
        <f t="shared" si="94"/>
        <v>0</v>
      </c>
      <c r="X222" s="3">
        <f t="shared" si="95"/>
        <v>0</v>
      </c>
      <c r="Z222" s="3">
        <f t="shared" si="96"/>
        <v>0.43315157728739045</v>
      </c>
      <c r="AA222" s="3">
        <f t="shared" si="97"/>
        <v>0.4537082035779979</v>
      </c>
      <c r="AB222" s="3">
        <f t="shared" si="98"/>
        <v>0.32595883374640866</v>
      </c>
      <c r="AC222" s="3">
        <f t="shared" si="99"/>
        <v>0.80637082756943435</v>
      </c>
      <c r="AD222" s="3">
        <f t="shared" si="100"/>
        <v>0.44820169758128381</v>
      </c>
      <c r="AE222" s="3">
        <f t="shared" si="101"/>
        <v>0.46954156982406431</v>
      </c>
      <c r="AG222" s="4">
        <f t="shared" si="78"/>
        <v>0</v>
      </c>
      <c r="AH222" s="4">
        <f t="shared" si="79"/>
        <v>0</v>
      </c>
      <c r="AI222" s="4">
        <f t="shared" si="80"/>
        <v>0</v>
      </c>
      <c r="AJ222" s="4">
        <f t="shared" si="81"/>
        <v>0.80637082756943435</v>
      </c>
      <c r="AK222" s="4">
        <f t="shared" si="82"/>
        <v>0</v>
      </c>
      <c r="AL222" s="4">
        <f t="shared" si="83"/>
        <v>0</v>
      </c>
      <c r="AM222" s="4" t="str">
        <f t="shared" si="102"/>
        <v>0</v>
      </c>
      <c r="AO222" s="6">
        <f t="shared" si="103"/>
        <v>0</v>
      </c>
      <c r="AP222" s="6">
        <f t="shared" si="104"/>
        <v>0</v>
      </c>
      <c r="AQ222" s="3">
        <f t="shared" si="105"/>
        <v>0</v>
      </c>
      <c r="AR222" s="3">
        <f t="shared" si="84"/>
        <v>0</v>
      </c>
      <c r="AS222" s="4">
        <f t="shared" si="85"/>
        <v>0</v>
      </c>
      <c r="AT222" s="3">
        <f t="shared" si="106"/>
        <v>125.69999999999987</v>
      </c>
      <c r="AW222" s="7">
        <v>45495</v>
      </c>
      <c r="AX222" s="5">
        <f t="shared" si="87"/>
        <v>0.17807397764443131</v>
      </c>
      <c r="AY222" t="str">
        <f t="shared" si="86"/>
        <v xml:space="preserve"> </v>
      </c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>
      <c r="A223" s="7">
        <v>45496</v>
      </c>
      <c r="B223" s="3">
        <v>231679</v>
      </c>
      <c r="C223" s="3">
        <v>574602</v>
      </c>
      <c r="D223" s="3">
        <v>555608</v>
      </c>
      <c r="E223" s="3">
        <v>17856</v>
      </c>
      <c r="F223" s="3">
        <v>193347</v>
      </c>
      <c r="G223" s="3">
        <v>1573092</v>
      </c>
      <c r="H223" s="7">
        <v>45496</v>
      </c>
      <c r="I223" s="3" t="s">
        <v>55</v>
      </c>
      <c r="J223" s="3">
        <v>68.28</v>
      </c>
      <c r="K223" s="3">
        <v>67.400000000000006</v>
      </c>
      <c r="L223" s="3">
        <v>68.819999999999993</v>
      </c>
      <c r="M223" s="3">
        <v>66.83</v>
      </c>
      <c r="N223" s="3">
        <v>4745</v>
      </c>
      <c r="O223" s="3">
        <v>165646</v>
      </c>
      <c r="P223" s="3">
        <f t="shared" si="88"/>
        <v>-0.28620902131870446</v>
      </c>
      <c r="Q223" s="3">
        <f t="shared" si="89"/>
        <v>-9.7401729391736996E-2</v>
      </c>
      <c r="R223" s="3">
        <f t="shared" si="90"/>
        <v>-0.50299495496578761</v>
      </c>
      <c r="S223" s="3">
        <f t="shared" si="91"/>
        <v>-0.34745745511009574</v>
      </c>
      <c r="T223" s="3">
        <f t="shared" si="92"/>
        <v>-0.37434246735890331</v>
      </c>
      <c r="U223" s="3">
        <f t="shared" si="93"/>
        <v>-0.36091255568410879</v>
      </c>
      <c r="V223" s="3">
        <f t="shared" si="94"/>
        <v>0</v>
      </c>
      <c r="X223" s="3">
        <f t="shared" si="95"/>
        <v>1.019999999999996</v>
      </c>
      <c r="Z223" s="3">
        <f t="shared" si="96"/>
        <v>0.43899670288793108</v>
      </c>
      <c r="AA223" s="3">
        <f t="shared" si="97"/>
        <v>0.4157231533724875</v>
      </c>
      <c r="AB223" s="3">
        <f t="shared" si="98"/>
        <v>0.26304391058268223</v>
      </c>
      <c r="AC223" s="3">
        <f t="shared" si="99"/>
        <v>0.71362202468806346</v>
      </c>
      <c r="AD223" s="3">
        <f t="shared" si="100"/>
        <v>0.40200386682856321</v>
      </c>
      <c r="AE223" s="3">
        <f t="shared" si="101"/>
        <v>0.41398321888978901</v>
      </c>
      <c r="AG223" s="4">
        <f t="shared" si="78"/>
        <v>0</v>
      </c>
      <c r="AH223" s="4">
        <f t="shared" si="79"/>
        <v>0</v>
      </c>
      <c r="AI223" s="4">
        <f t="shared" si="80"/>
        <v>0</v>
      </c>
      <c r="AJ223" s="4">
        <f t="shared" si="81"/>
        <v>0.71362202468806346</v>
      </c>
      <c r="AK223" s="4">
        <f t="shared" si="82"/>
        <v>0</v>
      </c>
      <c r="AL223" s="4">
        <f t="shared" si="83"/>
        <v>0</v>
      </c>
      <c r="AM223" s="4" t="str">
        <f t="shared" si="102"/>
        <v>0</v>
      </c>
      <c r="AO223" s="6">
        <f t="shared" si="103"/>
        <v>0</v>
      </c>
      <c r="AP223" s="6">
        <f t="shared" si="104"/>
        <v>0</v>
      </c>
      <c r="AQ223" s="3">
        <f t="shared" si="105"/>
        <v>1.019999999999996</v>
      </c>
      <c r="AR223" s="3">
        <f t="shared" si="84"/>
        <v>0</v>
      </c>
      <c r="AS223" s="4">
        <f t="shared" si="85"/>
        <v>0</v>
      </c>
      <c r="AT223" s="3">
        <f t="shared" si="106"/>
        <v>125.69999999999987</v>
      </c>
      <c r="AW223" s="7">
        <v>45496</v>
      </c>
      <c r="AX223" s="5">
        <f t="shared" si="87"/>
        <v>0.17807397764443131</v>
      </c>
      <c r="AY223" t="str">
        <f t="shared" si="86"/>
        <v xml:space="preserve"> </v>
      </c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>
      <c r="A224" s="7">
        <v>45497</v>
      </c>
      <c r="B224" s="3">
        <v>227479</v>
      </c>
      <c r="C224" s="3">
        <v>594312</v>
      </c>
      <c r="D224" s="3">
        <v>569109</v>
      </c>
      <c r="E224" s="3">
        <v>19031</v>
      </c>
      <c r="F224" s="3">
        <v>197023</v>
      </c>
      <c r="G224" s="3">
        <v>1606953</v>
      </c>
      <c r="H224" s="7">
        <v>45497</v>
      </c>
      <c r="I224" s="3" t="s">
        <v>55</v>
      </c>
      <c r="J224" s="3">
        <v>70.989999999999995</v>
      </c>
      <c r="K224" s="3">
        <v>68.37</v>
      </c>
      <c r="L224" s="3">
        <v>71.58</v>
      </c>
      <c r="M224" s="3">
        <v>68.13</v>
      </c>
      <c r="N224" s="3">
        <v>3463</v>
      </c>
      <c r="O224" s="3">
        <v>164885</v>
      </c>
      <c r="P224" s="3">
        <f t="shared" si="88"/>
        <v>-0.22512187218157426</v>
      </c>
      <c r="Q224" s="3">
        <f t="shared" si="89"/>
        <v>-0.23560282635234803</v>
      </c>
      <c r="R224" s="3">
        <f t="shared" si="90"/>
        <v>-0.39082842256274003</v>
      </c>
      <c r="S224" s="3">
        <f t="shared" si="91"/>
        <v>-0.17823965012048457</v>
      </c>
      <c r="T224" s="3">
        <f t="shared" si="92"/>
        <v>-0.34662528460872322</v>
      </c>
      <c r="U224" s="3">
        <f t="shared" si="93"/>
        <v>-0.33445835428404547</v>
      </c>
      <c r="V224" s="3">
        <f t="shared" si="94"/>
        <v>0</v>
      </c>
      <c r="X224" s="3">
        <f t="shared" si="95"/>
        <v>2.7099999999999937</v>
      </c>
      <c r="Z224" s="3">
        <f t="shared" si="96"/>
        <v>0.57153837886910486</v>
      </c>
      <c r="AA224" s="3">
        <f t="shared" si="97"/>
        <v>0.43917182192298082</v>
      </c>
      <c r="AB224" s="3">
        <f t="shared" si="98"/>
        <v>0.14880027124871978</v>
      </c>
      <c r="AC224" s="3">
        <f t="shared" si="99"/>
        <v>0.29431092166316969</v>
      </c>
      <c r="AD224" s="3">
        <f t="shared" si="100"/>
        <v>0.3537400676836121</v>
      </c>
      <c r="AE224" s="3">
        <f t="shared" si="101"/>
        <v>0.36412056251988367</v>
      </c>
      <c r="AG224" s="4">
        <f t="shared" si="78"/>
        <v>0.57153837886910486</v>
      </c>
      <c r="AH224" s="4">
        <f t="shared" si="79"/>
        <v>0</v>
      </c>
      <c r="AI224" s="4">
        <f t="shared" si="80"/>
        <v>0</v>
      </c>
      <c r="AJ224" s="4">
        <f t="shared" si="81"/>
        <v>0</v>
      </c>
      <c r="AK224" s="4">
        <f t="shared" si="82"/>
        <v>0</v>
      </c>
      <c r="AL224" s="4">
        <f t="shared" si="83"/>
        <v>0</v>
      </c>
      <c r="AM224" s="4" t="str">
        <f t="shared" si="102"/>
        <v>profit</v>
      </c>
      <c r="AO224" s="6">
        <f t="shared" si="103"/>
        <v>0</v>
      </c>
      <c r="AP224" s="6">
        <f t="shared" si="104"/>
        <v>0</v>
      </c>
      <c r="AQ224" s="3">
        <f t="shared" si="105"/>
        <v>2.7099999999999937</v>
      </c>
      <c r="AR224" s="3">
        <f t="shared" si="84"/>
        <v>0</v>
      </c>
      <c r="AS224" s="4">
        <f t="shared" si="85"/>
        <v>0</v>
      </c>
      <c r="AT224" s="3">
        <f t="shared" si="106"/>
        <v>125.69999999999987</v>
      </c>
      <c r="AW224" s="7">
        <v>45497</v>
      </c>
      <c r="AX224" s="5">
        <f t="shared" si="87"/>
        <v>0.17807397764443131</v>
      </c>
      <c r="AY224" t="str">
        <f t="shared" si="86"/>
        <v xml:space="preserve"> </v>
      </c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>
      <c r="A225" s="7">
        <v>45498</v>
      </c>
      <c r="B225" s="3">
        <v>234479</v>
      </c>
      <c r="C225" s="3">
        <v>582838</v>
      </c>
      <c r="D225" s="3">
        <v>547949</v>
      </c>
      <c r="E225" s="3">
        <v>18504</v>
      </c>
      <c r="F225" s="3">
        <v>194882</v>
      </c>
      <c r="G225" s="3">
        <v>1578651</v>
      </c>
      <c r="H225" s="7">
        <v>45498</v>
      </c>
      <c r="I225" s="3" t="s">
        <v>55</v>
      </c>
      <c r="J225" s="3">
        <v>69.34</v>
      </c>
      <c r="K225" s="3">
        <v>71.040000000000006</v>
      </c>
      <c r="L225" s="3">
        <v>71.31</v>
      </c>
      <c r="M225" s="3">
        <v>69.180000000000007</v>
      </c>
      <c r="N225" s="3">
        <v>1615</v>
      </c>
      <c r="O225" s="3">
        <v>166297</v>
      </c>
      <c r="P225" s="3">
        <f t="shared" si="88"/>
        <v>7.775401686791554E-2</v>
      </c>
      <c r="Q225" s="3">
        <f t="shared" si="89"/>
        <v>0.28295511555229003</v>
      </c>
      <c r="R225" s="3">
        <f t="shared" si="90"/>
        <v>-8.9019459143227231E-2</v>
      </c>
      <c r="S225" s="3">
        <f t="shared" si="91"/>
        <v>0.23541704866201746</v>
      </c>
      <c r="T225" s="3">
        <f t="shared" si="92"/>
        <v>5.4384637317294725E-2</v>
      </c>
      <c r="U225" s="3">
        <f t="shared" si="93"/>
        <v>8.4220990591819006E-2</v>
      </c>
      <c r="V225" s="3">
        <f t="shared" si="94"/>
        <v>0</v>
      </c>
      <c r="X225" s="3">
        <f t="shared" si="95"/>
        <v>-1.6499999999999915</v>
      </c>
      <c r="Z225" s="3">
        <f t="shared" si="96"/>
        <v>0.61018730314604552</v>
      </c>
      <c r="AA225" s="3">
        <f t="shared" si="97"/>
        <v>0.5521274970599932</v>
      </c>
      <c r="AB225" s="3">
        <f t="shared" si="98"/>
        <v>3.2604970030563112E-2</v>
      </c>
      <c r="AC225" s="3">
        <f t="shared" si="99"/>
        <v>-1.235243836028623E-2</v>
      </c>
      <c r="AD225" s="3">
        <f t="shared" si="100"/>
        <v>0.30728389616319041</v>
      </c>
      <c r="AE225" s="3">
        <f t="shared" si="101"/>
        <v>0.311297643370678</v>
      </c>
      <c r="AG225" s="4">
        <f t="shared" si="78"/>
        <v>0.61018730314604552</v>
      </c>
      <c r="AH225" s="4">
        <f t="shared" si="79"/>
        <v>0.5521274970599932</v>
      </c>
      <c r="AI225" s="4">
        <f t="shared" si="80"/>
        <v>0</v>
      </c>
      <c r="AJ225" s="4">
        <f t="shared" si="81"/>
        <v>0</v>
      </c>
      <c r="AK225" s="4">
        <f t="shared" si="82"/>
        <v>0</v>
      </c>
      <c r="AL225" s="4">
        <f t="shared" si="83"/>
        <v>0</v>
      </c>
      <c r="AM225" s="4" t="str">
        <f t="shared" si="102"/>
        <v>loss</v>
      </c>
      <c r="AO225" s="6">
        <f t="shared" si="103"/>
        <v>0</v>
      </c>
      <c r="AP225" s="6">
        <f t="shared" si="104"/>
        <v>0</v>
      </c>
      <c r="AQ225" s="3">
        <f t="shared" si="105"/>
        <v>-1.6499999999999915</v>
      </c>
      <c r="AR225" s="3">
        <f t="shared" si="84"/>
        <v>0</v>
      </c>
      <c r="AS225" s="4">
        <f t="shared" si="85"/>
        <v>0</v>
      </c>
      <c r="AT225" s="3">
        <f t="shared" si="106"/>
        <v>125.69999999999987</v>
      </c>
      <c r="AW225" s="7">
        <v>45498</v>
      </c>
      <c r="AX225" s="5">
        <f t="shared" si="87"/>
        <v>0.17807397764443131</v>
      </c>
      <c r="AY225" t="str">
        <f t="shared" si="86"/>
        <v xml:space="preserve"> </v>
      </c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>
      <c r="A226" s="7">
        <v>45499</v>
      </c>
      <c r="B226" s="3">
        <v>223518</v>
      </c>
      <c r="C226" s="3">
        <v>575974</v>
      </c>
      <c r="D226" s="3">
        <v>562706</v>
      </c>
      <c r="E226" s="3">
        <v>21241</v>
      </c>
      <c r="F226" s="3">
        <v>193898</v>
      </c>
      <c r="G226" s="3">
        <v>1577337</v>
      </c>
      <c r="H226" s="7">
        <v>45499</v>
      </c>
      <c r="I226" s="3" t="s">
        <v>55</v>
      </c>
      <c r="J226" s="3">
        <v>70.44</v>
      </c>
      <c r="K226" s="3">
        <v>69.61</v>
      </c>
      <c r="L226" s="3">
        <v>70.81</v>
      </c>
      <c r="M226" s="3">
        <v>69.400000000000006</v>
      </c>
      <c r="N226" s="3">
        <v>906</v>
      </c>
      <c r="O226" s="3">
        <v>166425</v>
      </c>
      <c r="P226" s="3">
        <f t="shared" si="88"/>
        <v>0.1208380345922091</v>
      </c>
      <c r="Q226" s="3">
        <f t="shared" si="89"/>
        <v>0.28503480877229831</v>
      </c>
      <c r="R226" s="3">
        <f t="shared" si="90"/>
        <v>6.2700798693748852E-2</v>
      </c>
      <c r="S226" s="3">
        <f t="shared" si="91"/>
        <v>0.46114511198756131</v>
      </c>
      <c r="T226" s="3">
        <f t="shared" si="92"/>
        <v>0.15849808257882916</v>
      </c>
      <c r="U226" s="3">
        <f t="shared" si="93"/>
        <v>0.18998542967078896</v>
      </c>
      <c r="V226" s="3">
        <f t="shared" si="94"/>
        <v>0</v>
      </c>
      <c r="X226" s="3">
        <f t="shared" si="95"/>
        <v>1.0999999999999943</v>
      </c>
      <c r="Z226" s="3">
        <f t="shared" si="96"/>
        <v>0.4198345393590262</v>
      </c>
      <c r="AA226" s="3">
        <f t="shared" si="97"/>
        <v>0.38534183106324238</v>
      </c>
      <c r="AB226" s="3">
        <f t="shared" si="98"/>
        <v>8.6060307711245121E-2</v>
      </c>
      <c r="AC226" s="3">
        <f t="shared" si="99"/>
        <v>-6.8919096583480652E-2</v>
      </c>
      <c r="AD226" s="3">
        <f t="shared" si="100"/>
        <v>0.24214958325995253</v>
      </c>
      <c r="AE226" s="3">
        <f t="shared" si="101"/>
        <v>0.2603844026860721</v>
      </c>
      <c r="AG226" s="4">
        <f t="shared" si="78"/>
        <v>0</v>
      </c>
      <c r="AH226" s="4">
        <f t="shared" si="79"/>
        <v>0</v>
      </c>
      <c r="AI226" s="4">
        <f t="shared" si="80"/>
        <v>0</v>
      </c>
      <c r="AJ226" s="4">
        <f t="shared" si="81"/>
        <v>0</v>
      </c>
      <c r="AK226" s="4">
        <f t="shared" si="82"/>
        <v>0</v>
      </c>
      <c r="AL226" s="4">
        <f t="shared" si="83"/>
        <v>0</v>
      </c>
      <c r="AM226" s="4" t="str">
        <f t="shared" si="102"/>
        <v>0</v>
      </c>
      <c r="AO226" s="6">
        <f t="shared" si="103"/>
        <v>0</v>
      </c>
      <c r="AP226" s="6">
        <f t="shared" si="104"/>
        <v>0</v>
      </c>
      <c r="AQ226" s="3">
        <f t="shared" si="105"/>
        <v>1.0999999999999943</v>
      </c>
      <c r="AR226" s="3">
        <f t="shared" si="84"/>
        <v>0</v>
      </c>
      <c r="AS226" s="4">
        <f t="shared" si="85"/>
        <v>0</v>
      </c>
      <c r="AT226" s="3">
        <f t="shared" si="106"/>
        <v>125.69999999999987</v>
      </c>
      <c r="AW226" s="7">
        <v>45499</v>
      </c>
      <c r="AX226" s="5">
        <f t="shared" si="87"/>
        <v>0.17807397764443131</v>
      </c>
      <c r="AY226" t="str">
        <f t="shared" si="86"/>
        <v xml:space="preserve"> </v>
      </c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>
      <c r="A227" s="7">
        <v>45502</v>
      </c>
      <c r="B227" s="3">
        <v>201288</v>
      </c>
      <c r="C227" s="3">
        <v>442624</v>
      </c>
      <c r="D227" s="3">
        <v>581222</v>
      </c>
      <c r="E227" s="3">
        <v>18717</v>
      </c>
      <c r="F227" s="3">
        <v>177195</v>
      </c>
      <c r="G227" s="3">
        <v>1421047</v>
      </c>
      <c r="H227" s="7">
        <v>45502</v>
      </c>
      <c r="I227" s="3" t="s">
        <v>55</v>
      </c>
      <c r="J227" s="3">
        <v>71.239999999999995</v>
      </c>
      <c r="K227" s="3">
        <v>70.099999999999994</v>
      </c>
      <c r="L227" s="3">
        <v>71.44</v>
      </c>
      <c r="M227" s="3">
        <v>69.930000000000007</v>
      </c>
      <c r="N227" s="3">
        <v>1048</v>
      </c>
      <c r="O227" s="3">
        <v>166817</v>
      </c>
      <c r="P227" s="3">
        <f t="shared" si="88"/>
        <v>0.15089584922939739</v>
      </c>
      <c r="Q227" s="3">
        <f t="shared" si="89"/>
        <v>4.6397228744727306E-2</v>
      </c>
      <c r="R227" s="3">
        <f t="shared" si="90"/>
        <v>0.18176974060429518</v>
      </c>
      <c r="S227" s="3">
        <f t="shared" si="91"/>
        <v>0.39823164617420675</v>
      </c>
      <c r="T227" s="3">
        <f t="shared" si="92"/>
        <v>0.11208902523537501</v>
      </c>
      <c r="U227" s="3">
        <f t="shared" si="93"/>
        <v>0.14602596214963298</v>
      </c>
      <c r="V227" s="3">
        <f t="shared" si="94"/>
        <v>0</v>
      </c>
      <c r="X227" s="3">
        <f t="shared" si="95"/>
        <v>0.79999999999999716</v>
      </c>
      <c r="Z227" s="3">
        <f t="shared" si="96"/>
        <v>0.30792423399392405</v>
      </c>
      <c r="AA227" s="3">
        <f t="shared" si="97"/>
        <v>0.30332056918186107</v>
      </c>
      <c r="AB227" s="3">
        <f t="shared" si="98"/>
        <v>-9.1662383529405936E-3</v>
      </c>
      <c r="AC227" s="3">
        <f t="shared" si="99"/>
        <v>-7.3620727426542257E-2</v>
      </c>
      <c r="AD227" s="3">
        <f t="shared" si="100"/>
        <v>0.11671144406409623</v>
      </c>
      <c r="AE227" s="3">
        <f t="shared" si="101"/>
        <v>0.14400294510686695</v>
      </c>
      <c r="AG227" s="4">
        <f t="shared" ref="AG227:AG290" si="107">IF(ABS(Z227)&gt;$AI$28,Z227,0)</f>
        <v>0</v>
      </c>
      <c r="AH227" s="4">
        <f t="shared" ref="AH227:AH290" si="108">IF(ABS(AA227)&gt;$AI$28,AA227,0)</f>
        <v>0</v>
      </c>
      <c r="AI227" s="4">
        <f t="shared" ref="AI227:AI290" si="109">IF(ABS(AB227)&gt;$AI$28,AB227,0)</f>
        <v>0</v>
      </c>
      <c r="AJ227" s="4">
        <f t="shared" ref="AJ227:AJ290" si="110">IF(ABS(AC227)&gt;$AI$28,AC227,0)</f>
        <v>0</v>
      </c>
      <c r="AK227" s="4">
        <f t="shared" ref="AK227:AK290" si="111">IF(ABS(AD227)&gt;$AI$28,AD227,0)</f>
        <v>0</v>
      </c>
      <c r="AL227" s="4">
        <f t="shared" ref="AL227:AL290" si="112">IF(ABS(AE227)&gt;$AI$28,AE227,0)</f>
        <v>0</v>
      </c>
      <c r="AM227" s="4" t="str">
        <f t="shared" si="102"/>
        <v>0</v>
      </c>
      <c r="AO227" s="6">
        <f t="shared" si="103"/>
        <v>0</v>
      </c>
      <c r="AP227" s="6">
        <f t="shared" si="104"/>
        <v>0</v>
      </c>
      <c r="AQ227" s="3">
        <f t="shared" si="105"/>
        <v>0.79999999999999716</v>
      </c>
      <c r="AR227" s="3">
        <f t="shared" ref="AR227:AR290" si="113">AQ227*AP227*$AR$2</f>
        <v>0</v>
      </c>
      <c r="AS227" s="4">
        <f t="shared" ref="AS227:AS290" si="114">AR227/(J227*AR$2)</f>
        <v>0</v>
      </c>
      <c r="AT227" s="3">
        <f t="shared" si="106"/>
        <v>125.69999999999987</v>
      </c>
      <c r="AW227" s="7">
        <v>45502</v>
      </c>
      <c r="AX227" s="5">
        <f t="shared" si="87"/>
        <v>0.17807397764443131</v>
      </c>
      <c r="AY227" t="str">
        <f t="shared" si="86"/>
        <v xml:space="preserve"> </v>
      </c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>
      <c r="A228" s="7">
        <v>45503</v>
      </c>
      <c r="B228" s="3">
        <v>250088</v>
      </c>
      <c r="C228" s="3">
        <v>545561</v>
      </c>
      <c r="D228" s="3">
        <v>606425</v>
      </c>
      <c r="E228" s="3">
        <v>17141</v>
      </c>
      <c r="F228" s="3">
        <v>195287</v>
      </c>
      <c r="G228" s="3">
        <v>1614502</v>
      </c>
      <c r="H228" s="7">
        <v>45503</v>
      </c>
      <c r="I228" s="3" t="s">
        <v>55</v>
      </c>
      <c r="J228" s="3">
        <v>71.180000000000007</v>
      </c>
      <c r="K228" s="3">
        <v>71.430000000000007</v>
      </c>
      <c r="L228" s="3">
        <v>71.83</v>
      </c>
      <c r="M228" s="3">
        <v>70.03</v>
      </c>
      <c r="N228" s="3">
        <v>982</v>
      </c>
      <c r="O228" s="3">
        <v>167500</v>
      </c>
      <c r="P228" s="3">
        <f t="shared" si="88"/>
        <v>0.19451835732572223</v>
      </c>
      <c r="Q228" s="3">
        <f t="shared" si="89"/>
        <v>-2.0602468996091673E-2</v>
      </c>
      <c r="R228" s="3">
        <f t="shared" si="90"/>
        <v>0.23909061093750997</v>
      </c>
      <c r="S228" s="3">
        <f t="shared" si="91"/>
        <v>0.25033234857889919</v>
      </c>
      <c r="T228" s="3">
        <f t="shared" si="92"/>
        <v>9.6142105514399237E-2</v>
      </c>
      <c r="U228" s="3">
        <f t="shared" si="93"/>
        <v>0.14347564156253273</v>
      </c>
      <c r="V228" s="3">
        <f t="shared" si="94"/>
        <v>0</v>
      </c>
      <c r="X228" s="3">
        <f t="shared" si="95"/>
        <v>-5.9999999999988063E-2</v>
      </c>
      <c r="Z228" s="3">
        <f t="shared" si="96"/>
        <v>0.14799640981988535</v>
      </c>
      <c r="AA228" s="3">
        <f t="shared" si="97"/>
        <v>5.8021801326710074E-2</v>
      </c>
      <c r="AB228" s="3">
        <f t="shared" si="98"/>
        <v>9.5296001633411488E-3</v>
      </c>
      <c r="AC228" s="3">
        <f t="shared" si="99"/>
        <v>-0.16749718397670127</v>
      </c>
      <c r="AD228" s="3">
        <f t="shared" si="100"/>
        <v>2.5991330809785263E-2</v>
      </c>
      <c r="AE228" s="3">
        <f t="shared" si="101"/>
        <v>5.2612027468636038E-2</v>
      </c>
      <c r="AG228" s="4">
        <f t="shared" si="107"/>
        <v>0</v>
      </c>
      <c r="AH228" s="4">
        <f t="shared" si="108"/>
        <v>0</v>
      </c>
      <c r="AI228" s="4">
        <f t="shared" si="109"/>
        <v>0</v>
      </c>
      <c r="AJ228" s="4">
        <f t="shared" si="110"/>
        <v>0</v>
      </c>
      <c r="AK228" s="4">
        <f t="shared" si="111"/>
        <v>0</v>
      </c>
      <c r="AL228" s="4">
        <f t="shared" si="112"/>
        <v>0</v>
      </c>
      <c r="AM228" s="4" t="str">
        <f t="shared" si="102"/>
        <v>0</v>
      </c>
      <c r="AO228" s="6">
        <f t="shared" si="103"/>
        <v>0</v>
      </c>
      <c r="AP228" s="6">
        <f t="shared" si="104"/>
        <v>0</v>
      </c>
      <c r="AQ228" s="3">
        <f t="shared" si="105"/>
        <v>-5.9999999999988063E-2</v>
      </c>
      <c r="AR228" s="3">
        <f t="shared" si="113"/>
        <v>0</v>
      </c>
      <c r="AS228" s="4">
        <f t="shared" si="114"/>
        <v>0</v>
      </c>
      <c r="AT228" s="3">
        <f t="shared" si="106"/>
        <v>125.69999999999987</v>
      </c>
      <c r="AW228" s="7">
        <v>45503</v>
      </c>
      <c r="AX228" s="5">
        <f t="shared" si="87"/>
        <v>0.17807397764443131</v>
      </c>
      <c r="AY228" t="str">
        <f t="shared" ref="AY228:AY291" si="115">IF(AS228=0," ", AS228)</f>
        <v xml:space="preserve"> </v>
      </c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>
      <c r="A229" s="7">
        <v>45504</v>
      </c>
      <c r="B229" s="3">
        <v>271948</v>
      </c>
      <c r="C229" s="3">
        <v>582401</v>
      </c>
      <c r="D229" s="3">
        <v>664956</v>
      </c>
      <c r="E229" s="3">
        <v>23550</v>
      </c>
      <c r="F229" s="3">
        <v>210792</v>
      </c>
      <c r="G229" s="3">
        <v>1753646</v>
      </c>
      <c r="H229" s="7">
        <v>45504</v>
      </c>
      <c r="I229" s="3" t="s">
        <v>55</v>
      </c>
      <c r="J229" s="3">
        <v>71.75</v>
      </c>
      <c r="K229" s="3">
        <v>71.66</v>
      </c>
      <c r="L229" s="3">
        <v>71.930000000000007</v>
      </c>
      <c r="M229" s="3">
        <v>70.62</v>
      </c>
      <c r="N229" s="3">
        <v>2931</v>
      </c>
      <c r="O229" s="3">
        <v>167790</v>
      </c>
      <c r="P229" s="3">
        <f t="shared" si="88"/>
        <v>0.29590265176603031</v>
      </c>
      <c r="Q229" s="3">
        <f t="shared" si="89"/>
        <v>-0.12905320998034703</v>
      </c>
      <c r="R229" s="3">
        <f t="shared" si="90"/>
        <v>0.3102939201122098</v>
      </c>
      <c r="S229" s="3">
        <f t="shared" si="91"/>
        <v>0.31681868316506595</v>
      </c>
      <c r="T229" s="3">
        <f t="shared" si="92"/>
        <v>0.12892255518933218</v>
      </c>
      <c r="U229" s="3">
        <f t="shared" si="93"/>
        <v>0.18061732919952037</v>
      </c>
      <c r="V229" s="3">
        <f t="shared" si="94"/>
        <v>0</v>
      </c>
      <c r="X229" s="3">
        <f t="shared" si="95"/>
        <v>0.56999999999999318</v>
      </c>
      <c r="Z229" s="3">
        <f t="shared" si="96"/>
        <v>-3.2478016729822798E-2</v>
      </c>
      <c r="AA229" s="3">
        <f t="shared" si="97"/>
        <v>1.462375738799776E-2</v>
      </c>
      <c r="AB229" s="3">
        <f t="shared" si="98"/>
        <v>0.10077120493971925</v>
      </c>
      <c r="AC229" s="3">
        <f t="shared" si="99"/>
        <v>-2.9286526412238539E-2</v>
      </c>
      <c r="AD229" s="3">
        <f t="shared" si="100"/>
        <v>3.6866074212931713E-2</v>
      </c>
      <c r="AE229" s="3">
        <f t="shared" si="101"/>
        <v>6.0139638821503062E-2</v>
      </c>
      <c r="AG229" s="4">
        <f t="shared" si="107"/>
        <v>0</v>
      </c>
      <c r="AH229" s="4">
        <f t="shared" si="108"/>
        <v>0</v>
      </c>
      <c r="AI229" s="4">
        <f t="shared" si="109"/>
        <v>0</v>
      </c>
      <c r="AJ229" s="4">
        <f t="shared" si="110"/>
        <v>0</v>
      </c>
      <c r="AK229" s="4">
        <f t="shared" si="111"/>
        <v>0</v>
      </c>
      <c r="AL229" s="4">
        <f t="shared" si="112"/>
        <v>0</v>
      </c>
      <c r="AM229" s="4" t="str">
        <f t="shared" si="102"/>
        <v>0</v>
      </c>
      <c r="AO229" s="6">
        <f t="shared" si="103"/>
        <v>0</v>
      </c>
      <c r="AP229" s="6">
        <f t="shared" si="104"/>
        <v>0</v>
      </c>
      <c r="AQ229" s="3">
        <f t="shared" si="105"/>
        <v>0.56999999999999318</v>
      </c>
      <c r="AR229" s="3">
        <f t="shared" si="113"/>
        <v>0</v>
      </c>
      <c r="AS229" s="4">
        <f t="shared" si="114"/>
        <v>0</v>
      </c>
      <c r="AT229" s="3">
        <f t="shared" si="106"/>
        <v>125.69999999999987</v>
      </c>
      <c r="AW229" s="7">
        <v>45504</v>
      </c>
      <c r="AX229" s="5">
        <f t="shared" si="87"/>
        <v>0.17807397764443131</v>
      </c>
      <c r="AY229" t="str">
        <f t="shared" si="115"/>
        <v xml:space="preserve"> </v>
      </c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>
      <c r="A230" s="7">
        <v>45505</v>
      </c>
      <c r="B230" s="3">
        <v>280737</v>
      </c>
      <c r="C230" s="3">
        <v>643732</v>
      </c>
      <c r="D230" s="3">
        <v>666490</v>
      </c>
      <c r="E230" s="3">
        <v>25952</v>
      </c>
      <c r="F230" s="3">
        <v>219022</v>
      </c>
      <c r="G230" s="3">
        <v>1835933</v>
      </c>
      <c r="H230" s="7">
        <v>45505</v>
      </c>
      <c r="I230" s="3" t="s">
        <v>55</v>
      </c>
      <c r="J230" s="3">
        <v>73.73</v>
      </c>
      <c r="K230" s="3">
        <v>72.2</v>
      </c>
      <c r="L230" s="3">
        <v>74.069999999999993</v>
      </c>
      <c r="M230" s="3">
        <v>71.400000000000006</v>
      </c>
      <c r="N230" s="3">
        <v>3219</v>
      </c>
      <c r="O230" s="3">
        <v>167681</v>
      </c>
      <c r="P230" s="3">
        <f t="shared" si="88"/>
        <v>0.60333035267365887</v>
      </c>
      <c r="Q230" s="3">
        <f t="shared" si="89"/>
        <v>0.13984666563286688</v>
      </c>
      <c r="R230" s="3">
        <f t="shared" si="90"/>
        <v>0.49183034747025645</v>
      </c>
      <c r="S230" s="3">
        <f t="shared" si="91"/>
        <v>0.46179746899546426</v>
      </c>
      <c r="T230" s="3">
        <f t="shared" si="92"/>
        <v>0.40344911519656557</v>
      </c>
      <c r="U230" s="3">
        <f t="shared" si="93"/>
        <v>0.44924795334537271</v>
      </c>
      <c r="V230" s="3">
        <f t="shared" si="94"/>
        <v>0.60333035267365887</v>
      </c>
      <c r="X230" s="3">
        <f t="shared" si="95"/>
        <v>1.980000000000004</v>
      </c>
      <c r="Z230" s="3">
        <f t="shared" si="96"/>
        <v>5.87626930766516E-2</v>
      </c>
      <c r="AA230" s="3">
        <f t="shared" si="97"/>
        <v>5.7095877516790593E-2</v>
      </c>
      <c r="AB230" s="3">
        <f t="shared" si="98"/>
        <v>0.20726949568455452</v>
      </c>
      <c r="AC230" s="3">
        <f t="shared" si="99"/>
        <v>9.1873038262572163E-2</v>
      </c>
      <c r="AD230" s="3">
        <f t="shared" si="100"/>
        <v>0.13857409194185413</v>
      </c>
      <c r="AE230" s="3">
        <f t="shared" si="101"/>
        <v>0.16107587862829684</v>
      </c>
      <c r="AG230" s="4">
        <f t="shared" si="107"/>
        <v>0</v>
      </c>
      <c r="AH230" s="4">
        <f t="shared" si="108"/>
        <v>0</v>
      </c>
      <c r="AI230" s="4">
        <f t="shared" si="109"/>
        <v>0</v>
      </c>
      <c r="AJ230" s="4">
        <f t="shared" si="110"/>
        <v>0</v>
      </c>
      <c r="AK230" s="4">
        <f t="shared" si="111"/>
        <v>0</v>
      </c>
      <c r="AL230" s="4">
        <f t="shared" si="112"/>
        <v>0</v>
      </c>
      <c r="AM230" s="4" t="str">
        <f t="shared" si="102"/>
        <v>0</v>
      </c>
      <c r="AO230" s="6">
        <f t="shared" si="103"/>
        <v>0</v>
      </c>
      <c r="AP230" s="6">
        <f t="shared" si="104"/>
        <v>0</v>
      </c>
      <c r="AQ230" s="3">
        <f t="shared" si="105"/>
        <v>1.980000000000004</v>
      </c>
      <c r="AR230" s="3">
        <f t="shared" si="113"/>
        <v>0</v>
      </c>
      <c r="AS230" s="4">
        <f t="shared" si="114"/>
        <v>0</v>
      </c>
      <c r="AT230" s="3">
        <f t="shared" si="106"/>
        <v>125.69999999999987</v>
      </c>
      <c r="AW230" s="7">
        <v>45505</v>
      </c>
      <c r="AX230" s="5">
        <f t="shared" si="87"/>
        <v>0.17807397764443131</v>
      </c>
      <c r="AY230" t="str">
        <f t="shared" si="115"/>
        <v xml:space="preserve"> </v>
      </c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>
      <c r="A231" s="7">
        <v>45506</v>
      </c>
      <c r="B231" s="3">
        <v>268415</v>
      </c>
      <c r="C231" s="3">
        <v>642258</v>
      </c>
      <c r="D231" s="3">
        <v>555016</v>
      </c>
      <c r="E231" s="3">
        <v>22226</v>
      </c>
      <c r="F231" s="3">
        <v>204933</v>
      </c>
      <c r="G231" s="3">
        <v>1692848</v>
      </c>
      <c r="H231" s="7">
        <v>45506</v>
      </c>
      <c r="I231" s="3" t="s">
        <v>55</v>
      </c>
      <c r="J231" s="3">
        <v>73.040000000000006</v>
      </c>
      <c r="K231" s="3">
        <v>73.75</v>
      </c>
      <c r="L231" s="3">
        <v>73.86</v>
      </c>
      <c r="M231" s="3">
        <v>71.95</v>
      </c>
      <c r="N231" s="3">
        <v>3796</v>
      </c>
      <c r="O231" s="3">
        <v>167889</v>
      </c>
      <c r="P231" s="3">
        <f t="shared" si="88"/>
        <v>0.70477216099200657</v>
      </c>
      <c r="Q231" s="3">
        <f t="shared" si="89"/>
        <v>0.30340287697857032</v>
      </c>
      <c r="R231" s="3">
        <f t="shared" si="90"/>
        <v>0.39565766121184648</v>
      </c>
      <c r="S231" s="3">
        <f t="shared" si="91"/>
        <v>0.49689251657874772</v>
      </c>
      <c r="T231" s="3">
        <f t="shared" si="92"/>
        <v>0.47810196304547548</v>
      </c>
      <c r="U231" s="3">
        <f t="shared" si="93"/>
        <v>0.52005998085775818</v>
      </c>
      <c r="V231" s="3">
        <f t="shared" si="94"/>
        <v>0.70477216099200657</v>
      </c>
      <c r="X231" s="3">
        <f t="shared" si="95"/>
        <v>-0.68999999999999773</v>
      </c>
      <c r="Z231" s="3">
        <f t="shared" si="96"/>
        <v>0.2633074951632618</v>
      </c>
      <c r="AA231" s="3">
        <f t="shared" si="97"/>
        <v>0.27026882515538464</v>
      </c>
      <c r="AB231" s="3">
        <f t="shared" si="98"/>
        <v>0.45865336965891917</v>
      </c>
      <c r="AC231" s="3">
        <f t="shared" si="99"/>
        <v>0.35836737891090392</v>
      </c>
      <c r="AD231" s="3">
        <f t="shared" si="100"/>
        <v>0.39222884876980357</v>
      </c>
      <c r="AE231" s="3">
        <f t="shared" si="101"/>
        <v>0.40684485863504904</v>
      </c>
      <c r="AG231" s="4">
        <f t="shared" si="107"/>
        <v>0</v>
      </c>
      <c r="AH231" s="4">
        <f t="shared" si="108"/>
        <v>0</v>
      </c>
      <c r="AI231" s="4">
        <f t="shared" si="109"/>
        <v>0</v>
      </c>
      <c r="AJ231" s="4">
        <f t="shared" si="110"/>
        <v>0</v>
      </c>
      <c r="AK231" s="4">
        <f t="shared" si="111"/>
        <v>0</v>
      </c>
      <c r="AL231" s="4">
        <f t="shared" si="112"/>
        <v>0</v>
      </c>
      <c r="AM231" s="4" t="str">
        <f t="shared" si="102"/>
        <v>0</v>
      </c>
      <c r="AO231" s="6">
        <f t="shared" si="103"/>
        <v>0</v>
      </c>
      <c r="AP231" s="6">
        <f t="shared" si="104"/>
        <v>0</v>
      </c>
      <c r="AQ231" s="3">
        <f t="shared" si="105"/>
        <v>-0.68999999999999773</v>
      </c>
      <c r="AR231" s="3">
        <f t="shared" si="113"/>
        <v>0</v>
      </c>
      <c r="AS231" s="4">
        <f t="shared" si="114"/>
        <v>0</v>
      </c>
      <c r="AT231" s="3">
        <f t="shared" si="106"/>
        <v>125.69999999999987</v>
      </c>
      <c r="AW231" s="7">
        <v>45506</v>
      </c>
      <c r="AX231" s="5">
        <f t="shared" si="87"/>
        <v>0.17807397764443131</v>
      </c>
      <c r="AY231" t="str">
        <f t="shared" si="115"/>
        <v xml:space="preserve"> </v>
      </c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>
      <c r="A232" s="7">
        <v>45509</v>
      </c>
      <c r="B232" s="3">
        <v>242056</v>
      </c>
      <c r="C232" s="3">
        <v>537554</v>
      </c>
      <c r="D232" s="3">
        <v>547961</v>
      </c>
      <c r="E232" s="3">
        <v>22631</v>
      </c>
      <c r="F232" s="3">
        <v>189688</v>
      </c>
      <c r="G232" s="3">
        <v>1539890</v>
      </c>
      <c r="H232" s="7">
        <v>45509</v>
      </c>
      <c r="I232" s="3" t="s">
        <v>55</v>
      </c>
      <c r="J232" s="3">
        <v>71.099999999999994</v>
      </c>
      <c r="K232" s="3">
        <v>72.02</v>
      </c>
      <c r="L232" s="3">
        <v>72.040000000000006</v>
      </c>
      <c r="M232" s="3">
        <v>70.22</v>
      </c>
      <c r="N232" s="3">
        <v>4508</v>
      </c>
      <c r="O232" s="3">
        <v>167969</v>
      </c>
      <c r="P232" s="3">
        <f t="shared" si="88"/>
        <v>0.72324138229660706</v>
      </c>
      <c r="Q232" s="3">
        <f t="shared" si="89"/>
        <v>0.31628864681464008</v>
      </c>
      <c r="R232" s="3">
        <f t="shared" si="90"/>
        <v>0.38245546911826001</v>
      </c>
      <c r="S232" s="3">
        <f t="shared" si="91"/>
        <v>0.50653377282119438</v>
      </c>
      <c r="T232" s="3">
        <f t="shared" si="92"/>
        <v>0.49811661955011749</v>
      </c>
      <c r="U232" s="3">
        <f t="shared" si="93"/>
        <v>0.53389388554657635</v>
      </c>
      <c r="V232" s="3">
        <f t="shared" si="94"/>
        <v>0.72324138229660706</v>
      </c>
      <c r="X232" s="3">
        <f t="shared" si="95"/>
        <v>-1.9400000000000119</v>
      </c>
      <c r="Z232" s="3">
        <f t="shared" si="96"/>
        <v>-1.7490435918900822E-2</v>
      </c>
      <c r="AA232" s="3">
        <f t="shared" si="97"/>
        <v>6.2334368332229571E-2</v>
      </c>
      <c r="AB232" s="3">
        <f t="shared" si="98"/>
        <v>0.35723630987384752</v>
      </c>
      <c r="AC232" s="3">
        <f t="shared" si="99"/>
        <v>0.25987556675841578</v>
      </c>
      <c r="AD232" s="3">
        <f t="shared" si="100"/>
        <v>0.18870656049922294</v>
      </c>
      <c r="AE232" s="3">
        <f t="shared" si="101"/>
        <v>0.1942838933483084</v>
      </c>
      <c r="AG232" s="4">
        <f t="shared" si="107"/>
        <v>0</v>
      </c>
      <c r="AH232" s="4">
        <f t="shared" si="108"/>
        <v>0</v>
      </c>
      <c r="AI232" s="4">
        <f t="shared" si="109"/>
        <v>0</v>
      </c>
      <c r="AJ232" s="4">
        <f t="shared" si="110"/>
        <v>0</v>
      </c>
      <c r="AK232" s="4">
        <f t="shared" si="111"/>
        <v>0</v>
      </c>
      <c r="AL232" s="4">
        <f t="shared" si="112"/>
        <v>0</v>
      </c>
      <c r="AM232" s="4" t="str">
        <f t="shared" si="102"/>
        <v>0</v>
      </c>
      <c r="AO232" s="6">
        <f t="shared" si="103"/>
        <v>0</v>
      </c>
      <c r="AP232" s="6">
        <f t="shared" si="104"/>
        <v>0</v>
      </c>
      <c r="AQ232" s="3">
        <f t="shared" si="105"/>
        <v>-1.9400000000000119</v>
      </c>
      <c r="AR232" s="3">
        <f t="shared" si="113"/>
        <v>0</v>
      </c>
      <c r="AS232" s="4">
        <f t="shared" si="114"/>
        <v>0</v>
      </c>
      <c r="AT232" s="3">
        <f t="shared" si="106"/>
        <v>125.69999999999987</v>
      </c>
      <c r="AW232" s="7">
        <v>45509</v>
      </c>
      <c r="AX232" s="5">
        <f t="shared" si="87"/>
        <v>0.17807397764443131</v>
      </c>
      <c r="AY232" t="str">
        <f t="shared" si="115"/>
        <v xml:space="preserve"> </v>
      </c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>
      <c r="A233" s="7">
        <v>45510</v>
      </c>
      <c r="B233" s="3">
        <v>261035</v>
      </c>
      <c r="C233" s="3">
        <v>550486</v>
      </c>
      <c r="D233" s="3">
        <v>562665</v>
      </c>
      <c r="E233" s="3">
        <v>27188</v>
      </c>
      <c r="F233" s="3">
        <v>193571</v>
      </c>
      <c r="G233" s="3">
        <v>1594946</v>
      </c>
      <c r="H233" s="7">
        <v>45510</v>
      </c>
      <c r="I233" s="3" t="s">
        <v>55</v>
      </c>
      <c r="J233" s="3">
        <v>72.39</v>
      </c>
      <c r="K233" s="3">
        <v>72.040000000000006</v>
      </c>
      <c r="L233" s="3">
        <v>72.78</v>
      </c>
      <c r="M233" s="3">
        <v>71.510000000000005</v>
      </c>
      <c r="N233" s="3">
        <v>2319</v>
      </c>
      <c r="O233" s="3">
        <v>169100</v>
      </c>
      <c r="P233" s="3">
        <f t="shared" si="88"/>
        <v>0.74033827185789991</v>
      </c>
      <c r="Q233" s="3">
        <f t="shared" si="89"/>
        <v>0.25521454940299909</v>
      </c>
      <c r="R233" s="3">
        <f t="shared" si="90"/>
        <v>0.35960889083889808</v>
      </c>
      <c r="S233" s="3">
        <f t="shared" si="91"/>
        <v>0.56826002637567641</v>
      </c>
      <c r="T233" s="3">
        <f t="shared" si="92"/>
        <v>0.45060143665950442</v>
      </c>
      <c r="U233" s="3">
        <f t="shared" si="93"/>
        <v>0.49785216888959322</v>
      </c>
      <c r="V233" s="3">
        <f t="shared" si="94"/>
        <v>0.74033827185789991</v>
      </c>
      <c r="X233" s="3">
        <f t="shared" si="95"/>
        <v>1.2900000000000063</v>
      </c>
      <c r="Z233" s="3">
        <f t="shared" si="96"/>
        <v>-5.9959552607053032E-2</v>
      </c>
      <c r="AA233" s="3">
        <f t="shared" si="97"/>
        <v>0.14771562980738051</v>
      </c>
      <c r="AB233" s="3">
        <f t="shared" si="98"/>
        <v>0.41804286277569919</v>
      </c>
      <c r="AC233" s="3">
        <f t="shared" si="99"/>
        <v>7.0176308874065216E-2</v>
      </c>
      <c r="AD233" s="3">
        <f t="shared" si="100"/>
        <v>0.24776897683583393</v>
      </c>
      <c r="AE233" s="3">
        <f t="shared" si="101"/>
        <v>0.25044403285612599</v>
      </c>
      <c r="AG233" s="4">
        <f t="shared" si="107"/>
        <v>0</v>
      </c>
      <c r="AH233" s="4">
        <f t="shared" si="108"/>
        <v>0</v>
      </c>
      <c r="AI233" s="4">
        <f t="shared" si="109"/>
        <v>0</v>
      </c>
      <c r="AJ233" s="4">
        <f t="shared" si="110"/>
        <v>0</v>
      </c>
      <c r="AK233" s="4">
        <f t="shared" si="111"/>
        <v>0</v>
      </c>
      <c r="AL233" s="4">
        <f t="shared" si="112"/>
        <v>0</v>
      </c>
      <c r="AM233" s="4" t="str">
        <f t="shared" si="102"/>
        <v>0</v>
      </c>
      <c r="AO233" s="6">
        <f t="shared" si="103"/>
        <v>0</v>
      </c>
      <c r="AP233" s="6">
        <f t="shared" si="104"/>
        <v>0</v>
      </c>
      <c r="AQ233" s="3">
        <f t="shared" si="105"/>
        <v>1.2900000000000063</v>
      </c>
      <c r="AR233" s="3">
        <f t="shared" si="113"/>
        <v>0</v>
      </c>
      <c r="AS233" s="4">
        <f t="shared" si="114"/>
        <v>0</v>
      </c>
      <c r="AT233" s="3">
        <f t="shared" si="106"/>
        <v>125.69999999999987</v>
      </c>
      <c r="AW233" s="7">
        <v>45510</v>
      </c>
      <c r="AX233" s="5">
        <f t="shared" ref="AX233:AX296" si="116">AX232+AS233</f>
        <v>0.17807397764443131</v>
      </c>
      <c r="AY233" t="str">
        <f t="shared" si="115"/>
        <v xml:space="preserve"> </v>
      </c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>
      <c r="A234" s="7">
        <v>45511</v>
      </c>
      <c r="B234" s="3">
        <v>272027</v>
      </c>
      <c r="C234" s="3">
        <v>566907</v>
      </c>
      <c r="D234" s="3">
        <v>545773</v>
      </c>
      <c r="E234" s="3">
        <v>27397</v>
      </c>
      <c r="F234" s="3">
        <v>194229</v>
      </c>
      <c r="G234" s="3">
        <v>1606333</v>
      </c>
      <c r="H234" s="7">
        <v>45511</v>
      </c>
      <c r="I234" s="3" t="s">
        <v>55</v>
      </c>
      <c r="J234" s="3">
        <v>73.040000000000006</v>
      </c>
      <c r="K234" s="3">
        <v>72.569999999999993</v>
      </c>
      <c r="L234" s="3">
        <v>73.849999999999994</v>
      </c>
      <c r="M234" s="3">
        <v>71.56</v>
      </c>
      <c r="N234" s="3">
        <v>3377</v>
      </c>
      <c r="O234" s="3">
        <v>169899</v>
      </c>
      <c r="P234" s="3">
        <f t="shared" si="88"/>
        <v>0.78198216495958683</v>
      </c>
      <c r="Q234" s="3">
        <f t="shared" si="89"/>
        <v>0.27526575581189144</v>
      </c>
      <c r="R234" s="3">
        <f t="shared" si="90"/>
        <v>0.40866774139093714</v>
      </c>
      <c r="S234" s="3">
        <f t="shared" si="91"/>
        <v>0.67096385547928949</v>
      </c>
      <c r="T234" s="3">
        <f t="shared" si="92"/>
        <v>0.50479506517378436</v>
      </c>
      <c r="U234" s="3">
        <f t="shared" si="93"/>
        <v>0.5672386010450795</v>
      </c>
      <c r="V234" s="3">
        <f t="shared" si="94"/>
        <v>0.78198216495958683</v>
      </c>
      <c r="X234" s="3">
        <f t="shared" si="95"/>
        <v>0.65000000000000568</v>
      </c>
      <c r="Z234" s="3">
        <f t="shared" si="96"/>
        <v>8.254328509875862E-3</v>
      </c>
      <c r="AA234" s="3">
        <f t="shared" si="97"/>
        <v>0.11888787093134126</v>
      </c>
      <c r="AB234" s="3">
        <f t="shared" si="98"/>
        <v>0.41492897376990839</v>
      </c>
      <c r="AC234" s="3">
        <f t="shared" si="99"/>
        <v>0.22476398532249645</v>
      </c>
      <c r="AD234" s="3">
        <f t="shared" si="100"/>
        <v>0.23938536528433871</v>
      </c>
      <c r="AE234" s="3">
        <f t="shared" si="101"/>
        <v>0.25384503485119897</v>
      </c>
      <c r="AG234" s="4">
        <f t="shared" si="107"/>
        <v>0</v>
      </c>
      <c r="AH234" s="4">
        <f t="shared" si="108"/>
        <v>0</v>
      </c>
      <c r="AI234" s="4">
        <f t="shared" si="109"/>
        <v>0</v>
      </c>
      <c r="AJ234" s="4">
        <f t="shared" si="110"/>
        <v>0</v>
      </c>
      <c r="AK234" s="4">
        <f t="shared" si="111"/>
        <v>0</v>
      </c>
      <c r="AL234" s="4">
        <f t="shared" si="112"/>
        <v>0</v>
      </c>
      <c r="AM234" s="4" t="str">
        <f t="shared" si="102"/>
        <v>0</v>
      </c>
      <c r="AO234" s="6">
        <f t="shared" si="103"/>
        <v>0</v>
      </c>
      <c r="AP234" s="6">
        <f t="shared" si="104"/>
        <v>0</v>
      </c>
      <c r="AQ234" s="3">
        <f t="shared" si="105"/>
        <v>0.65000000000000568</v>
      </c>
      <c r="AR234" s="3">
        <f t="shared" si="113"/>
        <v>0</v>
      </c>
      <c r="AS234" s="4">
        <f t="shared" si="114"/>
        <v>0</v>
      </c>
      <c r="AT234" s="3">
        <f t="shared" si="106"/>
        <v>125.69999999999987</v>
      </c>
      <c r="AW234" s="7">
        <v>45511</v>
      </c>
      <c r="AX234" s="5">
        <f t="shared" si="116"/>
        <v>0.17807397764443131</v>
      </c>
      <c r="AY234" t="str">
        <f t="shared" si="115"/>
        <v xml:space="preserve"> </v>
      </c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>
      <c r="A235" s="7">
        <v>45512</v>
      </c>
      <c r="B235" s="3">
        <v>256700</v>
      </c>
      <c r="C235" s="3">
        <v>567647</v>
      </c>
      <c r="D235" s="3">
        <v>522621</v>
      </c>
      <c r="E235" s="3">
        <v>28151</v>
      </c>
      <c r="F235" s="3">
        <v>189874</v>
      </c>
      <c r="G235" s="3">
        <v>1564993</v>
      </c>
      <c r="H235" s="7">
        <v>45512</v>
      </c>
      <c r="I235" s="3" t="s">
        <v>55</v>
      </c>
      <c r="J235" s="3">
        <v>73.540000000000006</v>
      </c>
      <c r="K235" s="3">
        <v>73.5</v>
      </c>
      <c r="L235" s="3">
        <v>74.209999999999994</v>
      </c>
      <c r="M235" s="3">
        <v>72.2</v>
      </c>
      <c r="N235" s="3">
        <v>3567</v>
      </c>
      <c r="O235" s="3">
        <v>170526</v>
      </c>
      <c r="P235" s="3">
        <f t="shared" si="88"/>
        <v>0.76579743772026243</v>
      </c>
      <c r="Q235" s="3">
        <f t="shared" si="89"/>
        <v>0.2915584775020752</v>
      </c>
      <c r="R235" s="3">
        <f t="shared" si="90"/>
        <v>0.43979738357675724</v>
      </c>
      <c r="S235" s="3">
        <f t="shared" si="91"/>
        <v>0.72287572273872591</v>
      </c>
      <c r="T235" s="3">
        <f t="shared" si="92"/>
        <v>0.50344138064151811</v>
      </c>
      <c r="U235" s="3">
        <f t="shared" si="93"/>
        <v>0.58092157377824882</v>
      </c>
      <c r="V235" s="3">
        <f t="shared" si="94"/>
        <v>0.76579743772026243</v>
      </c>
      <c r="X235" s="3">
        <f t="shared" si="95"/>
        <v>0.5</v>
      </c>
      <c r="Z235" s="3">
        <f t="shared" si="96"/>
        <v>0.20961456151102978</v>
      </c>
      <c r="AA235" s="3">
        <f t="shared" si="97"/>
        <v>4.5751773593948344E-2</v>
      </c>
      <c r="AB235" s="3">
        <f t="shared" si="98"/>
        <v>0.51878028367324713</v>
      </c>
      <c r="AC235" s="3">
        <f t="shared" si="99"/>
        <v>0.45731114494825875</v>
      </c>
      <c r="AD235" s="3">
        <f t="shared" si="100"/>
        <v>0.28043658737700394</v>
      </c>
      <c r="AE235" s="3">
        <f t="shared" si="101"/>
        <v>0.32102661913494979</v>
      </c>
      <c r="AG235" s="4">
        <f t="shared" si="107"/>
        <v>0</v>
      </c>
      <c r="AH235" s="4">
        <f t="shared" si="108"/>
        <v>0</v>
      </c>
      <c r="AI235" s="4">
        <f t="shared" si="109"/>
        <v>0</v>
      </c>
      <c r="AJ235" s="4">
        <f t="shared" si="110"/>
        <v>0</v>
      </c>
      <c r="AK235" s="4">
        <f t="shared" si="111"/>
        <v>0</v>
      </c>
      <c r="AL235" s="4">
        <f t="shared" si="112"/>
        <v>0</v>
      </c>
      <c r="AM235" s="4" t="str">
        <f t="shared" si="102"/>
        <v>0</v>
      </c>
      <c r="AO235" s="6">
        <f t="shared" si="103"/>
        <v>0</v>
      </c>
      <c r="AP235" s="6">
        <f t="shared" si="104"/>
        <v>0</v>
      </c>
      <c r="AQ235" s="3">
        <f t="shared" si="105"/>
        <v>0.5</v>
      </c>
      <c r="AR235" s="3">
        <f t="shared" si="113"/>
        <v>0</v>
      </c>
      <c r="AS235" s="4">
        <f t="shared" si="114"/>
        <v>0</v>
      </c>
      <c r="AT235" s="3">
        <f t="shared" si="106"/>
        <v>125.69999999999987</v>
      </c>
      <c r="AW235" s="7">
        <v>45512</v>
      </c>
      <c r="AX235" s="5">
        <f t="shared" si="116"/>
        <v>0.17807397764443131</v>
      </c>
      <c r="AY235" t="str">
        <f t="shared" si="115"/>
        <v xml:space="preserve"> </v>
      </c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>
      <c r="A236" s="7">
        <v>45513</v>
      </c>
      <c r="B236" s="3">
        <v>197779</v>
      </c>
      <c r="C236" s="3">
        <v>383130</v>
      </c>
      <c r="D236" s="3">
        <v>453845</v>
      </c>
      <c r="E236" s="3">
        <v>25092</v>
      </c>
      <c r="F236" s="3">
        <v>156211</v>
      </c>
      <c r="G236" s="3">
        <v>1216056</v>
      </c>
      <c r="H236" s="7">
        <v>45513</v>
      </c>
      <c r="I236" s="3" t="s">
        <v>55</v>
      </c>
      <c r="J236" s="3">
        <v>72.61</v>
      </c>
      <c r="K236" s="3">
        <v>73.38</v>
      </c>
      <c r="L236" s="3">
        <v>74.27</v>
      </c>
      <c r="M236" s="3">
        <v>72.13</v>
      </c>
      <c r="N236" s="3">
        <v>2276</v>
      </c>
      <c r="O236" s="3">
        <v>171422</v>
      </c>
      <c r="P236" s="3">
        <f t="shared" si="88"/>
        <v>0.55036642783047918</v>
      </c>
      <c r="Q236" s="3">
        <f t="shared" si="89"/>
        <v>5.3213673814399988E-2</v>
      </c>
      <c r="R236" s="3">
        <f t="shared" si="90"/>
        <v>0.17605110374376734</v>
      </c>
      <c r="S236" s="3">
        <f t="shared" si="91"/>
        <v>0.74939615977354068</v>
      </c>
      <c r="T236" s="3">
        <f t="shared" si="92"/>
        <v>0.1737632045084043</v>
      </c>
      <c r="U236" s="3">
        <f t="shared" si="93"/>
        <v>0.23203745878974427</v>
      </c>
      <c r="V236" s="3">
        <f t="shared" si="94"/>
        <v>0.55036642783047918</v>
      </c>
      <c r="X236" s="3">
        <f t="shared" si="95"/>
        <v>-0.93000000000000682</v>
      </c>
      <c r="Z236" s="3">
        <f t="shared" si="96"/>
        <v>0.11531660201799765</v>
      </c>
      <c r="AA236" s="3">
        <f t="shared" si="97"/>
        <v>0.11173398527131224</v>
      </c>
      <c r="AB236" s="3">
        <f t="shared" si="98"/>
        <v>0.40636350383068348</v>
      </c>
      <c r="AC236" s="3">
        <f t="shared" si="99"/>
        <v>0.30801019209587827</v>
      </c>
      <c r="AD236" s="3">
        <f t="shared" si="100"/>
        <v>0.27112390598855313</v>
      </c>
      <c r="AE236" s="3">
        <f t="shared" si="101"/>
        <v>0.28991418773638011</v>
      </c>
      <c r="AG236" s="4">
        <f t="shared" si="107"/>
        <v>0</v>
      </c>
      <c r="AH236" s="4">
        <f t="shared" si="108"/>
        <v>0</v>
      </c>
      <c r="AI236" s="4">
        <f t="shared" si="109"/>
        <v>0</v>
      </c>
      <c r="AJ236" s="4">
        <f t="shared" si="110"/>
        <v>0</v>
      </c>
      <c r="AK236" s="4">
        <f t="shared" si="111"/>
        <v>0</v>
      </c>
      <c r="AL236" s="4">
        <f t="shared" si="112"/>
        <v>0</v>
      </c>
      <c r="AM236" s="4" t="str">
        <f t="shared" si="102"/>
        <v>0</v>
      </c>
      <c r="AO236" s="6">
        <f t="shared" si="103"/>
        <v>0</v>
      </c>
      <c r="AP236" s="6">
        <f t="shared" si="104"/>
        <v>0</v>
      </c>
      <c r="AQ236" s="3">
        <f t="shared" si="105"/>
        <v>-0.93000000000000682</v>
      </c>
      <c r="AR236" s="3">
        <f t="shared" si="113"/>
        <v>0</v>
      </c>
      <c r="AS236" s="4">
        <f t="shared" si="114"/>
        <v>0</v>
      </c>
      <c r="AT236" s="3">
        <f t="shared" si="106"/>
        <v>125.69999999999987</v>
      </c>
      <c r="AW236" s="7">
        <v>45513</v>
      </c>
      <c r="AX236" s="5">
        <f t="shared" si="116"/>
        <v>0.17807397764443131</v>
      </c>
      <c r="AY236" t="str">
        <f t="shared" si="115"/>
        <v xml:space="preserve"> </v>
      </c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>
      <c r="A237" s="7">
        <v>45516</v>
      </c>
      <c r="B237" s="3">
        <v>231867</v>
      </c>
      <c r="C237" s="3">
        <v>490930</v>
      </c>
      <c r="D237" s="3">
        <v>500587</v>
      </c>
      <c r="E237" s="3">
        <v>22712</v>
      </c>
      <c r="F237" s="3">
        <v>172752</v>
      </c>
      <c r="G237" s="3">
        <v>1418849</v>
      </c>
      <c r="H237" s="7">
        <v>45516</v>
      </c>
      <c r="I237" s="3" t="s">
        <v>55</v>
      </c>
      <c r="J237" s="3">
        <v>75.180000000000007</v>
      </c>
      <c r="K237" s="3">
        <v>72.38</v>
      </c>
      <c r="L237" s="3">
        <v>76.459999999999994</v>
      </c>
      <c r="M237" s="3">
        <v>72.180000000000007</v>
      </c>
      <c r="N237" s="3">
        <v>3315</v>
      </c>
      <c r="O237" s="3">
        <v>171297</v>
      </c>
      <c r="P237" s="3">
        <f t="shared" si="88"/>
        <v>0.34469332783307455</v>
      </c>
      <c r="Q237" s="3">
        <f t="shared" si="89"/>
        <v>-9.214975505616356E-2</v>
      </c>
      <c r="R237" s="3">
        <f t="shared" si="90"/>
        <v>-0.12832441450555621</v>
      </c>
      <c r="S237" s="3">
        <f t="shared" si="91"/>
        <v>0.6916398341150064</v>
      </c>
      <c r="T237" s="3">
        <f t="shared" si="92"/>
        <v>-9.9922338830402177E-2</v>
      </c>
      <c r="U237" s="3">
        <f t="shared" si="93"/>
        <v>-2.4246446997843379E-2</v>
      </c>
      <c r="V237" s="3">
        <f t="shared" si="94"/>
        <v>0</v>
      </c>
      <c r="X237" s="3">
        <f t="shared" si="95"/>
        <v>2.5700000000000074</v>
      </c>
      <c r="Z237" s="3">
        <f t="shared" si="96"/>
        <v>0.39062604250311861</v>
      </c>
      <c r="AA237" s="3">
        <f t="shared" si="97"/>
        <v>0.31581855715194995</v>
      </c>
      <c r="AB237" s="3">
        <f t="shared" si="98"/>
        <v>0.54852339398044991</v>
      </c>
      <c r="AC237" s="3">
        <f t="shared" si="99"/>
        <v>0.29964276399860668</v>
      </c>
      <c r="AD237" s="3">
        <f t="shared" si="100"/>
        <v>0.44762660501434748</v>
      </c>
      <c r="AE237" s="3">
        <f t="shared" si="101"/>
        <v>0.46677417630853274</v>
      </c>
      <c r="AG237" s="4">
        <f t="shared" si="107"/>
        <v>0</v>
      </c>
      <c r="AH237" s="4">
        <f t="shared" si="108"/>
        <v>0</v>
      </c>
      <c r="AI237" s="4">
        <f t="shared" si="109"/>
        <v>0</v>
      </c>
      <c r="AJ237" s="4">
        <f t="shared" si="110"/>
        <v>0</v>
      </c>
      <c r="AK237" s="4">
        <f t="shared" si="111"/>
        <v>0</v>
      </c>
      <c r="AL237" s="4">
        <f t="shared" si="112"/>
        <v>0</v>
      </c>
      <c r="AM237" s="4" t="str">
        <f t="shared" si="102"/>
        <v>0</v>
      </c>
      <c r="AO237" s="6">
        <f t="shared" si="103"/>
        <v>0</v>
      </c>
      <c r="AP237" s="6">
        <f t="shared" si="104"/>
        <v>0</v>
      </c>
      <c r="AQ237" s="3">
        <f t="shared" si="105"/>
        <v>2.5700000000000074</v>
      </c>
      <c r="AR237" s="3">
        <f t="shared" si="113"/>
        <v>0</v>
      </c>
      <c r="AS237" s="4">
        <f t="shared" si="114"/>
        <v>0</v>
      </c>
      <c r="AT237" s="3">
        <f t="shared" si="106"/>
        <v>125.69999999999987</v>
      </c>
      <c r="AW237" s="7">
        <v>45516</v>
      </c>
      <c r="AX237" s="5">
        <f t="shared" si="116"/>
        <v>0.17807397764443131</v>
      </c>
      <c r="AY237" t="str">
        <f t="shared" si="115"/>
        <v xml:space="preserve"> </v>
      </c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>
      <c r="A238" s="7">
        <v>45517</v>
      </c>
      <c r="B238" s="3">
        <v>250410</v>
      </c>
      <c r="C238" s="3">
        <v>534054</v>
      </c>
      <c r="D238" s="3">
        <v>532947</v>
      </c>
      <c r="E238" s="3">
        <v>24860</v>
      </c>
      <c r="F238" s="3">
        <v>186040</v>
      </c>
      <c r="G238" s="3">
        <v>1528311</v>
      </c>
      <c r="H238" s="7">
        <v>45517</v>
      </c>
      <c r="I238" s="3" t="s">
        <v>55</v>
      </c>
      <c r="J238" s="3">
        <v>73.75</v>
      </c>
      <c r="K238" s="3">
        <v>75.14</v>
      </c>
      <c r="L238" s="3">
        <v>75.33</v>
      </c>
      <c r="M238" s="3">
        <v>73.599999999999994</v>
      </c>
      <c r="N238" s="3">
        <v>1517</v>
      </c>
      <c r="O238" s="3">
        <v>171091</v>
      </c>
      <c r="P238" s="3">
        <f t="shared" si="88"/>
        <v>0.33592309028996958</v>
      </c>
      <c r="Q238" s="3">
        <f t="shared" si="89"/>
        <v>-6.5365415397582727E-2</v>
      </c>
      <c r="R238" s="3">
        <f t="shared" si="90"/>
        <v>-0.20965466723775164</v>
      </c>
      <c r="S238" s="3">
        <f t="shared" si="91"/>
        <v>0.64957124821669554</v>
      </c>
      <c r="T238" s="3">
        <f t="shared" si="92"/>
        <v>-0.12964735851320403</v>
      </c>
      <c r="U238" s="3">
        <f t="shared" si="93"/>
        <v>-4.9591516348812016E-2</v>
      </c>
      <c r="V238" s="3">
        <f t="shared" si="94"/>
        <v>0</v>
      </c>
      <c r="X238" s="3">
        <f t="shared" si="95"/>
        <v>-1.4300000000000068</v>
      </c>
      <c r="Z238" s="3">
        <f t="shared" si="96"/>
        <v>0.32194817182174734</v>
      </c>
      <c r="AA238" s="3">
        <f t="shared" si="97"/>
        <v>0.20071125744837168</v>
      </c>
      <c r="AB238" s="3">
        <f t="shared" si="98"/>
        <v>0.24839109509973839</v>
      </c>
      <c r="AC238" s="3">
        <f t="shared" si="99"/>
        <v>0.27645023633317117</v>
      </c>
      <c r="AD238" s="3">
        <f t="shared" si="100"/>
        <v>0.19564397582520143</v>
      </c>
      <c r="AE238" s="3">
        <f t="shared" si="101"/>
        <v>0.2545560862052389</v>
      </c>
      <c r="AG238" s="4">
        <f t="shared" si="107"/>
        <v>0</v>
      </c>
      <c r="AH238" s="4">
        <f t="shared" si="108"/>
        <v>0</v>
      </c>
      <c r="AI238" s="4">
        <f t="shared" si="109"/>
        <v>0</v>
      </c>
      <c r="AJ238" s="4">
        <f t="shared" si="110"/>
        <v>0</v>
      </c>
      <c r="AK238" s="4">
        <f t="shared" si="111"/>
        <v>0</v>
      </c>
      <c r="AL238" s="4">
        <f t="shared" si="112"/>
        <v>0</v>
      </c>
      <c r="AM238" s="4" t="str">
        <f t="shared" si="102"/>
        <v>0</v>
      </c>
      <c r="AO238" s="6">
        <f t="shared" si="103"/>
        <v>0</v>
      </c>
      <c r="AP238" s="6">
        <f t="shared" si="104"/>
        <v>0</v>
      </c>
      <c r="AQ238" s="3">
        <f t="shared" si="105"/>
        <v>-1.4300000000000068</v>
      </c>
      <c r="AR238" s="3">
        <f t="shared" si="113"/>
        <v>0</v>
      </c>
      <c r="AS238" s="4">
        <f t="shared" si="114"/>
        <v>0</v>
      </c>
      <c r="AT238" s="3">
        <f t="shared" si="106"/>
        <v>125.69999999999987</v>
      </c>
      <c r="AW238" s="7">
        <v>45517</v>
      </c>
      <c r="AX238" s="5">
        <f t="shared" si="116"/>
        <v>0.17807397764443131</v>
      </c>
      <c r="AY238" t="str">
        <f t="shared" si="115"/>
        <v xml:space="preserve"> </v>
      </c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>
      <c r="A239" s="7">
        <v>45518</v>
      </c>
      <c r="B239" s="3">
        <v>291419</v>
      </c>
      <c r="C239" s="3">
        <v>567203</v>
      </c>
      <c r="D239" s="3">
        <v>552402</v>
      </c>
      <c r="E239" s="3">
        <v>27332</v>
      </c>
      <c r="F239" s="3">
        <v>197831</v>
      </c>
      <c r="G239" s="3">
        <v>1636187</v>
      </c>
      <c r="H239" s="7">
        <v>45518</v>
      </c>
      <c r="I239" s="3" t="s">
        <v>55</v>
      </c>
      <c r="J239" s="3">
        <v>74.36</v>
      </c>
      <c r="K239" s="3">
        <v>74</v>
      </c>
      <c r="L239" s="3">
        <v>74.83</v>
      </c>
      <c r="M239" s="3">
        <v>74</v>
      </c>
      <c r="N239" s="3">
        <v>992</v>
      </c>
      <c r="O239" s="3">
        <v>171117</v>
      </c>
      <c r="P239" s="3">
        <f t="shared" si="88"/>
        <v>0.40434608060249921</v>
      </c>
      <c r="Q239" s="3">
        <f t="shared" si="89"/>
        <v>1.963058250347813E-3</v>
      </c>
      <c r="R239" s="3">
        <f t="shared" si="90"/>
        <v>-0.20748819606414376</v>
      </c>
      <c r="S239" s="3">
        <f t="shared" si="91"/>
        <v>0.66373350468011127</v>
      </c>
      <c r="T239" s="3">
        <f t="shared" si="92"/>
        <v>-6.7531792074146238E-2</v>
      </c>
      <c r="U239" s="3">
        <f t="shared" si="93"/>
        <v>7.5275551538267187E-3</v>
      </c>
      <c r="V239" s="3">
        <f t="shared" si="94"/>
        <v>0</v>
      </c>
      <c r="X239" s="3">
        <f t="shared" si="95"/>
        <v>0.60999999999999943</v>
      </c>
      <c r="Z239" s="3">
        <f t="shared" si="96"/>
        <v>0.30869364635052415</v>
      </c>
      <c r="AA239" s="3">
        <f t="shared" si="97"/>
        <v>0.21168066745298339</v>
      </c>
      <c r="AB239" s="3">
        <f t="shared" si="98"/>
        <v>0.30627310442704825</v>
      </c>
      <c r="AC239" s="3">
        <f t="shared" si="99"/>
        <v>0.27194626023295582</v>
      </c>
      <c r="AD239" s="3">
        <f t="shared" si="100"/>
        <v>0.22925928172937737</v>
      </c>
      <c r="AE239" s="3">
        <f t="shared" si="101"/>
        <v>0.27888518619895097</v>
      </c>
      <c r="AG239" s="4">
        <f t="shared" si="107"/>
        <v>0</v>
      </c>
      <c r="AH239" s="4">
        <f t="shared" si="108"/>
        <v>0</v>
      </c>
      <c r="AI239" s="4">
        <f t="shared" si="109"/>
        <v>0</v>
      </c>
      <c r="AJ239" s="4">
        <f t="shared" si="110"/>
        <v>0</v>
      </c>
      <c r="AK239" s="4">
        <f t="shared" si="111"/>
        <v>0</v>
      </c>
      <c r="AL239" s="4">
        <f t="shared" si="112"/>
        <v>0</v>
      </c>
      <c r="AM239" s="4" t="str">
        <f t="shared" si="102"/>
        <v>0</v>
      </c>
      <c r="AO239" s="6">
        <f t="shared" si="103"/>
        <v>0</v>
      </c>
      <c r="AP239" s="6">
        <f t="shared" si="104"/>
        <v>0</v>
      </c>
      <c r="AQ239" s="3">
        <f t="shared" si="105"/>
        <v>0.60999999999999943</v>
      </c>
      <c r="AR239" s="3">
        <f t="shared" si="113"/>
        <v>0</v>
      </c>
      <c r="AS239" s="4">
        <f t="shared" si="114"/>
        <v>0</v>
      </c>
      <c r="AT239" s="3">
        <f t="shared" si="106"/>
        <v>125.69999999999987</v>
      </c>
      <c r="AW239" s="7">
        <v>45518</v>
      </c>
      <c r="AX239" s="5">
        <f t="shared" si="116"/>
        <v>0.17807397764443131</v>
      </c>
      <c r="AY239" t="str">
        <f t="shared" si="115"/>
        <v xml:space="preserve"> </v>
      </c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>
      <c r="A240" s="7">
        <v>45519</v>
      </c>
      <c r="B240" s="3">
        <v>250550</v>
      </c>
      <c r="C240" s="3">
        <v>513204</v>
      </c>
      <c r="D240" s="3">
        <v>436827</v>
      </c>
      <c r="E240" s="3">
        <v>24491</v>
      </c>
      <c r="F240" s="3">
        <v>172811</v>
      </c>
      <c r="G240" s="3">
        <v>1397883</v>
      </c>
      <c r="H240" s="7">
        <v>45519</v>
      </c>
      <c r="I240" s="3" t="s">
        <v>55</v>
      </c>
      <c r="J240" s="3">
        <v>74.61</v>
      </c>
      <c r="K240" s="3">
        <v>73.959999999999994</v>
      </c>
      <c r="L240" s="3">
        <v>74.73</v>
      </c>
      <c r="M240" s="3">
        <v>72.95</v>
      </c>
      <c r="N240" s="3">
        <v>2554</v>
      </c>
      <c r="O240" s="3">
        <v>171517</v>
      </c>
      <c r="P240" s="3">
        <f t="shared" si="88"/>
        <v>0.3683755299057388</v>
      </c>
      <c r="Q240" s="3">
        <f t="shared" si="89"/>
        <v>4.6381934239261471E-2</v>
      </c>
      <c r="R240" s="3">
        <f t="shared" si="90"/>
        <v>-0.40863516632382813</v>
      </c>
      <c r="S240" s="3">
        <f t="shared" si="91"/>
        <v>0.56211447804339854</v>
      </c>
      <c r="T240" s="3">
        <f t="shared" si="92"/>
        <v>-0.14542524159983575</v>
      </c>
      <c r="U240" s="3">
        <f t="shared" si="93"/>
        <v>-8.7286842293325839E-2</v>
      </c>
      <c r="V240" s="3">
        <f t="shared" si="94"/>
        <v>0</v>
      </c>
      <c r="X240" s="3">
        <f t="shared" si="95"/>
        <v>0.25</v>
      </c>
      <c r="Z240" s="3">
        <f t="shared" si="96"/>
        <v>0.30308047609383659</v>
      </c>
      <c r="AA240" s="3">
        <f t="shared" si="97"/>
        <v>0.20914609901119996</v>
      </c>
      <c r="AB240" s="3">
        <f t="shared" si="98"/>
        <v>0.32723978055678876</v>
      </c>
      <c r="AC240" s="3">
        <f t="shared" si="99"/>
        <v>0.3080888164941345</v>
      </c>
      <c r="AD240" s="3">
        <f t="shared" si="100"/>
        <v>0.22712958703119959</v>
      </c>
      <c r="AE240" s="3">
        <f t="shared" si="101"/>
        <v>0.27967911603231077</v>
      </c>
      <c r="AG240" s="4">
        <f t="shared" si="107"/>
        <v>0</v>
      </c>
      <c r="AH240" s="4">
        <f t="shared" si="108"/>
        <v>0</v>
      </c>
      <c r="AI240" s="4">
        <f t="shared" si="109"/>
        <v>0</v>
      </c>
      <c r="AJ240" s="4">
        <f t="shared" si="110"/>
        <v>0</v>
      </c>
      <c r="AK240" s="4">
        <f t="shared" si="111"/>
        <v>0</v>
      </c>
      <c r="AL240" s="4">
        <f t="shared" si="112"/>
        <v>0</v>
      </c>
      <c r="AM240" s="4" t="str">
        <f t="shared" si="102"/>
        <v>0</v>
      </c>
      <c r="AO240" s="6">
        <f t="shared" si="103"/>
        <v>0</v>
      </c>
      <c r="AP240" s="6">
        <f t="shared" si="104"/>
        <v>0</v>
      </c>
      <c r="AQ240" s="3">
        <f t="shared" si="105"/>
        <v>0.25</v>
      </c>
      <c r="AR240" s="3">
        <f t="shared" si="113"/>
        <v>0</v>
      </c>
      <c r="AS240" s="4">
        <f t="shared" si="114"/>
        <v>0</v>
      </c>
      <c r="AT240" s="3">
        <f t="shared" si="106"/>
        <v>125.69999999999987</v>
      </c>
      <c r="AW240" s="7">
        <v>45519</v>
      </c>
      <c r="AX240" s="5">
        <f t="shared" si="116"/>
        <v>0.17807397764443131</v>
      </c>
      <c r="AY240" t="str">
        <f t="shared" si="115"/>
        <v xml:space="preserve"> </v>
      </c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>
      <c r="A241" s="7">
        <v>45520</v>
      </c>
      <c r="B241" s="3">
        <v>260726</v>
      </c>
      <c r="C241" s="3">
        <v>557363</v>
      </c>
      <c r="D241" s="3">
        <v>509659</v>
      </c>
      <c r="E241" s="3">
        <v>28421</v>
      </c>
      <c r="F241" s="3">
        <v>186018</v>
      </c>
      <c r="G241" s="3">
        <v>1542187</v>
      </c>
      <c r="H241" s="7">
        <v>45520</v>
      </c>
      <c r="I241" s="3" t="s">
        <v>55</v>
      </c>
      <c r="J241" s="3">
        <v>75.08</v>
      </c>
      <c r="K241" s="3">
        <v>74.959999999999994</v>
      </c>
      <c r="L241" s="3">
        <v>75.52</v>
      </c>
      <c r="M241" s="3">
        <v>74.069999999999993</v>
      </c>
      <c r="N241" s="3">
        <v>1402</v>
      </c>
      <c r="O241" s="3">
        <v>172595</v>
      </c>
      <c r="P241" s="3">
        <f t="shared" si="88"/>
        <v>0.29647109848491243</v>
      </c>
      <c r="Q241" s="3">
        <f t="shared" si="89"/>
        <v>0.13803424677063783</v>
      </c>
      <c r="R241" s="3">
        <f t="shared" si="90"/>
        <v>-0.46326361208609057</v>
      </c>
      <c r="S241" s="3">
        <f t="shared" si="91"/>
        <v>0.58941382097558381</v>
      </c>
      <c r="T241" s="3">
        <f t="shared" si="92"/>
        <v>-0.14607819288300986</v>
      </c>
      <c r="U241" s="3">
        <f t="shared" si="93"/>
        <v>-8.6288580015297142E-2</v>
      </c>
      <c r="V241" s="3">
        <f t="shared" si="94"/>
        <v>0</v>
      </c>
      <c r="X241" s="3">
        <f t="shared" si="95"/>
        <v>0.46999999999999886</v>
      </c>
      <c r="Z241" s="3">
        <f t="shared" si="96"/>
        <v>0.19280399339100804</v>
      </c>
      <c r="AA241" s="3">
        <f t="shared" si="97"/>
        <v>2.615348847054795E-2</v>
      </c>
      <c r="AB241" s="3">
        <f t="shared" si="98"/>
        <v>-2.6469026820037572E-2</v>
      </c>
      <c r="AC241" s="3">
        <f t="shared" si="99"/>
        <v>0.2894389519125885</v>
      </c>
      <c r="AD241" s="3">
        <f t="shared" si="100"/>
        <v>-3.1013071930816094E-2</v>
      </c>
      <c r="AE241" s="3">
        <f t="shared" si="101"/>
        <v>4.0464451589591589E-2</v>
      </c>
      <c r="AG241" s="4">
        <f t="shared" si="107"/>
        <v>0</v>
      </c>
      <c r="AH241" s="4">
        <f t="shared" si="108"/>
        <v>0</v>
      </c>
      <c r="AI241" s="4">
        <f t="shared" si="109"/>
        <v>0</v>
      </c>
      <c r="AJ241" s="4">
        <f t="shared" si="110"/>
        <v>0</v>
      </c>
      <c r="AK241" s="4">
        <f t="shared" si="111"/>
        <v>0</v>
      </c>
      <c r="AL241" s="4">
        <f t="shared" si="112"/>
        <v>0</v>
      </c>
      <c r="AM241" s="4" t="str">
        <f t="shared" si="102"/>
        <v>0</v>
      </c>
      <c r="AO241" s="6">
        <f t="shared" si="103"/>
        <v>0</v>
      </c>
      <c r="AP241" s="6">
        <f t="shared" si="104"/>
        <v>0</v>
      </c>
      <c r="AQ241" s="3">
        <f t="shared" si="105"/>
        <v>0.46999999999999886</v>
      </c>
      <c r="AR241" s="3">
        <f t="shared" si="113"/>
        <v>0</v>
      </c>
      <c r="AS241" s="4">
        <f t="shared" si="114"/>
        <v>0</v>
      </c>
      <c r="AT241" s="3">
        <f t="shared" si="106"/>
        <v>125.69999999999987</v>
      </c>
      <c r="AW241" s="7">
        <v>45520</v>
      </c>
      <c r="AX241" s="5">
        <f t="shared" si="116"/>
        <v>0.17807397764443131</v>
      </c>
      <c r="AY241" t="str">
        <f t="shared" si="115"/>
        <v xml:space="preserve"> </v>
      </c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>
      <c r="A242" s="7">
        <v>45523</v>
      </c>
      <c r="B242" s="3">
        <v>284266</v>
      </c>
      <c r="C242" s="3">
        <v>606057</v>
      </c>
      <c r="D242" s="3">
        <v>458376</v>
      </c>
      <c r="E242" s="3">
        <v>26701</v>
      </c>
      <c r="F242" s="3">
        <v>191109</v>
      </c>
      <c r="G242" s="3">
        <v>1566510</v>
      </c>
      <c r="H242" s="7">
        <v>45523</v>
      </c>
      <c r="I242" s="3" t="s">
        <v>55</v>
      </c>
      <c r="J242" s="3">
        <v>75.72</v>
      </c>
      <c r="K242" s="3">
        <v>74.930000000000007</v>
      </c>
      <c r="L242" s="3">
        <v>76.31</v>
      </c>
      <c r="M242" s="3">
        <v>74.569999999999993</v>
      </c>
      <c r="N242" s="3">
        <v>1220</v>
      </c>
      <c r="O242" s="3">
        <v>172958</v>
      </c>
      <c r="P242" s="3">
        <f t="shared" si="88"/>
        <v>0.24302569790835005</v>
      </c>
      <c r="Q242" s="3">
        <f t="shared" si="89"/>
        <v>9.0074807679956487E-2</v>
      </c>
      <c r="R242" s="3">
        <f t="shared" si="90"/>
        <v>-0.52825136143885609</v>
      </c>
      <c r="S242" s="3">
        <f t="shared" si="91"/>
        <v>0.51987340875141241</v>
      </c>
      <c r="T242" s="3">
        <f t="shared" si="92"/>
        <v>-0.2213864562872617</v>
      </c>
      <c r="U242" s="3">
        <f t="shared" si="93"/>
        <v>-0.17797090777722668</v>
      </c>
      <c r="V242" s="3">
        <f t="shared" si="94"/>
        <v>0</v>
      </c>
      <c r="X242" s="3">
        <f t="shared" si="95"/>
        <v>0.64000000000000057</v>
      </c>
      <c r="Z242" s="3">
        <f t="shared" si="96"/>
        <v>0.25605550897137219</v>
      </c>
      <c r="AA242" s="3">
        <f t="shared" si="97"/>
        <v>0.18202433316022193</v>
      </c>
      <c r="AB242" s="3">
        <f t="shared" si="98"/>
        <v>2.6024871008555734E-2</v>
      </c>
      <c r="AC242" s="3">
        <f t="shared" si="99"/>
        <v>0.23287817156494603</v>
      </c>
      <c r="AD242" s="3">
        <f t="shared" si="100"/>
        <v>7.623981509614558E-2</v>
      </c>
      <c r="AE242" s="3">
        <f t="shared" si="101"/>
        <v>0.15171979319972334</v>
      </c>
      <c r="AG242" s="4">
        <f t="shared" si="107"/>
        <v>0</v>
      </c>
      <c r="AH242" s="4">
        <f t="shared" si="108"/>
        <v>0</v>
      </c>
      <c r="AI242" s="4">
        <f t="shared" si="109"/>
        <v>0</v>
      </c>
      <c r="AJ242" s="4">
        <f t="shared" si="110"/>
        <v>0</v>
      </c>
      <c r="AK242" s="4">
        <f t="shared" si="111"/>
        <v>0</v>
      </c>
      <c r="AL242" s="4">
        <f t="shared" si="112"/>
        <v>0</v>
      </c>
      <c r="AM242" s="4" t="str">
        <f t="shared" si="102"/>
        <v>0</v>
      </c>
      <c r="AO242" s="6">
        <f t="shared" si="103"/>
        <v>0</v>
      </c>
      <c r="AP242" s="6">
        <f t="shared" si="104"/>
        <v>0</v>
      </c>
      <c r="AQ242" s="3">
        <f t="shared" si="105"/>
        <v>0.64000000000000057</v>
      </c>
      <c r="AR242" s="3">
        <f t="shared" si="113"/>
        <v>0</v>
      </c>
      <c r="AS242" s="4">
        <f t="shared" si="114"/>
        <v>0</v>
      </c>
      <c r="AT242" s="3">
        <f t="shared" si="106"/>
        <v>125.69999999999987</v>
      </c>
      <c r="AW242" s="7">
        <v>45523</v>
      </c>
      <c r="AX242" s="5">
        <f t="shared" si="116"/>
        <v>0.17807397764443131</v>
      </c>
      <c r="AY242" t="str">
        <f t="shared" si="115"/>
        <v xml:space="preserve"> </v>
      </c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>
      <c r="A243" s="7">
        <v>45524</v>
      </c>
      <c r="B243" s="3">
        <v>249935</v>
      </c>
      <c r="C243" s="3">
        <v>558682</v>
      </c>
      <c r="D243" s="3">
        <v>429982</v>
      </c>
      <c r="E243" s="3">
        <v>23505</v>
      </c>
      <c r="F243" s="3">
        <v>178612</v>
      </c>
      <c r="G243" s="3">
        <v>1440716</v>
      </c>
      <c r="H243" s="7">
        <v>45524</v>
      </c>
      <c r="I243" s="3" t="s">
        <v>55</v>
      </c>
      <c r="J243" s="3">
        <v>75.67</v>
      </c>
      <c r="K243" s="3">
        <v>75.48</v>
      </c>
      <c r="L243" s="3">
        <v>77.34</v>
      </c>
      <c r="M243" s="3">
        <v>75.28</v>
      </c>
      <c r="N243" s="3">
        <v>2177</v>
      </c>
      <c r="O243" s="3">
        <v>173342</v>
      </c>
      <c r="P243" s="3">
        <f t="shared" si="88"/>
        <v>0.16985699676460528</v>
      </c>
      <c r="Q243" s="3">
        <f t="shared" si="89"/>
        <v>8.7401061983030728E-2</v>
      </c>
      <c r="R243" s="3">
        <f t="shared" si="90"/>
        <v>-0.55407282645760059</v>
      </c>
      <c r="S243" s="3">
        <f t="shared" si="91"/>
        <v>0.20784065158330725</v>
      </c>
      <c r="T243" s="3">
        <f t="shared" si="92"/>
        <v>-0.26143296051593429</v>
      </c>
      <c r="U243" s="3">
        <f t="shared" si="93"/>
        <v>-0.22177223099924542</v>
      </c>
      <c r="V243" s="3">
        <f t="shared" si="94"/>
        <v>0</v>
      </c>
      <c r="X243" s="3">
        <f t="shared" si="95"/>
        <v>-4.9999999999997158E-2</v>
      </c>
      <c r="Z243" s="3">
        <f t="shared" si="96"/>
        <v>0.22637902651182767</v>
      </c>
      <c r="AA243" s="3">
        <f t="shared" si="97"/>
        <v>0.26703168983819725</v>
      </c>
      <c r="AB243" s="3">
        <f t="shared" si="98"/>
        <v>0.17907650238880327</v>
      </c>
      <c r="AC243" s="3">
        <f t="shared" si="99"/>
        <v>-8.3497139969255202E-2</v>
      </c>
      <c r="AD243" s="3">
        <f t="shared" si="100"/>
        <v>0.21106076660652209</v>
      </c>
      <c r="AE243" s="3">
        <f t="shared" si="101"/>
        <v>0.2585019278151654</v>
      </c>
      <c r="AG243" s="4">
        <f t="shared" si="107"/>
        <v>0</v>
      </c>
      <c r="AH243" s="4">
        <f t="shared" si="108"/>
        <v>0</v>
      </c>
      <c r="AI243" s="4">
        <f t="shared" si="109"/>
        <v>0</v>
      </c>
      <c r="AJ243" s="4">
        <f t="shared" si="110"/>
        <v>0</v>
      </c>
      <c r="AK243" s="4">
        <f t="shared" si="111"/>
        <v>0</v>
      </c>
      <c r="AL243" s="4">
        <f t="shared" si="112"/>
        <v>0</v>
      </c>
      <c r="AM243" s="4" t="str">
        <f t="shared" si="102"/>
        <v>0</v>
      </c>
      <c r="AO243" s="6">
        <f t="shared" si="103"/>
        <v>0</v>
      </c>
      <c r="AP243" s="6">
        <f t="shared" si="104"/>
        <v>0</v>
      </c>
      <c r="AQ243" s="3">
        <f t="shared" si="105"/>
        <v>-4.9999999999997158E-2</v>
      </c>
      <c r="AR243" s="3">
        <f t="shared" si="113"/>
        <v>0</v>
      </c>
      <c r="AS243" s="4">
        <f t="shared" si="114"/>
        <v>0</v>
      </c>
      <c r="AT243" s="3">
        <f t="shared" si="106"/>
        <v>125.69999999999987</v>
      </c>
      <c r="AW243" s="7">
        <v>45524</v>
      </c>
      <c r="AX243" s="5">
        <f t="shared" si="116"/>
        <v>0.17807397764443131</v>
      </c>
      <c r="AY243" t="str">
        <f t="shared" si="115"/>
        <v xml:space="preserve"> </v>
      </c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>
      <c r="A244" s="7">
        <v>45525</v>
      </c>
      <c r="B244" s="3">
        <v>214362</v>
      </c>
      <c r="C244" s="3">
        <v>455502</v>
      </c>
      <c r="D244" s="3">
        <v>415608</v>
      </c>
      <c r="E244" s="3">
        <v>23424</v>
      </c>
      <c r="F244" s="3">
        <v>161548</v>
      </c>
      <c r="G244" s="3">
        <v>1270444</v>
      </c>
      <c r="H244" s="7">
        <v>45525</v>
      </c>
      <c r="I244" s="3" t="s">
        <v>55</v>
      </c>
      <c r="J244" s="3">
        <v>74.69</v>
      </c>
      <c r="K244" s="3">
        <v>75.64</v>
      </c>
      <c r="L244" s="3">
        <v>76.400000000000006</v>
      </c>
      <c r="M244" s="3">
        <v>74.3</v>
      </c>
      <c r="N244" s="3">
        <v>1944</v>
      </c>
      <c r="O244" s="3">
        <v>173956</v>
      </c>
      <c r="P244" s="3">
        <f t="shared" si="88"/>
        <v>0.15648405927620362</v>
      </c>
      <c r="Q244" s="3">
        <f t="shared" si="89"/>
        <v>7.5363966654050013E-2</v>
      </c>
      <c r="R244" s="3">
        <f t="shared" si="90"/>
        <v>-0.47079828624654907</v>
      </c>
      <c r="S244" s="3">
        <f t="shared" si="91"/>
        <v>8.3756443844056491E-2</v>
      </c>
      <c r="T244" s="3">
        <f t="shared" si="92"/>
        <v>-0.19359118146401505</v>
      </c>
      <c r="U244" s="3">
        <f t="shared" si="93"/>
        <v>-0.15855308049041111</v>
      </c>
      <c r="V244" s="3">
        <f t="shared" si="94"/>
        <v>0</v>
      </c>
      <c r="X244" s="3">
        <f t="shared" si="95"/>
        <v>-0.98000000000000398</v>
      </c>
      <c r="Z244" s="3">
        <f t="shared" si="96"/>
        <v>0.22143242064334004</v>
      </c>
      <c r="AA244" s="3">
        <f t="shared" si="97"/>
        <v>0.23043785303123876</v>
      </c>
      <c r="AB244" s="3">
        <f t="shared" si="98"/>
        <v>0.124375667550499</v>
      </c>
      <c r="AC244" s="3">
        <f t="shared" si="99"/>
        <v>-7.3515909593827505E-2</v>
      </c>
      <c r="AD244" s="3">
        <f t="shared" si="100"/>
        <v>0.16439854600654971</v>
      </c>
      <c r="AE244" s="3">
        <f t="shared" si="101"/>
        <v>0.22195026704920889</v>
      </c>
      <c r="AG244" s="4">
        <f t="shared" si="107"/>
        <v>0</v>
      </c>
      <c r="AH244" s="4">
        <f t="shared" si="108"/>
        <v>0</v>
      </c>
      <c r="AI244" s="4">
        <f t="shared" si="109"/>
        <v>0</v>
      </c>
      <c r="AJ244" s="4">
        <f t="shared" si="110"/>
        <v>0</v>
      </c>
      <c r="AK244" s="4">
        <f t="shared" si="111"/>
        <v>0</v>
      </c>
      <c r="AL244" s="4">
        <f t="shared" si="112"/>
        <v>0</v>
      </c>
      <c r="AM244" s="4" t="str">
        <f t="shared" si="102"/>
        <v>0</v>
      </c>
      <c r="AO244" s="6">
        <f t="shared" si="103"/>
        <v>0</v>
      </c>
      <c r="AP244" s="6">
        <f t="shared" si="104"/>
        <v>0</v>
      </c>
      <c r="AQ244" s="3">
        <f t="shared" si="105"/>
        <v>-0.98000000000000398</v>
      </c>
      <c r="AR244" s="3">
        <f t="shared" si="113"/>
        <v>0</v>
      </c>
      <c r="AS244" s="4">
        <f t="shared" si="114"/>
        <v>0</v>
      </c>
      <c r="AT244" s="3">
        <f t="shared" si="106"/>
        <v>125.69999999999987</v>
      </c>
      <c r="AW244" s="7">
        <v>45525</v>
      </c>
      <c r="AX244" s="5">
        <f t="shared" si="116"/>
        <v>0.17807397764443131</v>
      </c>
      <c r="AY244" t="str">
        <f t="shared" si="115"/>
        <v xml:space="preserve"> </v>
      </c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>
      <c r="A245" s="7">
        <v>45526</v>
      </c>
      <c r="B245" s="3">
        <v>211539</v>
      </c>
      <c r="C245" s="3">
        <v>436623</v>
      </c>
      <c r="D245" s="3">
        <v>442645</v>
      </c>
      <c r="E245" s="3">
        <v>24222</v>
      </c>
      <c r="F245" s="3">
        <v>161691</v>
      </c>
      <c r="G245" s="3">
        <v>1276720</v>
      </c>
      <c r="H245" s="7">
        <v>45526</v>
      </c>
      <c r="I245" s="3" t="s">
        <v>55</v>
      </c>
      <c r="J245" s="3">
        <v>74.05</v>
      </c>
      <c r="K245" s="3">
        <v>75.040000000000006</v>
      </c>
      <c r="L245" s="3">
        <v>75.06</v>
      </c>
      <c r="M245" s="3">
        <v>73.650000000000006</v>
      </c>
      <c r="N245" s="3">
        <v>3608</v>
      </c>
      <c r="O245" s="3">
        <v>174081</v>
      </c>
      <c r="P245" s="3">
        <f t="shared" si="88"/>
        <v>0.14941182150769131</v>
      </c>
      <c r="Q245" s="3">
        <f t="shared" si="89"/>
        <v>8.0053976458144924E-2</v>
      </c>
      <c r="R245" s="3">
        <f t="shared" si="90"/>
        <v>-0.56849023700471701</v>
      </c>
      <c r="S245" s="3">
        <f t="shared" si="91"/>
        <v>8.2697214290326199E-2</v>
      </c>
      <c r="T245" s="3">
        <f t="shared" si="92"/>
        <v>-0.20315705959809649</v>
      </c>
      <c r="U245" s="3">
        <f t="shared" si="93"/>
        <v>-0.16292895851166983</v>
      </c>
      <c r="V245" s="3">
        <f t="shared" si="94"/>
        <v>0</v>
      </c>
      <c r="X245" s="3">
        <f t="shared" si="95"/>
        <v>-0.64000000000000057</v>
      </c>
      <c r="Z245" s="3">
        <f t="shared" si="96"/>
        <v>0.3228073370617488</v>
      </c>
      <c r="AA245" s="3">
        <f t="shared" si="97"/>
        <v>0.3172557717423744</v>
      </c>
      <c r="AB245" s="3">
        <f t="shared" si="98"/>
        <v>0.24462778806225011</v>
      </c>
      <c r="AC245" s="3">
        <f t="shared" si="99"/>
        <v>3.0934907061103845E-2</v>
      </c>
      <c r="AD245" s="3">
        <f t="shared" si="100"/>
        <v>0.27937541986589415</v>
      </c>
      <c r="AE245" s="3">
        <f t="shared" si="101"/>
        <v>0.33560767080795018</v>
      </c>
      <c r="AG245" s="4">
        <f t="shared" si="107"/>
        <v>0</v>
      </c>
      <c r="AH245" s="4">
        <f t="shared" si="108"/>
        <v>0</v>
      </c>
      <c r="AI245" s="4">
        <f t="shared" si="109"/>
        <v>0</v>
      </c>
      <c r="AJ245" s="4">
        <f t="shared" si="110"/>
        <v>0</v>
      </c>
      <c r="AK245" s="4">
        <f t="shared" si="111"/>
        <v>0</v>
      </c>
      <c r="AL245" s="4">
        <f t="shared" si="112"/>
        <v>0</v>
      </c>
      <c r="AM245" s="4" t="str">
        <f t="shared" si="102"/>
        <v>0</v>
      </c>
      <c r="AO245" s="6">
        <f t="shared" si="103"/>
        <v>0</v>
      </c>
      <c r="AP245" s="6">
        <f t="shared" si="104"/>
        <v>0</v>
      </c>
      <c r="AQ245" s="3">
        <f t="shared" si="105"/>
        <v>-0.64000000000000057</v>
      </c>
      <c r="AR245" s="3">
        <f t="shared" si="113"/>
        <v>0</v>
      </c>
      <c r="AS245" s="4">
        <f t="shared" si="114"/>
        <v>0</v>
      </c>
      <c r="AT245" s="3">
        <f t="shared" si="106"/>
        <v>125.69999999999987</v>
      </c>
      <c r="AW245" s="7">
        <v>45526</v>
      </c>
      <c r="AX245" s="5">
        <f t="shared" si="116"/>
        <v>0.17807397764443131</v>
      </c>
      <c r="AY245" t="str">
        <f t="shared" si="115"/>
        <v xml:space="preserve"> </v>
      </c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>
      <c r="A246" s="7">
        <v>45527</v>
      </c>
      <c r="B246" s="3">
        <v>196961</v>
      </c>
      <c r="C246" s="3">
        <v>369277</v>
      </c>
      <c r="D246" s="3">
        <v>467346</v>
      </c>
      <c r="E246" s="3">
        <v>22777</v>
      </c>
      <c r="F246" s="3">
        <v>156446</v>
      </c>
      <c r="G246" s="3">
        <v>1212807</v>
      </c>
      <c r="H246" s="7">
        <v>45527</v>
      </c>
      <c r="I246" s="3" t="s">
        <v>55</v>
      </c>
      <c r="J246" s="3">
        <v>73.59</v>
      </c>
      <c r="K246" s="3">
        <v>74.31</v>
      </c>
      <c r="L246" s="3">
        <v>74.66</v>
      </c>
      <c r="M246" s="3">
        <v>73.209999999999994</v>
      </c>
      <c r="N246" s="3">
        <v>1368</v>
      </c>
      <c r="O246" s="3">
        <v>174481</v>
      </c>
      <c r="P246" s="3">
        <f t="shared" si="88"/>
        <v>0.20709049342861732</v>
      </c>
      <c r="Q246" s="3">
        <f t="shared" si="89"/>
        <v>0.20089016445103269</v>
      </c>
      <c r="R246" s="3">
        <f t="shared" si="90"/>
        <v>-0.52993564213735478</v>
      </c>
      <c r="S246" s="3">
        <f t="shared" si="91"/>
        <v>3.705542854287866E-2</v>
      </c>
      <c r="T246" s="3">
        <f t="shared" si="92"/>
        <v>-9.1578288671279567E-2</v>
      </c>
      <c r="U246" s="3">
        <f t="shared" si="93"/>
        <v>-5.2553924175091818E-2</v>
      </c>
      <c r="V246" s="3">
        <f t="shared" si="94"/>
        <v>0</v>
      </c>
      <c r="X246" s="3">
        <f t="shared" si="95"/>
        <v>-0.45999999999999375</v>
      </c>
      <c r="Z246" s="3">
        <f t="shared" si="96"/>
        <v>0.36533883816146545</v>
      </c>
      <c r="AA246" s="3">
        <f t="shared" si="97"/>
        <v>0.35363152760737376</v>
      </c>
      <c r="AB246" s="3">
        <f t="shared" si="98"/>
        <v>0.26221306419681351</v>
      </c>
      <c r="AC246" s="3">
        <f t="shared" si="99"/>
        <v>1.5889457656845987E-2</v>
      </c>
      <c r="AD246" s="3">
        <f t="shared" si="100"/>
        <v>0.31651394241319569</v>
      </c>
      <c r="AE246" s="3">
        <f t="shared" si="101"/>
        <v>0.37041671022943562</v>
      </c>
      <c r="AG246" s="4">
        <f t="shared" si="107"/>
        <v>0</v>
      </c>
      <c r="AH246" s="4">
        <f t="shared" si="108"/>
        <v>0</v>
      </c>
      <c r="AI246" s="4">
        <f t="shared" si="109"/>
        <v>0</v>
      </c>
      <c r="AJ246" s="4">
        <f t="shared" si="110"/>
        <v>0</v>
      </c>
      <c r="AK246" s="4">
        <f t="shared" si="111"/>
        <v>0</v>
      </c>
      <c r="AL246" s="4">
        <f t="shared" si="112"/>
        <v>0</v>
      </c>
      <c r="AM246" s="4" t="str">
        <f t="shared" si="102"/>
        <v>0</v>
      </c>
      <c r="AO246" s="6">
        <f t="shared" si="103"/>
        <v>0</v>
      </c>
      <c r="AP246" s="6">
        <f t="shared" si="104"/>
        <v>0</v>
      </c>
      <c r="AQ246" s="3">
        <f t="shared" si="105"/>
        <v>-0.45999999999999375</v>
      </c>
      <c r="AR246" s="3">
        <f t="shared" si="113"/>
        <v>0</v>
      </c>
      <c r="AS246" s="4">
        <f t="shared" si="114"/>
        <v>0</v>
      </c>
      <c r="AT246" s="3">
        <f t="shared" si="106"/>
        <v>125.69999999999987</v>
      </c>
      <c r="AW246" s="7">
        <v>45527</v>
      </c>
      <c r="AX246" s="5">
        <f t="shared" si="116"/>
        <v>0.17807397764443131</v>
      </c>
      <c r="AY246" t="str">
        <f t="shared" si="115"/>
        <v xml:space="preserve"> </v>
      </c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>
      <c r="A247" s="7">
        <v>45530</v>
      </c>
      <c r="B247" s="3">
        <v>251137</v>
      </c>
      <c r="C247" s="3">
        <v>511394</v>
      </c>
      <c r="D247" s="3">
        <v>565662</v>
      </c>
      <c r="E247" s="3">
        <v>24091</v>
      </c>
      <c r="F247" s="3">
        <v>187955</v>
      </c>
      <c r="G247" s="3">
        <v>1540239</v>
      </c>
      <c r="H247" s="7">
        <v>45530</v>
      </c>
      <c r="I247" s="3" t="s">
        <v>55</v>
      </c>
      <c r="J247" s="3">
        <v>72.95</v>
      </c>
      <c r="K247" s="3">
        <v>73.86</v>
      </c>
      <c r="L247" s="3">
        <v>73.86</v>
      </c>
      <c r="M247" s="3">
        <v>72.56</v>
      </c>
      <c r="N247" s="3">
        <v>947</v>
      </c>
      <c r="O247" s="3">
        <v>174789</v>
      </c>
      <c r="P247" s="3">
        <f t="shared" si="88"/>
        <v>0.21481717342657813</v>
      </c>
      <c r="Q247" s="3">
        <f t="shared" si="89"/>
        <v>0.31385932747090273</v>
      </c>
      <c r="R247" s="3">
        <f t="shared" si="90"/>
        <v>-0.51404865216156814</v>
      </c>
      <c r="S247" s="3">
        <f t="shared" si="91"/>
        <v>-0.17113634764028413</v>
      </c>
      <c r="T247" s="3">
        <f t="shared" si="92"/>
        <v>-1.3620429101875985E-2</v>
      </c>
      <c r="U247" s="3">
        <f t="shared" si="93"/>
        <v>7.6162110699204647E-3</v>
      </c>
      <c r="V247" s="3">
        <f t="shared" si="94"/>
        <v>0</v>
      </c>
      <c r="X247" s="3">
        <f t="shared" si="95"/>
        <v>-0.64000000000000057</v>
      </c>
      <c r="Z247" s="3">
        <f t="shared" si="96"/>
        <v>0.30614827174804049</v>
      </c>
      <c r="AA247" s="3">
        <f t="shared" si="97"/>
        <v>0.27766491485363892</v>
      </c>
      <c r="AB247" s="3">
        <f t="shared" si="98"/>
        <v>0.23744448564485116</v>
      </c>
      <c r="AC247" s="3">
        <f t="shared" si="99"/>
        <v>8.0346047331373072E-2</v>
      </c>
      <c r="AD247" s="3">
        <f t="shared" si="100"/>
        <v>0.25809834201706811</v>
      </c>
      <c r="AE247" s="3">
        <f t="shared" si="101"/>
        <v>0.31153034743428765</v>
      </c>
      <c r="AG247" s="4">
        <f t="shared" si="107"/>
        <v>0</v>
      </c>
      <c r="AH247" s="4">
        <f t="shared" si="108"/>
        <v>0</v>
      </c>
      <c r="AI247" s="4">
        <f t="shared" si="109"/>
        <v>0</v>
      </c>
      <c r="AJ247" s="4">
        <f t="shared" si="110"/>
        <v>0</v>
      </c>
      <c r="AK247" s="4">
        <f t="shared" si="111"/>
        <v>0</v>
      </c>
      <c r="AL247" s="4">
        <f t="shared" si="112"/>
        <v>0</v>
      </c>
      <c r="AM247" s="4" t="str">
        <f t="shared" si="102"/>
        <v>0</v>
      </c>
      <c r="AO247" s="6">
        <f t="shared" si="103"/>
        <v>0</v>
      </c>
      <c r="AP247" s="6">
        <f t="shared" si="104"/>
        <v>0</v>
      </c>
      <c r="AQ247" s="3">
        <f t="shared" si="105"/>
        <v>-0.64000000000000057</v>
      </c>
      <c r="AR247" s="3">
        <f t="shared" si="113"/>
        <v>0</v>
      </c>
      <c r="AS247" s="4">
        <f t="shared" si="114"/>
        <v>0</v>
      </c>
      <c r="AT247" s="3">
        <f t="shared" si="106"/>
        <v>125.69999999999987</v>
      </c>
      <c r="AW247" s="7">
        <v>45530</v>
      </c>
      <c r="AX247" s="5">
        <f t="shared" si="116"/>
        <v>0.17807397764443131</v>
      </c>
      <c r="AY247" t="str">
        <f t="shared" si="115"/>
        <v xml:space="preserve"> </v>
      </c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>
      <c r="A248" s="7">
        <v>45531</v>
      </c>
      <c r="B248" s="3">
        <v>283829</v>
      </c>
      <c r="C248" s="3">
        <v>529744</v>
      </c>
      <c r="D248" s="3">
        <v>654020</v>
      </c>
      <c r="E248" s="3">
        <v>24830</v>
      </c>
      <c r="F248" s="3">
        <v>202852</v>
      </c>
      <c r="G248" s="3">
        <v>1695275</v>
      </c>
      <c r="H248" s="7">
        <v>45531</v>
      </c>
      <c r="I248" s="3" t="s">
        <v>55</v>
      </c>
      <c r="J248" s="3">
        <v>73.98</v>
      </c>
      <c r="K248" s="3">
        <v>73.36</v>
      </c>
      <c r="L248" s="3">
        <v>74.41</v>
      </c>
      <c r="M248" s="3">
        <v>72.989999999999995</v>
      </c>
      <c r="N248" s="3">
        <v>1742</v>
      </c>
      <c r="O248" s="3">
        <v>175115</v>
      </c>
      <c r="P248" s="3">
        <f t="shared" si="88"/>
        <v>0.27553349355028617</v>
      </c>
      <c r="Q248" s="3">
        <f t="shared" si="89"/>
        <v>0.42100937467018879</v>
      </c>
      <c r="R248" s="3">
        <f t="shared" si="90"/>
        <v>-0.35595293039393316</v>
      </c>
      <c r="S248" s="3">
        <f t="shared" si="91"/>
        <v>-6.5642065881096376E-2</v>
      </c>
      <c r="T248" s="3">
        <f t="shared" si="92"/>
        <v>8.6767065039353011E-2</v>
      </c>
      <c r="U248" s="3">
        <f t="shared" si="93"/>
        <v>0.10333779061373832</v>
      </c>
      <c r="V248" s="3">
        <f t="shared" si="94"/>
        <v>0</v>
      </c>
      <c r="X248" s="3">
        <f t="shared" si="95"/>
        <v>1.0300000000000011</v>
      </c>
      <c r="Z248" s="3">
        <f t="shared" si="96"/>
        <v>0.64170741822707167</v>
      </c>
      <c r="AA248" s="3">
        <f t="shared" si="97"/>
        <v>0.541579320479469</v>
      </c>
      <c r="AB248" s="3">
        <f t="shared" si="98"/>
        <v>2.3395586718061075E-3</v>
      </c>
      <c r="AC248" s="3">
        <f t="shared" si="99"/>
        <v>0.65470241132563223</v>
      </c>
      <c r="AD248" s="3">
        <f t="shared" si="100"/>
        <v>0.45355929160761743</v>
      </c>
      <c r="AE248" s="3">
        <f t="shared" si="101"/>
        <v>0.45297175827606612</v>
      </c>
      <c r="AG248" s="4">
        <f t="shared" si="107"/>
        <v>0.64170741822707167</v>
      </c>
      <c r="AH248" s="4">
        <f t="shared" si="108"/>
        <v>0</v>
      </c>
      <c r="AI248" s="4">
        <f t="shared" si="109"/>
        <v>0</v>
      </c>
      <c r="AJ248" s="4">
        <f t="shared" si="110"/>
        <v>0.65470241132563223</v>
      </c>
      <c r="AK248" s="4">
        <f t="shared" si="111"/>
        <v>0</v>
      </c>
      <c r="AL248" s="4">
        <f t="shared" si="112"/>
        <v>0</v>
      </c>
      <c r="AM248" s="4" t="str">
        <f t="shared" si="102"/>
        <v>profit</v>
      </c>
      <c r="AO248" s="6">
        <f t="shared" si="103"/>
        <v>0</v>
      </c>
      <c r="AP248" s="6">
        <f t="shared" si="104"/>
        <v>0</v>
      </c>
      <c r="AQ248" s="3">
        <f t="shared" si="105"/>
        <v>1.0300000000000011</v>
      </c>
      <c r="AR248" s="3">
        <f t="shared" si="113"/>
        <v>0</v>
      </c>
      <c r="AS248" s="4">
        <f t="shared" si="114"/>
        <v>0</v>
      </c>
      <c r="AT248" s="3">
        <f t="shared" si="106"/>
        <v>125.69999999999987</v>
      </c>
      <c r="AW248" s="7">
        <v>45531</v>
      </c>
      <c r="AX248" s="5">
        <f t="shared" si="116"/>
        <v>0.17807397764443131</v>
      </c>
      <c r="AY248" t="str">
        <f t="shared" si="115"/>
        <v xml:space="preserve"> </v>
      </c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>
      <c r="A249" s="7">
        <v>45532</v>
      </c>
      <c r="B249" s="3">
        <v>293917</v>
      </c>
      <c r="C249" s="3">
        <v>526575</v>
      </c>
      <c r="D249" s="3">
        <v>656253</v>
      </c>
      <c r="E249" s="3">
        <v>26757</v>
      </c>
      <c r="F249" s="3">
        <v>203972</v>
      </c>
      <c r="G249" s="3">
        <v>1707474</v>
      </c>
      <c r="H249" s="7">
        <v>45532</v>
      </c>
      <c r="I249" s="3" t="s">
        <v>55</v>
      </c>
      <c r="J249" s="3">
        <v>73.22</v>
      </c>
      <c r="K249" s="3">
        <v>74.42</v>
      </c>
      <c r="L249" s="3">
        <v>74.56</v>
      </c>
      <c r="M249" s="3">
        <v>72.849999999999994</v>
      </c>
      <c r="N249" s="3">
        <v>1611</v>
      </c>
      <c r="O249" s="3">
        <v>175271</v>
      </c>
      <c r="P249" s="3">
        <f t="shared" si="88"/>
        <v>0.22544380560775759</v>
      </c>
      <c r="Q249" s="3">
        <f t="shared" si="89"/>
        <v>0.49127856020476374</v>
      </c>
      <c r="R249" s="3">
        <f t="shared" si="90"/>
        <v>-0.4073126923788295</v>
      </c>
      <c r="S249" s="3">
        <f t="shared" si="91"/>
        <v>-2.7496724995664631E-2</v>
      </c>
      <c r="T249" s="3">
        <f t="shared" si="92"/>
        <v>5.1450677601613128E-2</v>
      </c>
      <c r="U249" s="3">
        <f t="shared" si="93"/>
        <v>6.6421684846941956E-2</v>
      </c>
      <c r="V249" s="3">
        <f t="shared" si="94"/>
        <v>0</v>
      </c>
      <c r="X249" s="3">
        <f t="shared" si="95"/>
        <v>-0.76000000000000512</v>
      </c>
      <c r="Z249" s="3">
        <f t="shared" si="96"/>
        <v>0.8532735245032248</v>
      </c>
      <c r="AA249" s="3">
        <f t="shared" si="97"/>
        <v>0.69537451689558782</v>
      </c>
      <c r="AB249" s="3">
        <f t="shared" si="98"/>
        <v>0.53817115053039832</v>
      </c>
      <c r="AC249" s="3">
        <f t="shared" si="99"/>
        <v>0.66350810281515959</v>
      </c>
      <c r="AD249" s="3">
        <f t="shared" si="100"/>
        <v>0.79634317152916079</v>
      </c>
      <c r="AE249" s="3">
        <f t="shared" si="101"/>
        <v>0.80349133261278427</v>
      </c>
      <c r="AG249" s="4">
        <f t="shared" si="107"/>
        <v>0.8532735245032248</v>
      </c>
      <c r="AH249" s="4">
        <f t="shared" si="108"/>
        <v>0.69537451689558782</v>
      </c>
      <c r="AI249" s="4">
        <f t="shared" si="109"/>
        <v>0</v>
      </c>
      <c r="AJ249" s="4">
        <f t="shared" si="110"/>
        <v>0.66350810281515959</v>
      </c>
      <c r="AK249" s="4">
        <f t="shared" si="111"/>
        <v>0.79634317152916079</v>
      </c>
      <c r="AL249" s="4">
        <f t="shared" si="112"/>
        <v>0.80349133261278427</v>
      </c>
      <c r="AM249" s="4" t="str">
        <f t="shared" si="102"/>
        <v>loss</v>
      </c>
      <c r="AO249" s="6">
        <f t="shared" si="103"/>
        <v>0</v>
      </c>
      <c r="AP249" s="6">
        <f t="shared" si="104"/>
        <v>0</v>
      </c>
      <c r="AQ249" s="3">
        <f t="shared" si="105"/>
        <v>-0.76000000000000512</v>
      </c>
      <c r="AR249" s="3">
        <f t="shared" si="113"/>
        <v>0</v>
      </c>
      <c r="AS249" s="4">
        <f t="shared" si="114"/>
        <v>0</v>
      </c>
      <c r="AT249" s="3">
        <f t="shared" si="106"/>
        <v>125.69999999999987</v>
      </c>
      <c r="AW249" s="7">
        <v>45532</v>
      </c>
      <c r="AX249" s="5">
        <f t="shared" si="116"/>
        <v>0.17807397764443131</v>
      </c>
      <c r="AY249" t="str">
        <f t="shared" si="115"/>
        <v xml:space="preserve"> </v>
      </c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>
      <c r="A250" s="7">
        <v>45533</v>
      </c>
      <c r="B250" s="3">
        <v>319310</v>
      </c>
      <c r="C250" s="3">
        <v>567984</v>
      </c>
      <c r="D250" s="3">
        <v>722373</v>
      </c>
      <c r="E250" s="3">
        <v>26465</v>
      </c>
      <c r="F250" s="3">
        <v>217138</v>
      </c>
      <c r="G250" s="3">
        <v>1853271</v>
      </c>
      <c r="H250" s="7">
        <v>45533</v>
      </c>
      <c r="I250" s="3" t="s">
        <v>55</v>
      </c>
      <c r="J250" s="3">
        <v>73.489999999999995</v>
      </c>
      <c r="K250" s="3">
        <v>73.64</v>
      </c>
      <c r="L250" s="3">
        <v>73.709999999999994</v>
      </c>
      <c r="M250" s="3">
        <v>72.540000000000006</v>
      </c>
      <c r="N250" s="3">
        <v>1929</v>
      </c>
      <c r="O250" s="3">
        <v>176117</v>
      </c>
      <c r="P250" s="3">
        <f t="shared" si="88"/>
        <v>0.10623863457615258</v>
      </c>
      <c r="Q250" s="3">
        <f t="shared" si="89"/>
        <v>0.48628042339818134</v>
      </c>
      <c r="R250" s="3">
        <f t="shared" si="90"/>
        <v>-0.43954267240807349</v>
      </c>
      <c r="S250" s="3">
        <f t="shared" si="91"/>
        <v>1.5164402719354743E-2</v>
      </c>
      <c r="T250" s="3">
        <f t="shared" si="92"/>
        <v>-3.4339187700309318E-2</v>
      </c>
      <c r="U250" s="3">
        <f t="shared" si="93"/>
        <v>-2.3940799570051519E-2</v>
      </c>
      <c r="V250" s="3">
        <f t="shared" si="94"/>
        <v>0</v>
      </c>
      <c r="X250" s="3">
        <f t="shared" si="95"/>
        <v>0.26999999999999602</v>
      </c>
      <c r="Z250" s="3">
        <f t="shared" si="96"/>
        <v>0.54627732616958957</v>
      </c>
      <c r="AA250" s="3">
        <f t="shared" si="97"/>
        <v>0.59172438593807697</v>
      </c>
      <c r="AB250" s="3">
        <f t="shared" si="98"/>
        <v>0.18252639630472425</v>
      </c>
      <c r="AC250" s="3">
        <f t="shared" si="99"/>
        <v>0.4252993161851345</v>
      </c>
      <c r="AD250" s="3">
        <f t="shared" si="100"/>
        <v>0.47289554992501887</v>
      </c>
      <c r="AE250" s="3">
        <f t="shared" si="101"/>
        <v>0.48127345004733701</v>
      </c>
      <c r="AG250" s="4">
        <f t="shared" si="107"/>
        <v>0</v>
      </c>
      <c r="AH250" s="4">
        <f t="shared" si="108"/>
        <v>0.59172438593807697</v>
      </c>
      <c r="AI250" s="4">
        <f t="shared" si="109"/>
        <v>0</v>
      </c>
      <c r="AJ250" s="4">
        <f t="shared" si="110"/>
        <v>0</v>
      </c>
      <c r="AK250" s="4">
        <f t="shared" si="111"/>
        <v>0</v>
      </c>
      <c r="AL250" s="4">
        <f t="shared" si="112"/>
        <v>0</v>
      </c>
      <c r="AM250" s="4" t="str">
        <f t="shared" si="102"/>
        <v>0</v>
      </c>
      <c r="AO250" s="6">
        <f t="shared" si="103"/>
        <v>0</v>
      </c>
      <c r="AP250" s="6">
        <f t="shared" si="104"/>
        <v>0</v>
      </c>
      <c r="AQ250" s="3">
        <f t="shared" si="105"/>
        <v>0.26999999999999602</v>
      </c>
      <c r="AR250" s="3">
        <f t="shared" si="113"/>
        <v>0</v>
      </c>
      <c r="AS250" s="4">
        <f t="shared" si="114"/>
        <v>0</v>
      </c>
      <c r="AT250" s="3">
        <f t="shared" si="106"/>
        <v>125.69999999999987</v>
      </c>
      <c r="AW250" s="7">
        <v>45533</v>
      </c>
      <c r="AX250" s="5">
        <f t="shared" si="116"/>
        <v>0.17807397764443131</v>
      </c>
      <c r="AY250" t="str">
        <f t="shared" si="115"/>
        <v xml:space="preserve"> </v>
      </c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>
      <c r="A251" s="7">
        <v>45534</v>
      </c>
      <c r="B251" s="3">
        <v>324992</v>
      </c>
      <c r="C251" s="3">
        <v>613431</v>
      </c>
      <c r="D251" s="3">
        <v>703452</v>
      </c>
      <c r="E251" s="3">
        <v>28879</v>
      </c>
      <c r="F251" s="3">
        <v>220413</v>
      </c>
      <c r="G251" s="3">
        <v>1891166</v>
      </c>
      <c r="H251" s="7">
        <v>45534</v>
      </c>
      <c r="I251" s="3" t="s">
        <v>55</v>
      </c>
      <c r="J251" s="3">
        <v>72.75</v>
      </c>
      <c r="K251" s="3">
        <v>73.52</v>
      </c>
      <c r="L251" s="3">
        <v>73.86</v>
      </c>
      <c r="M251" s="3">
        <v>72.430000000000007</v>
      </c>
      <c r="N251" s="3">
        <v>1806</v>
      </c>
      <c r="O251" s="3">
        <v>176674</v>
      </c>
      <c r="P251" s="3">
        <f t="shared" si="88"/>
        <v>-0.27670137984746584</v>
      </c>
      <c r="Q251" s="3">
        <f t="shared" si="89"/>
        <v>0.11226152863629497</v>
      </c>
      <c r="R251" s="3">
        <f t="shared" si="90"/>
        <v>-0.68134279012771215</v>
      </c>
      <c r="S251" s="3">
        <f t="shared" si="91"/>
        <v>-0.19620581088923686</v>
      </c>
      <c r="T251" s="3">
        <f t="shared" si="92"/>
        <v>-0.40854261457378938</v>
      </c>
      <c r="U251" s="3">
        <f t="shared" si="93"/>
        <v>-0.40465898663974165</v>
      </c>
      <c r="V251" s="3">
        <f t="shared" si="94"/>
        <v>0</v>
      </c>
      <c r="X251" s="3">
        <f t="shared" si="95"/>
        <v>-0.73999999999999488</v>
      </c>
      <c r="Z251" s="3">
        <f t="shared" si="96"/>
        <v>0.5615329999874985</v>
      </c>
      <c r="AA251" s="3">
        <f t="shared" si="97"/>
        <v>0.61600735210576774</v>
      </c>
      <c r="AB251" s="3">
        <f t="shared" si="98"/>
        <v>0.30864526131033293</v>
      </c>
      <c r="AC251" s="3">
        <f t="shared" si="99"/>
        <v>0.47736861152530691</v>
      </c>
      <c r="AD251" s="3">
        <f t="shared" si="100"/>
        <v>0.5298845367109053</v>
      </c>
      <c r="AE251" s="3">
        <f t="shared" si="101"/>
        <v>0.53107862962909835</v>
      </c>
      <c r="AG251" s="4">
        <f t="shared" si="107"/>
        <v>0.5615329999874985</v>
      </c>
      <c r="AH251" s="4">
        <f t="shared" si="108"/>
        <v>0.61600735210576774</v>
      </c>
      <c r="AI251" s="4">
        <f t="shared" si="109"/>
        <v>0</v>
      </c>
      <c r="AJ251" s="4">
        <f t="shared" si="110"/>
        <v>0</v>
      </c>
      <c r="AK251" s="4">
        <f t="shared" si="111"/>
        <v>0</v>
      </c>
      <c r="AL251" s="4">
        <f t="shared" si="112"/>
        <v>0</v>
      </c>
      <c r="AM251" s="4" t="str">
        <f t="shared" si="102"/>
        <v>loss</v>
      </c>
      <c r="AO251" s="6">
        <f t="shared" si="103"/>
        <v>0</v>
      </c>
      <c r="AP251" s="6">
        <f t="shared" si="104"/>
        <v>0</v>
      </c>
      <c r="AQ251" s="3">
        <f t="shared" si="105"/>
        <v>-0.73999999999999488</v>
      </c>
      <c r="AR251" s="3">
        <f t="shared" si="113"/>
        <v>0</v>
      </c>
      <c r="AS251" s="4">
        <f t="shared" si="114"/>
        <v>0</v>
      </c>
      <c r="AT251" s="3">
        <f t="shared" si="106"/>
        <v>125.69999999999987</v>
      </c>
      <c r="AW251" s="7">
        <v>45534</v>
      </c>
      <c r="AX251" s="5">
        <f t="shared" si="116"/>
        <v>0.17807397764443131</v>
      </c>
      <c r="AY251" t="str">
        <f t="shared" si="115"/>
        <v xml:space="preserve"> </v>
      </c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>
      <c r="A252" s="7">
        <v>45537</v>
      </c>
      <c r="B252" s="3">
        <v>329500</v>
      </c>
      <c r="C252" s="3">
        <v>604857</v>
      </c>
      <c r="D252" s="3">
        <v>693682</v>
      </c>
      <c r="E252" s="3">
        <v>31154</v>
      </c>
      <c r="F252" s="3">
        <v>222854</v>
      </c>
      <c r="G252" s="3">
        <v>1882047</v>
      </c>
      <c r="H252" s="7">
        <v>45537</v>
      </c>
      <c r="I252" s="3" t="s">
        <v>55</v>
      </c>
      <c r="J252" s="3">
        <v>72.900000000000006</v>
      </c>
      <c r="K252" s="3">
        <v>72.650000000000006</v>
      </c>
      <c r="L252" s="3">
        <v>73.45</v>
      </c>
      <c r="M252" s="3">
        <v>72.040000000000006</v>
      </c>
      <c r="N252" s="3">
        <v>964</v>
      </c>
      <c r="O252" s="3">
        <v>177653</v>
      </c>
      <c r="P252" s="3">
        <f t="shared" si="88"/>
        <v>-0.33690412131645586</v>
      </c>
      <c r="Q252" s="3">
        <f t="shared" si="89"/>
        <v>4.0258183292899694E-2</v>
      </c>
      <c r="R252" s="3">
        <f t="shared" si="90"/>
        <v>-0.72315315052866813</v>
      </c>
      <c r="S252" s="3">
        <f t="shared" si="91"/>
        <v>-0.28375931833724682</v>
      </c>
      <c r="T252" s="3">
        <f t="shared" si="92"/>
        <v>-0.46297966821633812</v>
      </c>
      <c r="U252" s="3">
        <f t="shared" si="93"/>
        <v>-0.46304553091551481</v>
      </c>
      <c r="V252" s="3">
        <f t="shared" si="94"/>
        <v>0</v>
      </c>
      <c r="X252" s="3">
        <f t="shared" si="95"/>
        <v>0.15000000000000568</v>
      </c>
      <c r="Z252" s="3">
        <f t="shared" si="96"/>
        <v>0.36247286078011232</v>
      </c>
      <c r="AA252" s="3">
        <f t="shared" si="97"/>
        <v>0.39817147514033402</v>
      </c>
      <c r="AB252" s="3">
        <f t="shared" si="98"/>
        <v>0.18626681753843266</v>
      </c>
      <c r="AC252" s="3">
        <f t="shared" si="99"/>
        <v>0.10216545098789115</v>
      </c>
      <c r="AD252" s="3">
        <f t="shared" si="100"/>
        <v>0.33363319341476155</v>
      </c>
      <c r="AE252" s="3">
        <f t="shared" si="101"/>
        <v>0.32062427164072488</v>
      </c>
      <c r="AG252" s="4">
        <f t="shared" si="107"/>
        <v>0</v>
      </c>
      <c r="AH252" s="4">
        <f t="shared" si="108"/>
        <v>0</v>
      </c>
      <c r="AI252" s="4">
        <f t="shared" si="109"/>
        <v>0</v>
      </c>
      <c r="AJ252" s="4">
        <f t="shared" si="110"/>
        <v>0</v>
      </c>
      <c r="AK252" s="4">
        <f t="shared" si="111"/>
        <v>0</v>
      </c>
      <c r="AL252" s="4">
        <f t="shared" si="112"/>
        <v>0</v>
      </c>
      <c r="AM252" s="4" t="str">
        <f t="shared" si="102"/>
        <v>0</v>
      </c>
      <c r="AO252" s="6">
        <f t="shared" si="103"/>
        <v>0</v>
      </c>
      <c r="AP252" s="6">
        <f t="shared" si="104"/>
        <v>0</v>
      </c>
      <c r="AQ252" s="3">
        <f t="shared" si="105"/>
        <v>0.15000000000000568</v>
      </c>
      <c r="AR252" s="3">
        <f t="shared" si="113"/>
        <v>0</v>
      </c>
      <c r="AS252" s="4">
        <f t="shared" si="114"/>
        <v>0</v>
      </c>
      <c r="AT252" s="3">
        <f t="shared" si="106"/>
        <v>125.69999999999987</v>
      </c>
      <c r="AW252" s="7">
        <v>45537</v>
      </c>
      <c r="AX252" s="5">
        <f t="shared" si="116"/>
        <v>0.17807397764443131</v>
      </c>
      <c r="AY252" t="str">
        <f t="shared" si="115"/>
        <v xml:space="preserve"> </v>
      </c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>
      <c r="A253" s="7">
        <v>45538</v>
      </c>
      <c r="B253" s="3">
        <v>358577</v>
      </c>
      <c r="C253" s="3">
        <v>626499</v>
      </c>
      <c r="D253" s="3">
        <v>759814</v>
      </c>
      <c r="E253" s="3">
        <v>32736</v>
      </c>
      <c r="F253" s="3">
        <v>235549</v>
      </c>
      <c r="G253" s="3">
        <v>2013175</v>
      </c>
      <c r="H253" s="7">
        <v>45538</v>
      </c>
      <c r="I253" s="3" t="s">
        <v>55</v>
      </c>
      <c r="J253" s="3">
        <v>70.540000000000006</v>
      </c>
      <c r="K253" s="3">
        <v>72.5</v>
      </c>
      <c r="L253" s="3">
        <v>72.52</v>
      </c>
      <c r="M253" s="3">
        <v>70.47</v>
      </c>
      <c r="N253" s="3">
        <v>4229</v>
      </c>
      <c r="O253" s="3">
        <v>177750</v>
      </c>
      <c r="P253" s="3">
        <f t="shared" si="88"/>
        <v>-0.56126048080570967</v>
      </c>
      <c r="Q253" s="3">
        <f t="shared" si="89"/>
        <v>-0.21198012455626064</v>
      </c>
      <c r="R253" s="3">
        <f t="shared" si="90"/>
        <v>-0.77805323577764562</v>
      </c>
      <c r="S253" s="3">
        <f t="shared" si="91"/>
        <v>-0.58591661401340067</v>
      </c>
      <c r="T253" s="3">
        <f t="shared" si="92"/>
        <v>-0.63098664522219272</v>
      </c>
      <c r="U253" s="3">
        <f t="shared" si="93"/>
        <v>-0.62270205231982956</v>
      </c>
      <c r="V253" s="3">
        <f t="shared" si="94"/>
        <v>0</v>
      </c>
      <c r="X253" s="3">
        <f t="shared" si="95"/>
        <v>-2.3599999999999994</v>
      </c>
      <c r="Z253" s="3">
        <f t="shared" si="96"/>
        <v>0.39234941229475279</v>
      </c>
      <c r="AA253" s="3">
        <f t="shared" si="97"/>
        <v>0.33251764050229021</v>
      </c>
      <c r="AB253" s="3">
        <f t="shared" si="98"/>
        <v>0.40878669468439016</v>
      </c>
      <c r="AC253" s="3">
        <f t="shared" si="99"/>
        <v>0.15762371211759379</v>
      </c>
      <c r="AD253" s="3">
        <f t="shared" si="100"/>
        <v>0.41325697683676244</v>
      </c>
      <c r="AE253" s="3">
        <f t="shared" si="101"/>
        <v>0.40407634551636179</v>
      </c>
      <c r="AG253" s="4">
        <f t="shared" si="107"/>
        <v>0</v>
      </c>
      <c r="AH253" s="4">
        <f t="shared" si="108"/>
        <v>0</v>
      </c>
      <c r="AI253" s="4">
        <f t="shared" si="109"/>
        <v>0</v>
      </c>
      <c r="AJ253" s="4">
        <f t="shared" si="110"/>
        <v>0</v>
      </c>
      <c r="AK253" s="4">
        <f t="shared" si="111"/>
        <v>0</v>
      </c>
      <c r="AL253" s="4">
        <f t="shared" si="112"/>
        <v>0</v>
      </c>
      <c r="AM253" s="4" t="str">
        <f t="shared" si="102"/>
        <v>0</v>
      </c>
      <c r="AO253" s="6">
        <f t="shared" si="103"/>
        <v>0</v>
      </c>
      <c r="AP253" s="6">
        <f t="shared" si="104"/>
        <v>0</v>
      </c>
      <c r="AQ253" s="3">
        <f t="shared" si="105"/>
        <v>-2.3599999999999994</v>
      </c>
      <c r="AR253" s="3">
        <f t="shared" si="113"/>
        <v>0</v>
      </c>
      <c r="AS253" s="4">
        <f t="shared" si="114"/>
        <v>0</v>
      </c>
      <c r="AT253" s="3">
        <f t="shared" si="106"/>
        <v>125.69999999999987</v>
      </c>
      <c r="AW253" s="7">
        <v>45538</v>
      </c>
      <c r="AX253" s="5">
        <f t="shared" si="116"/>
        <v>0.17807397764443131</v>
      </c>
      <c r="AY253" t="str">
        <f t="shared" si="115"/>
        <v xml:space="preserve"> </v>
      </c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>
      <c r="A254" s="7">
        <v>45539</v>
      </c>
      <c r="B254" s="3">
        <v>368831</v>
      </c>
      <c r="C254" s="3">
        <v>623250</v>
      </c>
      <c r="D254" s="3">
        <v>762459</v>
      </c>
      <c r="E254" s="3">
        <v>29259</v>
      </c>
      <c r="F254" s="3">
        <v>236216</v>
      </c>
      <c r="G254" s="3">
        <v>2020015</v>
      </c>
      <c r="H254" s="7">
        <v>45539</v>
      </c>
      <c r="I254" s="3" t="s">
        <v>55</v>
      </c>
      <c r="J254" s="3">
        <v>69.3</v>
      </c>
      <c r="K254" s="3">
        <v>70.52</v>
      </c>
      <c r="L254" s="3">
        <v>70.69</v>
      </c>
      <c r="M254" s="3">
        <v>69.040000000000006</v>
      </c>
      <c r="N254" s="3">
        <v>3200</v>
      </c>
      <c r="O254" s="3">
        <v>178478</v>
      </c>
      <c r="P254" s="3">
        <f t="shared" si="88"/>
        <v>-0.69152052752384174</v>
      </c>
      <c r="Q254" s="3">
        <f t="shared" si="89"/>
        <v>-0.36610348275270505</v>
      </c>
      <c r="R254" s="3">
        <f t="shared" si="90"/>
        <v>-0.79335346942639007</v>
      </c>
      <c r="S254" s="3">
        <f t="shared" si="91"/>
        <v>-0.60253856260391569</v>
      </c>
      <c r="T254" s="3">
        <f t="shared" si="92"/>
        <v>-0.71403574003315917</v>
      </c>
      <c r="U254" s="3">
        <f t="shared" si="93"/>
        <v>-0.70248018177264127</v>
      </c>
      <c r="V254" s="3">
        <f t="shared" si="94"/>
        <v>0</v>
      </c>
      <c r="X254" s="3">
        <f t="shared" si="95"/>
        <v>-1.2400000000000091</v>
      </c>
      <c r="Z254" s="3">
        <f t="shared" si="96"/>
        <v>-0.11060093392024051</v>
      </c>
      <c r="AA254" s="3">
        <f t="shared" si="97"/>
        <v>-0.11363371212956558</v>
      </c>
      <c r="AB254" s="3">
        <f t="shared" si="98"/>
        <v>1.196982532171879E-2</v>
      </c>
      <c r="AC254" s="3">
        <f t="shared" si="99"/>
        <v>-0.35916733799342149</v>
      </c>
      <c r="AD254" s="3">
        <f t="shared" si="100"/>
        <v>-7.0284047507859701E-2</v>
      </c>
      <c r="AE254" s="3">
        <f t="shared" si="101"/>
        <v>-5.9840087069703174E-2</v>
      </c>
      <c r="AG254" s="4">
        <f t="shared" si="107"/>
        <v>0</v>
      </c>
      <c r="AH254" s="4">
        <f t="shared" si="108"/>
        <v>0</v>
      </c>
      <c r="AI254" s="4">
        <f t="shared" si="109"/>
        <v>0</v>
      </c>
      <c r="AJ254" s="4">
        <f t="shared" si="110"/>
        <v>0</v>
      </c>
      <c r="AK254" s="4">
        <f t="shared" si="111"/>
        <v>0</v>
      </c>
      <c r="AL254" s="4">
        <f t="shared" si="112"/>
        <v>0</v>
      </c>
      <c r="AM254" s="4" t="str">
        <f t="shared" si="102"/>
        <v>0</v>
      </c>
      <c r="AO254" s="6">
        <f t="shared" si="103"/>
        <v>0</v>
      </c>
      <c r="AP254" s="6">
        <f t="shared" si="104"/>
        <v>0</v>
      </c>
      <c r="AQ254" s="3">
        <f t="shared" si="105"/>
        <v>-1.2400000000000091</v>
      </c>
      <c r="AR254" s="3">
        <f t="shared" si="113"/>
        <v>0</v>
      </c>
      <c r="AS254" s="4">
        <f t="shared" si="114"/>
        <v>0</v>
      </c>
      <c r="AT254" s="3">
        <f t="shared" si="106"/>
        <v>125.69999999999987</v>
      </c>
      <c r="AW254" s="7">
        <v>45539</v>
      </c>
      <c r="AX254" s="5">
        <f t="shared" si="116"/>
        <v>0.17807397764443131</v>
      </c>
      <c r="AY254" t="str">
        <f t="shared" si="115"/>
        <v xml:space="preserve"> </v>
      </c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>
      <c r="A255" s="7">
        <v>45540</v>
      </c>
      <c r="B255" s="3">
        <v>265152</v>
      </c>
      <c r="C255" s="3">
        <v>506472</v>
      </c>
      <c r="D255" s="3">
        <v>597151</v>
      </c>
      <c r="E255" s="3">
        <v>28211</v>
      </c>
      <c r="F255" s="3">
        <v>192484</v>
      </c>
      <c r="G255" s="3">
        <v>1589470</v>
      </c>
      <c r="H255" s="7">
        <v>45540</v>
      </c>
      <c r="I255" s="3" t="s">
        <v>55</v>
      </c>
      <c r="J255" s="3">
        <v>68.459999999999994</v>
      </c>
      <c r="K255" s="3">
        <v>69.33</v>
      </c>
      <c r="L255" s="3">
        <v>69.88</v>
      </c>
      <c r="M255" s="3">
        <v>68.25</v>
      </c>
      <c r="N255" s="3">
        <v>2580</v>
      </c>
      <c r="O255" s="3">
        <v>180006</v>
      </c>
      <c r="P255" s="3">
        <f t="shared" si="88"/>
        <v>-0.49722645395801907</v>
      </c>
      <c r="Q255" s="3">
        <f t="shared" si="89"/>
        <v>-0.21101608009749673</v>
      </c>
      <c r="R255" s="3">
        <f t="shared" si="90"/>
        <v>-0.64328555028978474</v>
      </c>
      <c r="S255" s="3">
        <f t="shared" si="91"/>
        <v>-0.54864604944750983</v>
      </c>
      <c r="T255" s="3">
        <f t="shared" si="92"/>
        <v>-0.53535403619495359</v>
      </c>
      <c r="U255" s="3">
        <f t="shared" si="93"/>
        <v>-0.52692038798960439</v>
      </c>
      <c r="V255" s="3">
        <f t="shared" si="94"/>
        <v>0</v>
      </c>
      <c r="X255" s="3">
        <f t="shared" si="95"/>
        <v>-0.84000000000000341</v>
      </c>
      <c r="Z255" s="3">
        <f t="shared" si="96"/>
        <v>-0.29583541500318733</v>
      </c>
      <c r="AA255" s="3">
        <f t="shared" si="97"/>
        <v>-0.25128336469411733</v>
      </c>
      <c r="AB255" s="3">
        <f t="shared" si="98"/>
        <v>-0.19239372240439015</v>
      </c>
      <c r="AC255" s="3">
        <f t="shared" si="99"/>
        <v>-0.48296522129892216</v>
      </c>
      <c r="AD255" s="3">
        <f t="shared" si="100"/>
        <v>-0.25635501525549503</v>
      </c>
      <c r="AE255" s="3">
        <f t="shared" si="101"/>
        <v>-0.24352484248259207</v>
      </c>
      <c r="AG255" s="4">
        <f t="shared" si="107"/>
        <v>0</v>
      </c>
      <c r="AH255" s="4">
        <f t="shared" si="108"/>
        <v>0</v>
      </c>
      <c r="AI255" s="4">
        <f t="shared" si="109"/>
        <v>0</v>
      </c>
      <c r="AJ255" s="4">
        <f t="shared" si="110"/>
        <v>0</v>
      </c>
      <c r="AK255" s="4">
        <f t="shared" si="111"/>
        <v>0</v>
      </c>
      <c r="AL255" s="4">
        <f t="shared" si="112"/>
        <v>0</v>
      </c>
      <c r="AM255" s="4" t="str">
        <f t="shared" si="102"/>
        <v>0</v>
      </c>
      <c r="AO255" s="6">
        <f t="shared" si="103"/>
        <v>0</v>
      </c>
      <c r="AP255" s="6">
        <f t="shared" si="104"/>
        <v>0</v>
      </c>
      <c r="AQ255" s="3">
        <f t="shared" si="105"/>
        <v>-0.84000000000000341</v>
      </c>
      <c r="AR255" s="3">
        <f t="shared" si="113"/>
        <v>0</v>
      </c>
      <c r="AS255" s="4">
        <f t="shared" si="114"/>
        <v>0</v>
      </c>
      <c r="AT255" s="3">
        <f t="shared" si="106"/>
        <v>125.69999999999987</v>
      </c>
      <c r="AW255" s="7">
        <v>45540</v>
      </c>
      <c r="AX255" s="5">
        <f t="shared" si="116"/>
        <v>0.17807397764443131</v>
      </c>
      <c r="AY255" t="str">
        <f t="shared" si="115"/>
        <v xml:space="preserve"> </v>
      </c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>
      <c r="A256" s="7">
        <v>45541</v>
      </c>
      <c r="B256" s="3">
        <v>277667</v>
      </c>
      <c r="C256" s="3">
        <v>532513</v>
      </c>
      <c r="D256" s="3">
        <v>584100</v>
      </c>
      <c r="E256" s="3">
        <v>30048</v>
      </c>
      <c r="F256" s="3">
        <v>194990</v>
      </c>
      <c r="G256" s="3">
        <v>1619318</v>
      </c>
      <c r="H256" s="7">
        <v>45541</v>
      </c>
      <c r="I256" s="3" t="s">
        <v>55</v>
      </c>
      <c r="J256" s="3">
        <v>68.709999999999994</v>
      </c>
      <c r="K256" s="3">
        <v>68.53</v>
      </c>
      <c r="L256" s="3">
        <v>70.010000000000005</v>
      </c>
      <c r="M256" s="3">
        <v>68.510000000000005</v>
      </c>
      <c r="N256" s="3">
        <v>13175</v>
      </c>
      <c r="O256" s="3">
        <v>181332</v>
      </c>
      <c r="P256" s="3">
        <f t="shared" si="88"/>
        <v>-0.42181096814412739</v>
      </c>
      <c r="Q256" s="3">
        <f t="shared" si="89"/>
        <v>-0.199540568580821</v>
      </c>
      <c r="R256" s="3">
        <f t="shared" si="90"/>
        <v>-0.5459971678719413</v>
      </c>
      <c r="S256" s="3">
        <f t="shared" si="91"/>
        <v>-0.65455544899443296</v>
      </c>
      <c r="T256" s="3">
        <f t="shared" si="92"/>
        <v>-0.45266418520451718</v>
      </c>
      <c r="U256" s="3">
        <f t="shared" si="93"/>
        <v>-0.45241938598739656</v>
      </c>
      <c r="V256" s="3">
        <f t="shared" si="94"/>
        <v>0</v>
      </c>
      <c r="X256" s="3">
        <f t="shared" si="95"/>
        <v>0.25</v>
      </c>
      <c r="Z256" s="3">
        <f t="shared" si="96"/>
        <v>-0.32639630005971476</v>
      </c>
      <c r="AA256" s="3">
        <f t="shared" si="97"/>
        <v>-0.27006624460938217</v>
      </c>
      <c r="AB256" s="3">
        <f t="shared" si="98"/>
        <v>-0.24055862986954057</v>
      </c>
      <c r="AC256" s="3">
        <f t="shared" si="99"/>
        <v>-0.52453098993150404</v>
      </c>
      <c r="AD256" s="3">
        <f t="shared" si="100"/>
        <v>-0.29493547465849923</v>
      </c>
      <c r="AE256" s="3">
        <f t="shared" si="101"/>
        <v>-0.28014115037649867</v>
      </c>
      <c r="AG256" s="4">
        <f t="shared" si="107"/>
        <v>0</v>
      </c>
      <c r="AH256" s="4">
        <f t="shared" si="108"/>
        <v>0</v>
      </c>
      <c r="AI256" s="4">
        <f t="shared" si="109"/>
        <v>0</v>
      </c>
      <c r="AJ256" s="4">
        <f t="shared" si="110"/>
        <v>0</v>
      </c>
      <c r="AK256" s="4">
        <f t="shared" si="111"/>
        <v>0</v>
      </c>
      <c r="AL256" s="4">
        <f t="shared" si="112"/>
        <v>0</v>
      </c>
      <c r="AM256" s="4" t="str">
        <f t="shared" si="102"/>
        <v>0</v>
      </c>
      <c r="AO256" s="6">
        <f t="shared" si="103"/>
        <v>0</v>
      </c>
      <c r="AP256" s="6">
        <f t="shared" si="104"/>
        <v>0</v>
      </c>
      <c r="AQ256" s="3">
        <f t="shared" si="105"/>
        <v>0.25</v>
      </c>
      <c r="AR256" s="3">
        <f t="shared" si="113"/>
        <v>0</v>
      </c>
      <c r="AS256" s="4">
        <f t="shared" si="114"/>
        <v>0</v>
      </c>
      <c r="AT256" s="3">
        <f t="shared" si="106"/>
        <v>125.69999999999987</v>
      </c>
      <c r="AW256" s="7">
        <v>45541</v>
      </c>
      <c r="AX256" s="5">
        <f t="shared" si="116"/>
        <v>0.17807397764443131</v>
      </c>
      <c r="AY256" t="str">
        <f t="shared" si="115"/>
        <v xml:space="preserve"> </v>
      </c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>
      <c r="A257" s="7">
        <v>45544</v>
      </c>
      <c r="B257" s="3">
        <v>271832</v>
      </c>
      <c r="C257" s="3">
        <v>609109</v>
      </c>
      <c r="D257" s="3">
        <v>491822</v>
      </c>
      <c r="E257" s="3">
        <v>22757</v>
      </c>
      <c r="F257" s="3">
        <v>190428</v>
      </c>
      <c r="G257" s="3">
        <v>1585948</v>
      </c>
      <c r="H257" s="7">
        <v>45544</v>
      </c>
      <c r="I257" s="3" t="s">
        <v>55</v>
      </c>
      <c r="J257" s="3">
        <v>68.73</v>
      </c>
      <c r="K257" s="3">
        <v>68.98</v>
      </c>
      <c r="L257" s="3">
        <v>69.63</v>
      </c>
      <c r="M257" s="3">
        <v>68.3</v>
      </c>
      <c r="N257" s="3">
        <v>2720</v>
      </c>
      <c r="O257" s="3">
        <v>188662</v>
      </c>
      <c r="P257" s="3">
        <f t="shared" si="88"/>
        <v>-0.39793158353776781</v>
      </c>
      <c r="Q257" s="3">
        <f t="shared" si="89"/>
        <v>-0.38859501258462387</v>
      </c>
      <c r="R257" s="3">
        <f t="shared" si="90"/>
        <v>-0.34333035755022384</v>
      </c>
      <c r="S257" s="3">
        <f t="shared" si="91"/>
        <v>-0.47142211016176011</v>
      </c>
      <c r="T257" s="3">
        <f t="shared" si="92"/>
        <v>-0.38907695990511065</v>
      </c>
      <c r="U257" s="3">
        <f t="shared" si="93"/>
        <v>-0.39503515557237789</v>
      </c>
      <c r="V257" s="3">
        <f t="shared" si="94"/>
        <v>0</v>
      </c>
      <c r="X257" s="3">
        <f t="shared" si="95"/>
        <v>2.0000000000010232E-2</v>
      </c>
      <c r="Z257" s="3">
        <f t="shared" si="96"/>
        <v>-0.45631318408027549</v>
      </c>
      <c r="AA257" s="3">
        <f t="shared" si="97"/>
        <v>-0.43641524825179367</v>
      </c>
      <c r="AB257" s="3">
        <f t="shared" si="98"/>
        <v>-0.38483039472397113</v>
      </c>
      <c r="AC257" s="3">
        <f t="shared" si="99"/>
        <v>-0.49428598697946219</v>
      </c>
      <c r="AD257" s="3">
        <f t="shared" si="100"/>
        <v>-0.44881116423247547</v>
      </c>
      <c r="AE257" s="3">
        <f t="shared" si="101"/>
        <v>-0.43438932114495704</v>
      </c>
      <c r="AG257" s="4">
        <f t="shared" si="107"/>
        <v>0</v>
      </c>
      <c r="AH257" s="4">
        <f t="shared" si="108"/>
        <v>0</v>
      </c>
      <c r="AI257" s="4">
        <f t="shared" si="109"/>
        <v>0</v>
      </c>
      <c r="AJ257" s="4">
        <f t="shared" si="110"/>
        <v>0</v>
      </c>
      <c r="AK257" s="4">
        <f t="shared" si="111"/>
        <v>0</v>
      </c>
      <c r="AL257" s="4">
        <f t="shared" si="112"/>
        <v>0</v>
      </c>
      <c r="AM257" s="4" t="str">
        <f t="shared" si="102"/>
        <v>0</v>
      </c>
      <c r="AO257" s="6">
        <f t="shared" si="103"/>
        <v>0</v>
      </c>
      <c r="AP257" s="6">
        <f t="shared" si="104"/>
        <v>0</v>
      </c>
      <c r="AQ257" s="3">
        <f t="shared" si="105"/>
        <v>2.0000000000010232E-2</v>
      </c>
      <c r="AR257" s="3">
        <f t="shared" si="113"/>
        <v>0</v>
      </c>
      <c r="AS257" s="4">
        <f t="shared" si="114"/>
        <v>0</v>
      </c>
      <c r="AT257" s="3">
        <f t="shared" si="106"/>
        <v>125.69999999999987</v>
      </c>
      <c r="AW257" s="7">
        <v>45544</v>
      </c>
      <c r="AX257" s="5">
        <f t="shared" si="116"/>
        <v>0.17807397764443131</v>
      </c>
      <c r="AY257" t="str">
        <f t="shared" si="115"/>
        <v xml:space="preserve"> </v>
      </c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>
      <c r="A258" s="7">
        <v>45545</v>
      </c>
      <c r="B258" s="3">
        <v>226236</v>
      </c>
      <c r="C258" s="3">
        <v>508798</v>
      </c>
      <c r="D258" s="3">
        <v>399407</v>
      </c>
      <c r="E258" s="3">
        <v>23938</v>
      </c>
      <c r="F258" s="3">
        <v>164998</v>
      </c>
      <c r="G258" s="3">
        <v>1323377</v>
      </c>
      <c r="H258" s="7">
        <v>45545</v>
      </c>
      <c r="I258" s="3" t="s">
        <v>55</v>
      </c>
      <c r="J258" s="3">
        <v>67.099999999999994</v>
      </c>
      <c r="K258" s="3">
        <v>68.709999999999994</v>
      </c>
      <c r="L258" s="3">
        <v>69.36</v>
      </c>
      <c r="M258" s="3">
        <v>66.95</v>
      </c>
      <c r="N258" s="3">
        <v>3660</v>
      </c>
      <c r="O258" s="3">
        <v>190241</v>
      </c>
      <c r="P258" s="3">
        <f t="shared" si="88"/>
        <v>-0.16962488597170414</v>
      </c>
      <c r="Q258" s="3">
        <f t="shared" si="89"/>
        <v>-0.34889438481538293</v>
      </c>
      <c r="R258" s="3">
        <f t="shared" si="90"/>
        <v>3.4533032116378246E-2</v>
      </c>
      <c r="S258" s="3">
        <f t="shared" si="91"/>
        <v>-0.23544997129626857</v>
      </c>
      <c r="T258" s="3">
        <f t="shared" si="92"/>
        <v>-0.11947516332624118</v>
      </c>
      <c r="U258" s="3">
        <f t="shared" si="93"/>
        <v>-0.1293029275609123</v>
      </c>
      <c r="V258" s="3">
        <f t="shared" si="94"/>
        <v>0</v>
      </c>
      <c r="X258" s="3">
        <f t="shared" si="95"/>
        <v>-1.6300000000000097</v>
      </c>
      <c r="Z258" s="3">
        <f t="shared" si="96"/>
        <v>-0.57441489015421676</v>
      </c>
      <c r="AA258" s="3">
        <f t="shared" si="97"/>
        <v>-0.42975086978011195</v>
      </c>
      <c r="AB258" s="3">
        <f t="shared" si="98"/>
        <v>-0.45294002006083617</v>
      </c>
      <c r="AC258" s="3">
        <f t="shared" si="99"/>
        <v>-0.57677317791885541</v>
      </c>
      <c r="AD258" s="3">
        <f t="shared" si="100"/>
        <v>-0.54977810166000174</v>
      </c>
      <c r="AE258" s="3">
        <f t="shared" si="101"/>
        <v>-0.54175859267559945</v>
      </c>
      <c r="AG258" s="4">
        <f t="shared" si="107"/>
        <v>-0.57441489015421676</v>
      </c>
      <c r="AH258" s="4">
        <f t="shared" si="108"/>
        <v>0</v>
      </c>
      <c r="AI258" s="4">
        <f t="shared" si="109"/>
        <v>0</v>
      </c>
      <c r="AJ258" s="4">
        <f t="shared" si="110"/>
        <v>-0.57677317791885541</v>
      </c>
      <c r="AK258" s="4">
        <f t="shared" si="111"/>
        <v>0</v>
      </c>
      <c r="AL258" s="4">
        <f t="shared" si="112"/>
        <v>0</v>
      </c>
      <c r="AM258" s="4" t="str">
        <f t="shared" si="102"/>
        <v>profit</v>
      </c>
      <c r="AO258" s="6">
        <f t="shared" si="103"/>
        <v>0</v>
      </c>
      <c r="AP258" s="6">
        <f t="shared" si="104"/>
        <v>0</v>
      </c>
      <c r="AQ258" s="3">
        <f t="shared" si="105"/>
        <v>-1.6300000000000097</v>
      </c>
      <c r="AR258" s="3">
        <f t="shared" si="113"/>
        <v>0</v>
      </c>
      <c r="AS258" s="4">
        <f t="shared" si="114"/>
        <v>0</v>
      </c>
      <c r="AT258" s="3">
        <f t="shared" si="106"/>
        <v>125.69999999999987</v>
      </c>
      <c r="AW258" s="7">
        <v>45545</v>
      </c>
      <c r="AX258" s="5">
        <f t="shared" si="116"/>
        <v>0.17807397764443131</v>
      </c>
      <c r="AY258" t="str">
        <f t="shared" si="115"/>
        <v xml:space="preserve"> </v>
      </c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>
      <c r="A259" s="7">
        <v>45546</v>
      </c>
      <c r="B259" s="3">
        <v>275621</v>
      </c>
      <c r="C259" s="3">
        <v>541010</v>
      </c>
      <c r="D259" s="3">
        <v>466508</v>
      </c>
      <c r="E259" s="3">
        <v>26240</v>
      </c>
      <c r="F259" s="3">
        <v>182296</v>
      </c>
      <c r="G259" s="3">
        <v>1491674</v>
      </c>
      <c r="H259" s="7">
        <v>45546</v>
      </c>
      <c r="I259" s="3" t="s">
        <v>55</v>
      </c>
      <c r="J259" s="3">
        <v>68.55</v>
      </c>
      <c r="K259" s="3">
        <v>67.260000000000005</v>
      </c>
      <c r="L259" s="3">
        <v>68.64</v>
      </c>
      <c r="M259" s="3">
        <v>67.13</v>
      </c>
      <c r="N259" s="3">
        <v>4481</v>
      </c>
      <c r="O259" s="3">
        <v>191308</v>
      </c>
      <c r="P259" s="3">
        <f t="shared" si="88"/>
        <v>-4.7981730296973391E-2</v>
      </c>
      <c r="Q259" s="3">
        <f t="shared" si="89"/>
        <v>-0.266822135695924</v>
      </c>
      <c r="R259" s="3">
        <f t="shared" si="90"/>
        <v>0.26362050366235684</v>
      </c>
      <c r="S259" s="3">
        <f t="shared" si="91"/>
        <v>-0.13566488510105157</v>
      </c>
      <c r="T259" s="3">
        <f t="shared" si="92"/>
        <v>5.2966307038500755E-2</v>
      </c>
      <c r="U259" s="3">
        <f t="shared" si="93"/>
        <v>4.4112702407850327E-2</v>
      </c>
      <c r="V259" s="3">
        <f t="shared" si="94"/>
        <v>0</v>
      </c>
      <c r="X259" s="3">
        <f t="shared" si="95"/>
        <v>1.4500000000000028</v>
      </c>
      <c r="Z259" s="3">
        <f t="shared" si="96"/>
        <v>-0.16841623407876932</v>
      </c>
      <c r="AA259" s="3">
        <f t="shared" si="97"/>
        <v>-9.1933004088265102E-2</v>
      </c>
      <c r="AB259" s="3">
        <f t="shared" si="98"/>
        <v>-7.6677109162717486E-2</v>
      </c>
      <c r="AC259" s="3">
        <f t="shared" si="99"/>
        <v>-0.21844142177846801</v>
      </c>
      <c r="AD259" s="3">
        <f t="shared" si="100"/>
        <v>-0.12562934629878594</v>
      </c>
      <c r="AE259" s="3">
        <f t="shared" si="101"/>
        <v>-0.1111737040828694</v>
      </c>
      <c r="AG259" s="4">
        <f t="shared" si="107"/>
        <v>0</v>
      </c>
      <c r="AH259" s="4">
        <f t="shared" si="108"/>
        <v>0</v>
      </c>
      <c r="AI259" s="4">
        <f t="shared" si="109"/>
        <v>0</v>
      </c>
      <c r="AJ259" s="4">
        <f t="shared" si="110"/>
        <v>0</v>
      </c>
      <c r="AK259" s="4">
        <f t="shared" si="111"/>
        <v>0</v>
      </c>
      <c r="AL259" s="4">
        <f t="shared" si="112"/>
        <v>0</v>
      </c>
      <c r="AM259" s="4" t="str">
        <f t="shared" si="102"/>
        <v>0</v>
      </c>
      <c r="AO259" s="6">
        <f t="shared" si="103"/>
        <v>0</v>
      </c>
      <c r="AP259" s="6">
        <f t="shared" si="104"/>
        <v>0</v>
      </c>
      <c r="AQ259" s="3">
        <f t="shared" si="105"/>
        <v>1.4500000000000028</v>
      </c>
      <c r="AR259" s="3">
        <f t="shared" si="113"/>
        <v>0</v>
      </c>
      <c r="AS259" s="4">
        <f t="shared" si="114"/>
        <v>0</v>
      </c>
      <c r="AT259" s="3">
        <f t="shared" si="106"/>
        <v>125.69999999999987</v>
      </c>
      <c r="AW259" s="7">
        <v>45546</v>
      </c>
      <c r="AX259" s="5">
        <f t="shared" si="116"/>
        <v>0.17807397764443131</v>
      </c>
      <c r="AY259" t="str">
        <f t="shared" si="115"/>
        <v xml:space="preserve"> </v>
      </c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>
      <c r="A260" s="7">
        <v>45547</v>
      </c>
      <c r="B260" s="3">
        <v>333656</v>
      </c>
      <c r="C260" s="3">
        <v>602262</v>
      </c>
      <c r="D260" s="3">
        <v>545851</v>
      </c>
      <c r="E260" s="3">
        <v>31649</v>
      </c>
      <c r="F260" s="3">
        <v>204683</v>
      </c>
      <c r="G260" s="3">
        <v>1718100</v>
      </c>
      <c r="H260" s="7">
        <v>45547</v>
      </c>
      <c r="I260" s="3" t="s">
        <v>55</v>
      </c>
      <c r="J260" s="3">
        <v>67.59</v>
      </c>
      <c r="K260" s="3">
        <v>68.39</v>
      </c>
      <c r="L260" s="3">
        <v>68.59</v>
      </c>
      <c r="M260" s="3">
        <v>67.3</v>
      </c>
      <c r="N260" s="3">
        <v>2485</v>
      </c>
      <c r="O260" s="3">
        <v>190071</v>
      </c>
      <c r="P260" s="3">
        <f t="shared" si="88"/>
        <v>-5.5597815401650106E-3</v>
      </c>
      <c r="Q260" s="3">
        <f t="shared" si="89"/>
        <v>-0.22177180722513662</v>
      </c>
      <c r="R260" s="3">
        <f t="shared" si="90"/>
        <v>0.44099686457592058</v>
      </c>
      <c r="S260" s="3">
        <f t="shared" si="91"/>
        <v>-0.18828218790157578</v>
      </c>
      <c r="T260" s="3">
        <f t="shared" si="92"/>
        <v>0.17470493091847009</v>
      </c>
      <c r="U260" s="3">
        <f t="shared" si="93"/>
        <v>0.16572897745480503</v>
      </c>
      <c r="V260" s="3">
        <f t="shared" si="94"/>
        <v>0</v>
      </c>
      <c r="X260" s="3">
        <f t="shared" si="95"/>
        <v>-0.95999999999999375</v>
      </c>
      <c r="Z260" s="3">
        <f t="shared" si="96"/>
        <v>-0.25604442241758418</v>
      </c>
      <c r="AA260" s="3">
        <f t="shared" si="97"/>
        <v>-0.22703193679178096</v>
      </c>
      <c r="AB260" s="3">
        <f t="shared" si="98"/>
        <v>-0.30223092170536842</v>
      </c>
      <c r="AC260" s="3">
        <f t="shared" si="99"/>
        <v>-0.2929931519654726</v>
      </c>
      <c r="AD260" s="3">
        <f t="shared" si="100"/>
        <v>-0.30337565420151075</v>
      </c>
      <c r="AE260" s="3">
        <f t="shared" si="101"/>
        <v>-0.29643666300547195</v>
      </c>
      <c r="AG260" s="4">
        <f t="shared" si="107"/>
        <v>0</v>
      </c>
      <c r="AH260" s="4">
        <f t="shared" si="108"/>
        <v>0</v>
      </c>
      <c r="AI260" s="4">
        <f t="shared" si="109"/>
        <v>0</v>
      </c>
      <c r="AJ260" s="4">
        <f t="shared" si="110"/>
        <v>0</v>
      </c>
      <c r="AK260" s="4">
        <f t="shared" si="111"/>
        <v>0</v>
      </c>
      <c r="AL260" s="4">
        <f t="shared" si="112"/>
        <v>0</v>
      </c>
      <c r="AM260" s="4" t="str">
        <f t="shared" si="102"/>
        <v>0</v>
      </c>
      <c r="AO260" s="6">
        <f t="shared" si="103"/>
        <v>0</v>
      </c>
      <c r="AP260" s="6">
        <f t="shared" si="104"/>
        <v>0</v>
      </c>
      <c r="AQ260" s="3">
        <f t="shared" si="105"/>
        <v>-0.95999999999999375</v>
      </c>
      <c r="AR260" s="3">
        <f t="shared" si="113"/>
        <v>0</v>
      </c>
      <c r="AS260" s="4">
        <f t="shared" si="114"/>
        <v>0</v>
      </c>
      <c r="AT260" s="3">
        <f t="shared" si="106"/>
        <v>125.69999999999987</v>
      </c>
      <c r="AW260" s="7">
        <v>45547</v>
      </c>
      <c r="AX260" s="5">
        <f t="shared" si="116"/>
        <v>0.17807397764443131</v>
      </c>
      <c r="AY260" t="str">
        <f t="shared" si="115"/>
        <v xml:space="preserve"> </v>
      </c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>
      <c r="A261" s="7">
        <v>45548</v>
      </c>
      <c r="B261" s="3">
        <v>264187</v>
      </c>
      <c r="C261" s="3">
        <v>523433</v>
      </c>
      <c r="D261" s="3">
        <v>410397</v>
      </c>
      <c r="E261" s="3">
        <v>32795</v>
      </c>
      <c r="F261" s="3">
        <v>173996</v>
      </c>
      <c r="G261" s="3">
        <v>1404808</v>
      </c>
      <c r="H261" s="7">
        <v>45548</v>
      </c>
      <c r="I261" s="3" t="s">
        <v>55</v>
      </c>
      <c r="J261" s="3">
        <v>67.11</v>
      </c>
      <c r="K261" s="3">
        <v>67.59</v>
      </c>
      <c r="L261" s="3">
        <v>68</v>
      </c>
      <c r="M261" s="3">
        <v>66.709999999999994</v>
      </c>
      <c r="N261" s="3">
        <v>3316</v>
      </c>
      <c r="O261" s="3">
        <v>190306</v>
      </c>
      <c r="P261" s="3">
        <f t="shared" si="88"/>
        <v>0.26290447715527254</v>
      </c>
      <c r="Q261" s="3">
        <f t="shared" si="89"/>
        <v>9.0813001403299842E-2</v>
      </c>
      <c r="R261" s="3">
        <f t="shared" si="90"/>
        <v>0.66216687200154645</v>
      </c>
      <c r="S261" s="3">
        <f t="shared" si="91"/>
        <v>-0.20995876666305935</v>
      </c>
      <c r="T261" s="3">
        <f t="shared" si="92"/>
        <v>0.49082989326635906</v>
      </c>
      <c r="U261" s="3">
        <f t="shared" si="93"/>
        <v>0.49507180774975984</v>
      </c>
      <c r="V261" s="3">
        <f t="shared" si="94"/>
        <v>0</v>
      </c>
      <c r="X261" s="3">
        <f t="shared" si="95"/>
        <v>-0.48000000000000398</v>
      </c>
      <c r="Z261" s="3">
        <f t="shared" si="96"/>
        <v>-0.31609582095812044</v>
      </c>
      <c r="AA261" s="3">
        <f t="shared" si="97"/>
        <v>-0.24069720859126245</v>
      </c>
      <c r="AB261" s="3">
        <f t="shared" si="98"/>
        <v>-0.36860946932530275</v>
      </c>
      <c r="AC261" s="3">
        <f t="shared" si="99"/>
        <v>-0.28771114066196135</v>
      </c>
      <c r="AD261" s="3">
        <f t="shared" si="100"/>
        <v>-0.35476288458081923</v>
      </c>
      <c r="AE261" s="3">
        <f t="shared" si="101"/>
        <v>-0.35446220010375951</v>
      </c>
      <c r="AG261" s="4">
        <f t="shared" si="107"/>
        <v>0</v>
      </c>
      <c r="AH261" s="4">
        <f t="shared" si="108"/>
        <v>0</v>
      </c>
      <c r="AI261" s="4">
        <f t="shared" si="109"/>
        <v>0</v>
      </c>
      <c r="AJ261" s="4">
        <f t="shared" si="110"/>
        <v>0</v>
      </c>
      <c r="AK261" s="4">
        <f t="shared" si="111"/>
        <v>0</v>
      </c>
      <c r="AL261" s="4">
        <f t="shared" si="112"/>
        <v>0</v>
      </c>
      <c r="AM261" s="4" t="str">
        <f t="shared" si="102"/>
        <v>0</v>
      </c>
      <c r="AO261" s="6">
        <f t="shared" si="103"/>
        <v>0</v>
      </c>
      <c r="AP261" s="6">
        <f t="shared" si="104"/>
        <v>0</v>
      </c>
      <c r="AQ261" s="3">
        <f t="shared" si="105"/>
        <v>-0.48000000000000398</v>
      </c>
      <c r="AR261" s="3">
        <f t="shared" si="113"/>
        <v>0</v>
      </c>
      <c r="AS261" s="4">
        <f t="shared" si="114"/>
        <v>0</v>
      </c>
      <c r="AT261" s="3">
        <f t="shared" si="106"/>
        <v>125.69999999999987</v>
      </c>
      <c r="AW261" s="7">
        <v>45548</v>
      </c>
      <c r="AX261" s="5">
        <f t="shared" si="116"/>
        <v>0.17807397764443131</v>
      </c>
      <c r="AY261" t="str">
        <f t="shared" si="115"/>
        <v xml:space="preserve"> </v>
      </c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>
      <c r="A262" s="7">
        <v>45551</v>
      </c>
      <c r="B262" s="3">
        <v>315506</v>
      </c>
      <c r="C262" s="3">
        <v>567481</v>
      </c>
      <c r="D262" s="3">
        <v>507597</v>
      </c>
      <c r="E262" s="3">
        <v>28395</v>
      </c>
      <c r="F262" s="3">
        <v>194879</v>
      </c>
      <c r="G262" s="3">
        <v>1613857</v>
      </c>
      <c r="H262" s="7">
        <v>45551</v>
      </c>
      <c r="I262" s="3" t="s">
        <v>55</v>
      </c>
      <c r="J262" s="3">
        <v>65.31</v>
      </c>
      <c r="K262" s="3">
        <v>66.62</v>
      </c>
      <c r="L262" s="3">
        <v>66.89</v>
      </c>
      <c r="M262" s="3">
        <v>65.28</v>
      </c>
      <c r="N262" s="3">
        <v>4255</v>
      </c>
      <c r="O262" s="3">
        <v>190449</v>
      </c>
      <c r="P262" s="3">
        <f t="shared" si="88"/>
        <v>0.28953497797547234</v>
      </c>
      <c r="Q262" s="3">
        <f t="shared" si="89"/>
        <v>0.16506706517986117</v>
      </c>
      <c r="R262" s="3">
        <f t="shared" si="90"/>
        <v>0.71609612758222141</v>
      </c>
      <c r="S262" s="3">
        <f t="shared" si="91"/>
        <v>-0.1212301603945684</v>
      </c>
      <c r="T262" s="3">
        <f t="shared" si="92"/>
        <v>0.55479831297414284</v>
      </c>
      <c r="U262" s="3">
        <f t="shared" si="93"/>
        <v>0.56543274067025162</v>
      </c>
      <c r="V262" s="3">
        <f t="shared" si="94"/>
        <v>0</v>
      </c>
      <c r="X262" s="3">
        <f t="shared" si="95"/>
        <v>-1.7999999999999972</v>
      </c>
      <c r="Z262" s="3">
        <f t="shared" si="96"/>
        <v>-0.3097075998005579</v>
      </c>
      <c r="AA262" s="3">
        <f t="shared" si="97"/>
        <v>-0.23296720639670138</v>
      </c>
      <c r="AB262" s="3">
        <f t="shared" si="98"/>
        <v>-0.34737560646006033</v>
      </c>
      <c r="AC262" s="3">
        <f t="shared" si="99"/>
        <v>-0.25337461003555539</v>
      </c>
      <c r="AD262" s="3">
        <f t="shared" si="100"/>
        <v>-0.33887005947520971</v>
      </c>
      <c r="AE262" s="3">
        <f t="shared" si="101"/>
        <v>-0.33871716866322332</v>
      </c>
      <c r="AG262" s="4">
        <f t="shared" si="107"/>
        <v>0</v>
      </c>
      <c r="AH262" s="4">
        <f t="shared" si="108"/>
        <v>0</v>
      </c>
      <c r="AI262" s="4">
        <f t="shared" si="109"/>
        <v>0</v>
      </c>
      <c r="AJ262" s="4">
        <f t="shared" si="110"/>
        <v>0</v>
      </c>
      <c r="AK262" s="4">
        <f t="shared" si="111"/>
        <v>0</v>
      </c>
      <c r="AL262" s="4">
        <f t="shared" si="112"/>
        <v>0</v>
      </c>
      <c r="AM262" s="4" t="str">
        <f t="shared" si="102"/>
        <v>0</v>
      </c>
      <c r="AO262" s="6">
        <f t="shared" si="103"/>
        <v>0</v>
      </c>
      <c r="AP262" s="6">
        <f t="shared" si="104"/>
        <v>0</v>
      </c>
      <c r="AQ262" s="3">
        <f t="shared" si="105"/>
        <v>-1.7999999999999972</v>
      </c>
      <c r="AR262" s="3">
        <f t="shared" si="113"/>
        <v>0</v>
      </c>
      <c r="AS262" s="4">
        <f t="shared" si="114"/>
        <v>0</v>
      </c>
      <c r="AT262" s="3">
        <f t="shared" si="106"/>
        <v>125.69999999999987</v>
      </c>
      <c r="AW262" s="7">
        <v>45551</v>
      </c>
      <c r="AX262" s="5">
        <f t="shared" si="116"/>
        <v>0.17807397764443131</v>
      </c>
      <c r="AY262" t="str">
        <f t="shared" si="115"/>
        <v xml:space="preserve"> </v>
      </c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>
      <c r="A263" s="7">
        <v>45552</v>
      </c>
      <c r="B263" s="3">
        <v>311831</v>
      </c>
      <c r="C263" s="3">
        <v>560685</v>
      </c>
      <c r="D263" s="3">
        <v>507438</v>
      </c>
      <c r="E263" s="3">
        <v>31825</v>
      </c>
      <c r="F263" s="3">
        <v>193631</v>
      </c>
      <c r="G263" s="3">
        <v>1605409</v>
      </c>
      <c r="H263" s="7">
        <v>45552</v>
      </c>
      <c r="I263" s="3" t="s">
        <v>55</v>
      </c>
      <c r="J263" s="3">
        <v>66.430000000000007</v>
      </c>
      <c r="K263" s="3">
        <v>65.290000000000006</v>
      </c>
      <c r="L263" s="3">
        <v>67.209999999999994</v>
      </c>
      <c r="M263" s="3">
        <v>64.599999999999994</v>
      </c>
      <c r="N263" s="3">
        <v>8264</v>
      </c>
      <c r="O263" s="3">
        <v>189674</v>
      </c>
      <c r="P263" s="3">
        <f t="shared" si="88"/>
        <v>0.33530155565283032</v>
      </c>
      <c r="Q263" s="3">
        <f t="shared" si="89"/>
        <v>0.29036143701863865</v>
      </c>
      <c r="R263" s="3">
        <f t="shared" si="90"/>
        <v>0.74230181590531696</v>
      </c>
      <c r="S263" s="3">
        <f t="shared" si="91"/>
        <v>-7.8823198982298059E-2</v>
      </c>
      <c r="T263" s="3">
        <f t="shared" si="92"/>
        <v>0.60791903632939126</v>
      </c>
      <c r="U263" s="3">
        <f t="shared" si="93"/>
        <v>0.62030399477628251</v>
      </c>
      <c r="V263" s="3">
        <f t="shared" si="94"/>
        <v>0</v>
      </c>
      <c r="X263" s="3">
        <f t="shared" si="95"/>
        <v>1.1200000000000045</v>
      </c>
      <c r="Z263" s="3">
        <f t="shared" si="96"/>
        <v>-0.41094006432295216</v>
      </c>
      <c r="AA263" s="3">
        <f t="shared" si="97"/>
        <v>-0.30389386167117882</v>
      </c>
      <c r="AB263" s="3">
        <f t="shared" si="98"/>
        <v>-0.38882388538732493</v>
      </c>
      <c r="AC263" s="3">
        <f t="shared" si="99"/>
        <v>-0.29732760394689201</v>
      </c>
      <c r="AD263" s="3">
        <f t="shared" si="100"/>
        <v>-0.41488225151347674</v>
      </c>
      <c r="AE263" s="3">
        <f t="shared" si="101"/>
        <v>-0.4090262324502506</v>
      </c>
      <c r="AG263" s="4">
        <f t="shared" si="107"/>
        <v>0</v>
      </c>
      <c r="AH263" s="4">
        <f t="shared" si="108"/>
        <v>0</v>
      </c>
      <c r="AI263" s="4">
        <f t="shared" si="109"/>
        <v>0</v>
      </c>
      <c r="AJ263" s="4">
        <f t="shared" si="110"/>
        <v>0</v>
      </c>
      <c r="AK263" s="4">
        <f t="shared" si="111"/>
        <v>0</v>
      </c>
      <c r="AL263" s="4">
        <f t="shared" si="112"/>
        <v>0</v>
      </c>
      <c r="AM263" s="4" t="str">
        <f t="shared" si="102"/>
        <v>0</v>
      </c>
      <c r="AO263" s="6">
        <f t="shared" si="103"/>
        <v>0</v>
      </c>
      <c r="AP263" s="6">
        <f t="shared" si="104"/>
        <v>0</v>
      </c>
      <c r="AQ263" s="3">
        <f t="shared" si="105"/>
        <v>1.1200000000000045</v>
      </c>
      <c r="AR263" s="3">
        <f t="shared" si="113"/>
        <v>0</v>
      </c>
      <c r="AS263" s="4">
        <f t="shared" si="114"/>
        <v>0</v>
      </c>
      <c r="AT263" s="3">
        <f t="shared" si="106"/>
        <v>125.69999999999987</v>
      </c>
      <c r="AW263" s="7">
        <v>45552</v>
      </c>
      <c r="AX263" s="5">
        <f t="shared" si="116"/>
        <v>0.17807397764443131</v>
      </c>
      <c r="AY263" t="str">
        <f t="shared" si="115"/>
        <v xml:space="preserve"> </v>
      </c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>
      <c r="A264" s="7">
        <v>45553</v>
      </c>
      <c r="B264" s="3">
        <v>284598</v>
      </c>
      <c r="C264" s="3">
        <v>552515</v>
      </c>
      <c r="D264" s="3">
        <v>537975</v>
      </c>
      <c r="E264" s="3">
        <v>28419</v>
      </c>
      <c r="F264" s="3">
        <v>192690</v>
      </c>
      <c r="G264" s="3">
        <v>1596197</v>
      </c>
      <c r="H264" s="7">
        <v>45553</v>
      </c>
      <c r="I264" s="3" t="s">
        <v>55</v>
      </c>
      <c r="J264" s="3">
        <v>65.81</v>
      </c>
      <c r="K264" s="3">
        <v>66.150000000000006</v>
      </c>
      <c r="L264" s="3">
        <v>66.900000000000006</v>
      </c>
      <c r="M264" s="3">
        <v>65.319999999999993</v>
      </c>
      <c r="N264" s="3">
        <v>3433</v>
      </c>
      <c r="O264" s="3">
        <v>189036</v>
      </c>
      <c r="P264" s="3">
        <f t="shared" si="88"/>
        <v>0.40956623703127037</v>
      </c>
      <c r="Q264" s="3">
        <f t="shared" si="89"/>
        <v>0.45994808040325197</v>
      </c>
      <c r="R264" s="3">
        <f t="shared" si="90"/>
        <v>0.73821025557490272</v>
      </c>
      <c r="S264" s="3">
        <f t="shared" si="91"/>
        <v>5.9898365279331123E-3</v>
      </c>
      <c r="T264" s="3">
        <f t="shared" si="92"/>
        <v>0.6493345750392997</v>
      </c>
      <c r="U264" s="3">
        <f t="shared" si="93"/>
        <v>0.66275356257889007</v>
      </c>
      <c r="V264" s="3">
        <f t="shared" si="94"/>
        <v>0</v>
      </c>
      <c r="X264" s="3">
        <f t="shared" si="95"/>
        <v>-0.62000000000000455</v>
      </c>
      <c r="Z264" s="3">
        <f t="shared" si="96"/>
        <v>-0.10697600035744456</v>
      </c>
      <c r="AA264" s="3">
        <f t="shared" si="97"/>
        <v>-6.9766402013266296E-2</v>
      </c>
      <c r="AB264" s="3">
        <f t="shared" si="98"/>
        <v>-0.15759495121293859</v>
      </c>
      <c r="AC264" s="3">
        <f t="shared" si="99"/>
        <v>7.8051742407435801E-2</v>
      </c>
      <c r="AD264" s="3">
        <f t="shared" si="100"/>
        <v>-0.14692283246520413</v>
      </c>
      <c r="AE264" s="3">
        <f t="shared" si="101"/>
        <v>-0.14094462354512785</v>
      </c>
      <c r="AG264" s="4">
        <f t="shared" si="107"/>
        <v>0</v>
      </c>
      <c r="AH264" s="4">
        <f t="shared" si="108"/>
        <v>0</v>
      </c>
      <c r="AI264" s="4">
        <f t="shared" si="109"/>
        <v>0</v>
      </c>
      <c r="AJ264" s="4">
        <f t="shared" si="110"/>
        <v>0</v>
      </c>
      <c r="AK264" s="4">
        <f t="shared" si="111"/>
        <v>0</v>
      </c>
      <c r="AL264" s="4">
        <f t="shared" si="112"/>
        <v>0</v>
      </c>
      <c r="AM264" s="4" t="str">
        <f t="shared" si="102"/>
        <v>0</v>
      </c>
      <c r="AO264" s="6">
        <f t="shared" si="103"/>
        <v>0</v>
      </c>
      <c r="AP264" s="6">
        <f t="shared" si="104"/>
        <v>0</v>
      </c>
      <c r="AQ264" s="3">
        <f t="shared" si="105"/>
        <v>-0.62000000000000455</v>
      </c>
      <c r="AR264" s="3">
        <f t="shared" si="113"/>
        <v>0</v>
      </c>
      <c r="AS264" s="4">
        <f t="shared" si="114"/>
        <v>0</v>
      </c>
      <c r="AT264" s="3">
        <f t="shared" si="106"/>
        <v>125.69999999999987</v>
      </c>
      <c r="AW264" s="7">
        <v>45553</v>
      </c>
      <c r="AX264" s="5">
        <f t="shared" si="116"/>
        <v>0.17807397764443131</v>
      </c>
      <c r="AY264" t="str">
        <f t="shared" si="115"/>
        <v xml:space="preserve"> </v>
      </c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>
      <c r="A265" s="7">
        <v>45554</v>
      </c>
      <c r="B265" s="3">
        <v>255995</v>
      </c>
      <c r="C265" s="3">
        <v>512606</v>
      </c>
      <c r="D265" s="3">
        <v>541104</v>
      </c>
      <c r="E265" s="3">
        <v>23732</v>
      </c>
      <c r="F265" s="3">
        <v>183914</v>
      </c>
      <c r="G265" s="3">
        <v>1517350</v>
      </c>
      <c r="H265" s="7">
        <v>45554</v>
      </c>
      <c r="I265" s="3" t="s">
        <v>55</v>
      </c>
      <c r="J265" s="3">
        <v>64.900000000000006</v>
      </c>
      <c r="K265" s="3">
        <v>66.28</v>
      </c>
      <c r="L265" s="3">
        <v>67.510000000000005</v>
      </c>
      <c r="M265" s="3">
        <v>64.5</v>
      </c>
      <c r="N265" s="3">
        <v>6640</v>
      </c>
      <c r="O265" s="3">
        <v>189493</v>
      </c>
      <c r="P265" s="3">
        <f t="shared" si="88"/>
        <v>0.46806026785940796</v>
      </c>
      <c r="Q265" s="3">
        <f t="shared" si="89"/>
        <v>0.59564480627342342</v>
      </c>
      <c r="R265" s="3">
        <f t="shared" si="90"/>
        <v>0.6712726662892039</v>
      </c>
      <c r="S265" s="3">
        <f t="shared" si="91"/>
        <v>0.27679341177757444</v>
      </c>
      <c r="T265" s="3">
        <f t="shared" si="92"/>
        <v>0.65796196379385496</v>
      </c>
      <c r="U265" s="3">
        <f t="shared" si="93"/>
        <v>0.66214469529189546</v>
      </c>
      <c r="V265" s="3">
        <f t="shared" si="94"/>
        <v>0</v>
      </c>
      <c r="X265" s="3">
        <f t="shared" si="95"/>
        <v>-0.90999999999999659</v>
      </c>
      <c r="Z265" s="3">
        <f t="shared" si="96"/>
        <v>9.1286207520783536E-2</v>
      </c>
      <c r="AA265" s="3">
        <f t="shared" si="97"/>
        <v>8.9129678653152161E-2</v>
      </c>
      <c r="AB265" s="3">
        <f t="shared" si="98"/>
        <v>6.5278837729243311E-2</v>
      </c>
      <c r="AC265" s="3">
        <f t="shared" si="99"/>
        <v>0.1022377581514292</v>
      </c>
      <c r="AD265" s="3">
        <f t="shared" si="100"/>
        <v>9.609389147072786E-2</v>
      </c>
      <c r="AE265" s="3">
        <f t="shared" si="101"/>
        <v>0.10138311176768772</v>
      </c>
      <c r="AG265" s="4">
        <f t="shared" si="107"/>
        <v>0</v>
      </c>
      <c r="AH265" s="4">
        <f t="shared" si="108"/>
        <v>0</v>
      </c>
      <c r="AI265" s="4">
        <f t="shared" si="109"/>
        <v>0</v>
      </c>
      <c r="AJ265" s="4">
        <f t="shared" si="110"/>
        <v>0</v>
      </c>
      <c r="AK265" s="4">
        <f t="shared" si="111"/>
        <v>0</v>
      </c>
      <c r="AL265" s="4">
        <f t="shared" si="112"/>
        <v>0</v>
      </c>
      <c r="AM265" s="4" t="str">
        <f t="shared" si="102"/>
        <v>0</v>
      </c>
      <c r="AO265" s="6">
        <f t="shared" si="103"/>
        <v>0</v>
      </c>
      <c r="AP265" s="6">
        <f t="shared" si="104"/>
        <v>0</v>
      </c>
      <c r="AQ265" s="3">
        <f t="shared" si="105"/>
        <v>-0.90999999999999659</v>
      </c>
      <c r="AR265" s="3">
        <f t="shared" si="113"/>
        <v>0</v>
      </c>
      <c r="AS265" s="4">
        <f t="shared" si="114"/>
        <v>0</v>
      </c>
      <c r="AT265" s="3">
        <f t="shared" si="106"/>
        <v>125.69999999999987</v>
      </c>
      <c r="AW265" s="7">
        <v>45554</v>
      </c>
      <c r="AX265" s="5">
        <f t="shared" si="116"/>
        <v>0.17807397764443131</v>
      </c>
      <c r="AY265" t="str">
        <f t="shared" si="115"/>
        <v xml:space="preserve"> </v>
      </c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>
      <c r="A266" s="7">
        <v>45555</v>
      </c>
      <c r="B266" s="3">
        <v>231270</v>
      </c>
      <c r="C266" s="3">
        <v>447837</v>
      </c>
      <c r="D266" s="3">
        <v>511254</v>
      </c>
      <c r="E266" s="3">
        <v>21913</v>
      </c>
      <c r="F266" s="3">
        <v>170329</v>
      </c>
      <c r="G266" s="3">
        <v>1382603</v>
      </c>
      <c r="H266" s="7">
        <v>45555</v>
      </c>
      <c r="I266" s="3" t="s">
        <v>55</v>
      </c>
      <c r="J266" s="3">
        <v>65.489999999999995</v>
      </c>
      <c r="K266" s="3">
        <v>65.599999999999994</v>
      </c>
      <c r="L266" s="3">
        <v>66.22</v>
      </c>
      <c r="M266" s="3">
        <v>65.010000000000005</v>
      </c>
      <c r="N266" s="3">
        <v>1667</v>
      </c>
      <c r="O266" s="3">
        <v>190387</v>
      </c>
      <c r="P266" s="3">
        <f t="shared" si="88"/>
        <v>0.50311930853226738</v>
      </c>
      <c r="Q266" s="3">
        <f t="shared" si="89"/>
        <v>0.59187491044697305</v>
      </c>
      <c r="R266" s="3">
        <f t="shared" si="90"/>
        <v>0.62245449838025302</v>
      </c>
      <c r="S266" s="3">
        <f t="shared" si="91"/>
        <v>0.4021734492620852</v>
      </c>
      <c r="T266" s="3">
        <f t="shared" si="92"/>
        <v>0.65986962664875792</v>
      </c>
      <c r="U266" s="3">
        <f t="shared" si="93"/>
        <v>0.65285551618204773</v>
      </c>
      <c r="V266" s="3">
        <f t="shared" si="94"/>
        <v>0.50311930853226738</v>
      </c>
      <c r="X266" s="3">
        <f t="shared" si="95"/>
        <v>0.5899999999999892</v>
      </c>
      <c r="Z266" s="3">
        <f t="shared" si="96"/>
        <v>0.10955357771881757</v>
      </c>
      <c r="AA266" s="3">
        <f t="shared" si="97"/>
        <v>8.9908134633521819E-2</v>
      </c>
      <c r="AB266" s="3">
        <f t="shared" si="98"/>
        <v>0.11510499665853173</v>
      </c>
      <c r="AC266" s="3">
        <f t="shared" si="99"/>
        <v>0.16346089113850856</v>
      </c>
      <c r="AD266" s="3">
        <f t="shared" si="100"/>
        <v>0.13569718360112074</v>
      </c>
      <c r="AE266" s="3">
        <f t="shared" si="101"/>
        <v>0.13466281409506561</v>
      </c>
      <c r="AG266" s="4">
        <f t="shared" si="107"/>
        <v>0</v>
      </c>
      <c r="AH266" s="4">
        <f t="shared" si="108"/>
        <v>0</v>
      </c>
      <c r="AI266" s="4">
        <f t="shared" si="109"/>
        <v>0</v>
      </c>
      <c r="AJ266" s="4">
        <f t="shared" si="110"/>
        <v>0</v>
      </c>
      <c r="AK266" s="4">
        <f t="shared" si="111"/>
        <v>0</v>
      </c>
      <c r="AL266" s="4">
        <f t="shared" si="112"/>
        <v>0</v>
      </c>
      <c r="AM266" s="4" t="str">
        <f t="shared" si="102"/>
        <v>0</v>
      </c>
      <c r="AO266" s="6">
        <f t="shared" si="103"/>
        <v>0</v>
      </c>
      <c r="AP266" s="6">
        <f t="shared" si="104"/>
        <v>0</v>
      </c>
      <c r="AQ266" s="3">
        <f t="shared" si="105"/>
        <v>0.5899999999999892</v>
      </c>
      <c r="AR266" s="3">
        <f t="shared" si="113"/>
        <v>0</v>
      </c>
      <c r="AS266" s="4">
        <f t="shared" si="114"/>
        <v>0</v>
      </c>
      <c r="AT266" s="3">
        <f t="shared" si="106"/>
        <v>125.69999999999987</v>
      </c>
      <c r="AW266" s="7">
        <v>45555</v>
      </c>
      <c r="AX266" s="5">
        <f t="shared" si="116"/>
        <v>0.17807397764443131</v>
      </c>
      <c r="AY266" t="str">
        <f t="shared" si="115"/>
        <v xml:space="preserve"> </v>
      </c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>
      <c r="A267" s="7">
        <v>45558</v>
      </c>
      <c r="B267" s="3">
        <v>356927</v>
      </c>
      <c r="C267" s="3">
        <v>616861</v>
      </c>
      <c r="D267" s="3">
        <v>597635</v>
      </c>
      <c r="E267" s="3">
        <v>27488</v>
      </c>
      <c r="F267" s="3">
        <v>212593</v>
      </c>
      <c r="G267" s="3">
        <v>1811504</v>
      </c>
      <c r="H267" s="7">
        <v>45558</v>
      </c>
      <c r="I267" s="3" t="s">
        <v>55</v>
      </c>
      <c r="J267" s="3">
        <v>66.180000000000007</v>
      </c>
      <c r="K267" s="3">
        <v>65.98</v>
      </c>
      <c r="L267" s="3">
        <v>66.790000000000006</v>
      </c>
      <c r="M267" s="3">
        <v>65.430000000000007</v>
      </c>
      <c r="N267" s="3">
        <v>3429</v>
      </c>
      <c r="O267" s="3">
        <v>190546</v>
      </c>
      <c r="P267" s="3">
        <f t="shared" si="88"/>
        <v>0.34818932326850954</v>
      </c>
      <c r="Q267" s="3">
        <f t="shared" si="89"/>
        <v>0.46611473293565225</v>
      </c>
      <c r="R267" s="3">
        <f t="shared" si="90"/>
        <v>0.51543748629455255</v>
      </c>
      <c r="S267" s="3">
        <f t="shared" si="91"/>
        <v>0.34955997710645742</v>
      </c>
      <c r="T267" s="3">
        <f t="shared" si="92"/>
        <v>0.53359902501048451</v>
      </c>
      <c r="U267" s="3">
        <f t="shared" si="93"/>
        <v>0.52204734758571769</v>
      </c>
      <c r="V267" s="3">
        <f t="shared" si="94"/>
        <v>0</v>
      </c>
      <c r="X267" s="3">
        <f t="shared" si="95"/>
        <v>0.69000000000001194</v>
      </c>
      <c r="Z267" s="3">
        <f t="shared" si="96"/>
        <v>-2.9177197593207714E-2</v>
      </c>
      <c r="AA267" s="3">
        <f t="shared" si="97"/>
        <v>-0.11288984539513307</v>
      </c>
      <c r="AB267" s="3">
        <f t="shared" si="98"/>
        <v>5.5676455648504167E-2</v>
      </c>
      <c r="AC267" s="3">
        <f t="shared" si="99"/>
        <v>-2.295717414263691E-2</v>
      </c>
      <c r="AD267" s="3">
        <f t="shared" si="100"/>
        <v>-3.8742213628266582E-2</v>
      </c>
      <c r="AE267" s="3">
        <f t="shared" si="101"/>
        <v>-3.3231318949873523E-2</v>
      </c>
      <c r="AG267" s="4">
        <f t="shared" si="107"/>
        <v>0</v>
      </c>
      <c r="AH267" s="4">
        <f t="shared" si="108"/>
        <v>0</v>
      </c>
      <c r="AI267" s="4">
        <f t="shared" si="109"/>
        <v>0</v>
      </c>
      <c r="AJ267" s="4">
        <f t="shared" si="110"/>
        <v>0</v>
      </c>
      <c r="AK267" s="4">
        <f t="shared" si="111"/>
        <v>0</v>
      </c>
      <c r="AL267" s="4">
        <f t="shared" si="112"/>
        <v>0</v>
      </c>
      <c r="AM267" s="4" t="str">
        <f t="shared" si="102"/>
        <v>0</v>
      </c>
      <c r="AO267" s="6">
        <f t="shared" si="103"/>
        <v>0</v>
      </c>
      <c r="AP267" s="6">
        <f t="shared" si="104"/>
        <v>0</v>
      </c>
      <c r="AQ267" s="3">
        <f t="shared" si="105"/>
        <v>0.69000000000001194</v>
      </c>
      <c r="AR267" s="3">
        <f t="shared" si="113"/>
        <v>0</v>
      </c>
      <c r="AS267" s="4">
        <f t="shared" si="114"/>
        <v>0</v>
      </c>
      <c r="AT267" s="3">
        <f t="shared" si="106"/>
        <v>125.69999999999987</v>
      </c>
      <c r="AW267" s="7">
        <v>45558</v>
      </c>
      <c r="AX267" s="5">
        <f t="shared" si="116"/>
        <v>0.17807397764443131</v>
      </c>
      <c r="AY267" t="str">
        <f t="shared" si="115"/>
        <v xml:space="preserve"> </v>
      </c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>
      <c r="A268" s="7">
        <v>45559</v>
      </c>
      <c r="B268" s="3">
        <v>314156</v>
      </c>
      <c r="C268" s="3">
        <v>610578</v>
      </c>
      <c r="D268" s="3">
        <v>504903</v>
      </c>
      <c r="E268" s="3">
        <v>26781</v>
      </c>
      <c r="F268" s="3">
        <v>192020</v>
      </c>
      <c r="G268" s="3">
        <v>1648438</v>
      </c>
      <c r="H268" s="7">
        <v>45559</v>
      </c>
      <c r="I268" s="3" t="s">
        <v>55</v>
      </c>
      <c r="J268" s="3">
        <v>65.91</v>
      </c>
      <c r="K268" s="3">
        <v>66.33</v>
      </c>
      <c r="L268" s="3">
        <v>66.97</v>
      </c>
      <c r="M268" s="3">
        <v>65.569999999999993</v>
      </c>
      <c r="N268" s="3">
        <v>3884</v>
      </c>
      <c r="O268" s="3">
        <v>192155</v>
      </c>
      <c r="P268" s="3">
        <f t="shared" si="88"/>
        <v>0.13619260337138153</v>
      </c>
      <c r="Q268" s="3">
        <f t="shared" si="89"/>
        <v>0.25004496100954704</v>
      </c>
      <c r="R268" s="3">
        <f t="shared" si="90"/>
        <v>0.31994079213503357</v>
      </c>
      <c r="S268" s="3">
        <f t="shared" si="91"/>
        <v>0.20563764577740168</v>
      </c>
      <c r="T268" s="3">
        <f t="shared" si="92"/>
        <v>0.33700748951985166</v>
      </c>
      <c r="U268" s="3">
        <f t="shared" si="93"/>
        <v>0.3054622583389523</v>
      </c>
      <c r="V268" s="3">
        <f t="shared" si="94"/>
        <v>0</v>
      </c>
      <c r="X268" s="3">
        <f t="shared" si="95"/>
        <v>-0.27000000000001023</v>
      </c>
      <c r="Z268" s="3">
        <f t="shared" si="96"/>
        <v>0.14937355546651754</v>
      </c>
      <c r="AA268" s="3">
        <f t="shared" si="97"/>
        <v>-2.8348899308020454E-3</v>
      </c>
      <c r="AB268" s="3">
        <f t="shared" si="98"/>
        <v>0.20235218688037249</v>
      </c>
      <c r="AC268" s="3">
        <f t="shared" si="99"/>
        <v>1.5553583468581976E-2</v>
      </c>
      <c r="AD268" s="3">
        <f t="shared" si="100"/>
        <v>0.12604086850728785</v>
      </c>
      <c r="AE268" s="3">
        <f t="shared" si="101"/>
        <v>0.13578049264409894</v>
      </c>
      <c r="AG268" s="4">
        <f t="shared" si="107"/>
        <v>0</v>
      </c>
      <c r="AH268" s="4">
        <f t="shared" si="108"/>
        <v>0</v>
      </c>
      <c r="AI268" s="4">
        <f t="shared" si="109"/>
        <v>0</v>
      </c>
      <c r="AJ268" s="4">
        <f t="shared" si="110"/>
        <v>0</v>
      </c>
      <c r="AK268" s="4">
        <f t="shared" si="111"/>
        <v>0</v>
      </c>
      <c r="AL268" s="4">
        <f t="shared" si="112"/>
        <v>0</v>
      </c>
      <c r="AM268" s="4" t="str">
        <f t="shared" si="102"/>
        <v>0</v>
      </c>
      <c r="AO268" s="6">
        <f t="shared" si="103"/>
        <v>0</v>
      </c>
      <c r="AP268" s="6">
        <f t="shared" si="104"/>
        <v>0</v>
      </c>
      <c r="AQ268" s="3">
        <f t="shared" si="105"/>
        <v>-0.27000000000001023</v>
      </c>
      <c r="AR268" s="3">
        <f t="shared" si="113"/>
        <v>0</v>
      </c>
      <c r="AS268" s="4">
        <f t="shared" si="114"/>
        <v>0</v>
      </c>
      <c r="AT268" s="3">
        <f t="shared" si="106"/>
        <v>125.69999999999987</v>
      </c>
      <c r="AW268" s="7">
        <v>45559</v>
      </c>
      <c r="AX268" s="5">
        <f t="shared" si="116"/>
        <v>0.17807397764443131</v>
      </c>
      <c r="AY268" t="str">
        <f t="shared" si="115"/>
        <v xml:space="preserve"> </v>
      </c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>
      <c r="A269" s="7">
        <v>45560</v>
      </c>
      <c r="B269" s="3">
        <v>280655</v>
      </c>
      <c r="C269" s="3">
        <v>568894</v>
      </c>
      <c r="D269" s="3">
        <v>460148</v>
      </c>
      <c r="E269" s="3">
        <v>22654</v>
      </c>
      <c r="F269" s="3">
        <v>181319</v>
      </c>
      <c r="G269" s="3">
        <v>1513670</v>
      </c>
      <c r="H269" s="7">
        <v>45560</v>
      </c>
      <c r="I269" s="3" t="s">
        <v>55</v>
      </c>
      <c r="J269" s="3">
        <v>67.31</v>
      </c>
      <c r="K269" s="3">
        <v>66.3</v>
      </c>
      <c r="L269" s="3">
        <v>67.64</v>
      </c>
      <c r="M269" s="3">
        <v>65.709999999999994</v>
      </c>
      <c r="N269" s="3">
        <v>3665</v>
      </c>
      <c r="O269" s="3">
        <v>193567</v>
      </c>
      <c r="P269" s="3">
        <f t="shared" si="88"/>
        <v>-0.11405654935552018</v>
      </c>
      <c r="Q269" s="3">
        <f t="shared" si="89"/>
        <v>0.11358235114090606</v>
      </c>
      <c r="R269" s="3">
        <f t="shared" si="90"/>
        <v>-1.9305497311141399E-2</v>
      </c>
      <c r="S269" s="3">
        <f t="shared" si="91"/>
        <v>0.12224301131231446</v>
      </c>
      <c r="T269" s="3">
        <f t="shared" si="92"/>
        <v>3.7365430265629093E-2</v>
      </c>
      <c r="U269" s="3">
        <f t="shared" si="93"/>
        <v>7.9265943262790163E-3</v>
      </c>
      <c r="V269" s="3">
        <f t="shared" si="94"/>
        <v>0</v>
      </c>
      <c r="X269" s="3">
        <f t="shared" si="95"/>
        <v>1.4000000000000057</v>
      </c>
      <c r="Z269" s="3">
        <f t="shared" si="96"/>
        <v>-7.5685042292493246E-2</v>
      </c>
      <c r="AA269" s="3">
        <f t="shared" si="97"/>
        <v>-0.13265156077015092</v>
      </c>
      <c r="AB269" s="3">
        <f t="shared" si="98"/>
        <v>-5.9128950212389203E-2</v>
      </c>
      <c r="AC269" s="3">
        <f t="shared" si="99"/>
        <v>-0.14794391475597132</v>
      </c>
      <c r="AD269" s="3">
        <f t="shared" si="100"/>
        <v>-0.12260225972317515</v>
      </c>
      <c r="AE269" s="3">
        <f t="shared" si="101"/>
        <v>-0.11078731464361187</v>
      </c>
      <c r="AG269" s="4">
        <f t="shared" si="107"/>
        <v>0</v>
      </c>
      <c r="AH269" s="4">
        <f t="shared" si="108"/>
        <v>0</v>
      </c>
      <c r="AI269" s="4">
        <f t="shared" si="109"/>
        <v>0</v>
      </c>
      <c r="AJ269" s="4">
        <f t="shared" si="110"/>
        <v>0</v>
      </c>
      <c r="AK269" s="4">
        <f t="shared" si="111"/>
        <v>0</v>
      </c>
      <c r="AL269" s="4">
        <f t="shared" si="112"/>
        <v>0</v>
      </c>
      <c r="AM269" s="4" t="str">
        <f t="shared" si="102"/>
        <v>0</v>
      </c>
      <c r="AO269" s="6">
        <f t="shared" si="103"/>
        <v>0</v>
      </c>
      <c r="AP269" s="6">
        <f t="shared" si="104"/>
        <v>0</v>
      </c>
      <c r="AQ269" s="3">
        <f t="shared" si="105"/>
        <v>1.4000000000000057</v>
      </c>
      <c r="AR269" s="3">
        <f t="shared" si="113"/>
        <v>0</v>
      </c>
      <c r="AS269" s="4">
        <f t="shared" si="114"/>
        <v>0</v>
      </c>
      <c r="AT269" s="3">
        <f t="shared" si="106"/>
        <v>125.69999999999987</v>
      </c>
      <c r="AW269" s="7">
        <v>45560</v>
      </c>
      <c r="AX269" s="5">
        <f t="shared" si="116"/>
        <v>0.17807397764443131</v>
      </c>
      <c r="AY269" t="str">
        <f t="shared" si="115"/>
        <v xml:space="preserve"> </v>
      </c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>
      <c r="A270" s="7">
        <v>45561</v>
      </c>
      <c r="B270" s="3">
        <v>228136</v>
      </c>
      <c r="C270" s="3">
        <v>427829</v>
      </c>
      <c r="D270" s="3">
        <v>389187</v>
      </c>
      <c r="E270" s="3">
        <v>21821</v>
      </c>
      <c r="F270" s="3">
        <v>152639</v>
      </c>
      <c r="G270" s="3">
        <v>1219612</v>
      </c>
      <c r="H270" s="7">
        <v>45561</v>
      </c>
      <c r="I270" s="3" t="s">
        <v>55</v>
      </c>
      <c r="J270" s="3">
        <v>68.599999999999994</v>
      </c>
      <c r="K270" s="3">
        <v>67.31</v>
      </c>
      <c r="L270" s="3">
        <v>68.8</v>
      </c>
      <c r="M270" s="3">
        <v>66.400000000000006</v>
      </c>
      <c r="N270" s="3">
        <v>3502</v>
      </c>
      <c r="O270" s="3">
        <v>194595</v>
      </c>
      <c r="P270" s="3">
        <f t="shared" si="88"/>
        <v>-0.19623449279978794</v>
      </c>
      <c r="Q270" s="3">
        <f t="shared" si="89"/>
        <v>-3.8265039397084345E-2</v>
      </c>
      <c r="R270" s="3">
        <f t="shared" si="90"/>
        <v>-0.30995978494352971</v>
      </c>
      <c r="S270" s="3">
        <f t="shared" si="91"/>
        <v>-3.8068850016728502E-2</v>
      </c>
      <c r="T270" s="3">
        <f t="shared" si="92"/>
        <v>-0.20258604155856655</v>
      </c>
      <c r="U270" s="3">
        <f t="shared" si="93"/>
        <v>-0.21031306033684644</v>
      </c>
      <c r="V270" s="3">
        <f t="shared" si="94"/>
        <v>0</v>
      </c>
      <c r="X270" s="3">
        <f t="shared" si="95"/>
        <v>1.289999999999992</v>
      </c>
      <c r="Z270" s="3">
        <f t="shared" si="96"/>
        <v>-5.2580225072771464E-2</v>
      </c>
      <c r="AA270" s="3">
        <f t="shared" si="97"/>
        <v>-4.3319328643382726E-2</v>
      </c>
      <c r="AB270" s="3">
        <f t="shared" si="98"/>
        <v>-7.4458008808899301E-2</v>
      </c>
      <c r="AC270" s="3">
        <f t="shared" si="99"/>
        <v>-0.28522011165228822</v>
      </c>
      <c r="AD270" s="3">
        <f t="shared" si="100"/>
        <v>-0.13202024618663183</v>
      </c>
      <c r="AE270" s="3">
        <f t="shared" si="101"/>
        <v>-8.1995980581682518E-2</v>
      </c>
      <c r="AG270" s="4">
        <f t="shared" si="107"/>
        <v>0</v>
      </c>
      <c r="AH270" s="4">
        <f t="shared" si="108"/>
        <v>0</v>
      </c>
      <c r="AI270" s="4">
        <f t="shared" si="109"/>
        <v>0</v>
      </c>
      <c r="AJ270" s="4">
        <f t="shared" si="110"/>
        <v>0</v>
      </c>
      <c r="AK270" s="4">
        <f t="shared" si="111"/>
        <v>0</v>
      </c>
      <c r="AL270" s="4">
        <f t="shared" si="112"/>
        <v>0</v>
      </c>
      <c r="AM270" s="4" t="str">
        <f t="shared" si="102"/>
        <v>0</v>
      </c>
      <c r="AO270" s="6">
        <f t="shared" si="103"/>
        <v>0</v>
      </c>
      <c r="AP270" s="6">
        <f t="shared" si="104"/>
        <v>0</v>
      </c>
      <c r="AQ270" s="3">
        <f t="shared" si="105"/>
        <v>1.289999999999992</v>
      </c>
      <c r="AR270" s="3">
        <f t="shared" si="113"/>
        <v>0</v>
      </c>
      <c r="AS270" s="4">
        <f t="shared" si="114"/>
        <v>0</v>
      </c>
      <c r="AT270" s="3">
        <f t="shared" si="106"/>
        <v>125.69999999999987</v>
      </c>
      <c r="AW270" s="7">
        <v>45561</v>
      </c>
      <c r="AX270" s="5">
        <f t="shared" si="116"/>
        <v>0.17807397764443131</v>
      </c>
      <c r="AY270" t="str">
        <f t="shared" si="115"/>
        <v xml:space="preserve"> </v>
      </c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>
      <c r="A271" s="7">
        <v>45562</v>
      </c>
      <c r="B271" s="3">
        <v>195811</v>
      </c>
      <c r="C271" s="3">
        <v>284872</v>
      </c>
      <c r="D271" s="3">
        <v>348882</v>
      </c>
      <c r="E271" s="3">
        <v>16821</v>
      </c>
      <c r="F271" s="3">
        <v>129071</v>
      </c>
      <c r="G271" s="3">
        <v>975458</v>
      </c>
      <c r="H271" s="7">
        <v>45562</v>
      </c>
      <c r="I271" s="3" t="s">
        <v>55</v>
      </c>
      <c r="J271" s="3">
        <v>68.39</v>
      </c>
      <c r="K271" s="3">
        <v>67.930000000000007</v>
      </c>
      <c r="L271" s="3">
        <v>68.45</v>
      </c>
      <c r="M271" s="3">
        <v>67.349999999999994</v>
      </c>
      <c r="N271" s="3">
        <v>1945</v>
      </c>
      <c r="O271" s="3">
        <v>196698</v>
      </c>
      <c r="P271" s="3">
        <f t="shared" si="88"/>
        <v>-0.32376212454762177</v>
      </c>
      <c r="Q271" s="3">
        <f t="shared" si="89"/>
        <v>-0.25576723730136786</v>
      </c>
      <c r="R271" s="3">
        <f t="shared" si="90"/>
        <v>-0.59642558207644225</v>
      </c>
      <c r="S271" s="3">
        <f t="shared" si="91"/>
        <v>-0.29340586602367802</v>
      </c>
      <c r="T271" s="3">
        <f t="shared" si="92"/>
        <v>-0.4199327419496533</v>
      </c>
      <c r="U271" s="3">
        <f t="shared" si="93"/>
        <v>-0.41976128746477881</v>
      </c>
      <c r="V271" s="3">
        <f t="shared" si="94"/>
        <v>0</v>
      </c>
      <c r="X271" s="3">
        <f t="shared" si="95"/>
        <v>-0.20999999999999375</v>
      </c>
      <c r="Z271" s="3">
        <f t="shared" si="96"/>
        <v>-0.14403060961767178</v>
      </c>
      <c r="AA271" s="3">
        <f t="shared" si="97"/>
        <v>-0.2066488573007482</v>
      </c>
      <c r="AB271" s="3">
        <f t="shared" si="98"/>
        <v>-0.24359857545279898</v>
      </c>
      <c r="AC271" s="3">
        <f t="shared" si="99"/>
        <v>-0.33273667570855875</v>
      </c>
      <c r="AD271" s="3">
        <f t="shared" si="100"/>
        <v>-0.28198307638865316</v>
      </c>
      <c r="AE271" s="3">
        <f t="shared" si="101"/>
        <v>-0.24208992311902455</v>
      </c>
      <c r="AG271" s="4">
        <f t="shared" si="107"/>
        <v>0</v>
      </c>
      <c r="AH271" s="4">
        <f t="shared" si="108"/>
        <v>0</v>
      </c>
      <c r="AI271" s="4">
        <f t="shared" si="109"/>
        <v>0</v>
      </c>
      <c r="AJ271" s="4">
        <f t="shared" si="110"/>
        <v>0</v>
      </c>
      <c r="AK271" s="4">
        <f t="shared" si="111"/>
        <v>0</v>
      </c>
      <c r="AL271" s="4">
        <f t="shared" si="112"/>
        <v>0</v>
      </c>
      <c r="AM271" s="4" t="str">
        <f t="shared" si="102"/>
        <v>0</v>
      </c>
      <c r="AO271" s="6">
        <f t="shared" si="103"/>
        <v>0</v>
      </c>
      <c r="AP271" s="6">
        <f t="shared" si="104"/>
        <v>0</v>
      </c>
      <c r="AQ271" s="3">
        <f t="shared" si="105"/>
        <v>-0.20999999999999375</v>
      </c>
      <c r="AR271" s="3">
        <f t="shared" si="113"/>
        <v>0</v>
      </c>
      <c r="AS271" s="4">
        <f t="shared" si="114"/>
        <v>0</v>
      </c>
      <c r="AT271" s="3">
        <f t="shared" si="106"/>
        <v>125.69999999999987</v>
      </c>
      <c r="AW271" s="7">
        <v>45562</v>
      </c>
      <c r="AX271" s="5">
        <f t="shared" si="116"/>
        <v>0.17807397764443131</v>
      </c>
      <c r="AY271" t="str">
        <f t="shared" si="115"/>
        <v xml:space="preserve"> </v>
      </c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>
      <c r="A272" s="7">
        <v>45565</v>
      </c>
      <c r="B272" s="3">
        <v>239741</v>
      </c>
      <c r="C272" s="3">
        <v>399093</v>
      </c>
      <c r="D272" s="3">
        <v>415035</v>
      </c>
      <c r="E272" s="3">
        <v>23218</v>
      </c>
      <c r="F272" s="3">
        <v>154490</v>
      </c>
      <c r="G272" s="3">
        <v>1231577</v>
      </c>
      <c r="H272" s="7">
        <v>45565</v>
      </c>
      <c r="I272" s="3" t="s">
        <v>55</v>
      </c>
      <c r="J272" s="3">
        <v>67.599999999999994</v>
      </c>
      <c r="K272" s="3">
        <v>68.62</v>
      </c>
      <c r="L272" s="3">
        <v>68.97</v>
      </c>
      <c r="M272" s="3">
        <v>67.2</v>
      </c>
      <c r="N272" s="3">
        <v>2186</v>
      </c>
      <c r="O272" s="3">
        <v>197129</v>
      </c>
      <c r="P272" s="3">
        <f t="shared" si="88"/>
        <v>-0.3646898481079156</v>
      </c>
      <c r="Q272" s="3">
        <f t="shared" si="89"/>
        <v>-0.43059057771012338</v>
      </c>
      <c r="R272" s="3">
        <f t="shared" si="90"/>
        <v>-0.68044039115865806</v>
      </c>
      <c r="S272" s="3">
        <f t="shared" si="91"/>
        <v>-0.26430778059814153</v>
      </c>
      <c r="T272" s="3">
        <f t="shared" si="92"/>
        <v>-0.53430377711886112</v>
      </c>
      <c r="U272" s="3">
        <f t="shared" si="93"/>
        <v>-0.53467579886444638</v>
      </c>
      <c r="V272" s="3">
        <f t="shared" si="94"/>
        <v>0</v>
      </c>
      <c r="X272" s="3">
        <f t="shared" si="95"/>
        <v>-0.79000000000000625</v>
      </c>
      <c r="Z272" s="3">
        <f t="shared" si="96"/>
        <v>-8.3151572307277169E-2</v>
      </c>
      <c r="AA272" s="3">
        <f t="shared" si="97"/>
        <v>-4.9536643390994485E-2</v>
      </c>
      <c r="AB272" s="3">
        <f t="shared" si="98"/>
        <v>-0.21168259767890829</v>
      </c>
      <c r="AC272" s="3">
        <f t="shared" si="99"/>
        <v>-0.13558901055386183</v>
      </c>
      <c r="AD272" s="3">
        <f t="shared" si="100"/>
        <v>-0.14163264880988344</v>
      </c>
      <c r="AE272" s="3">
        <f t="shared" si="101"/>
        <v>-0.11974440498840379</v>
      </c>
      <c r="AG272" s="4">
        <f t="shared" si="107"/>
        <v>0</v>
      </c>
      <c r="AH272" s="4">
        <f t="shared" si="108"/>
        <v>0</v>
      </c>
      <c r="AI272" s="4">
        <f t="shared" si="109"/>
        <v>0</v>
      </c>
      <c r="AJ272" s="4">
        <f t="shared" si="110"/>
        <v>0</v>
      </c>
      <c r="AK272" s="4">
        <f t="shared" si="111"/>
        <v>0</v>
      </c>
      <c r="AL272" s="4">
        <f t="shared" si="112"/>
        <v>0</v>
      </c>
      <c r="AM272" s="4" t="str">
        <f t="shared" si="102"/>
        <v>0</v>
      </c>
      <c r="AO272" s="6">
        <f t="shared" si="103"/>
        <v>0</v>
      </c>
      <c r="AP272" s="6">
        <f t="shared" si="104"/>
        <v>0</v>
      </c>
      <c r="AQ272" s="3">
        <f t="shared" si="105"/>
        <v>-0.79000000000000625</v>
      </c>
      <c r="AR272" s="3">
        <f t="shared" si="113"/>
        <v>0</v>
      </c>
      <c r="AS272" s="4">
        <f t="shared" si="114"/>
        <v>0</v>
      </c>
      <c r="AT272" s="3">
        <f t="shared" si="106"/>
        <v>125.69999999999987</v>
      </c>
      <c r="AW272" s="7">
        <v>45565</v>
      </c>
      <c r="AX272" s="5">
        <f t="shared" si="116"/>
        <v>0.17807397764443131</v>
      </c>
      <c r="AY272" t="str">
        <f t="shared" si="115"/>
        <v xml:space="preserve"> </v>
      </c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>
      <c r="A273" s="7">
        <v>45566</v>
      </c>
      <c r="B273" s="3">
        <v>289921</v>
      </c>
      <c r="C273" s="3">
        <v>543157</v>
      </c>
      <c r="D273" s="3">
        <v>513572</v>
      </c>
      <c r="E273" s="3">
        <v>23765</v>
      </c>
      <c r="F273" s="3">
        <v>187451</v>
      </c>
      <c r="G273" s="3">
        <v>1557866</v>
      </c>
      <c r="H273" s="7">
        <v>45566</v>
      </c>
      <c r="I273" s="3" t="s">
        <v>55</v>
      </c>
      <c r="J273" s="3">
        <v>65.569999999999993</v>
      </c>
      <c r="K273" s="3">
        <v>67.39</v>
      </c>
      <c r="L273" s="3">
        <v>67.39</v>
      </c>
      <c r="M273" s="3">
        <v>64.75</v>
      </c>
      <c r="N273" s="3">
        <v>9561</v>
      </c>
      <c r="O273" s="3">
        <v>197874</v>
      </c>
      <c r="P273" s="3">
        <f t="shared" si="88"/>
        <v>-0.36773716871134332</v>
      </c>
      <c r="Q273" s="3">
        <f t="shared" si="89"/>
        <v>-0.43487885027453355</v>
      </c>
      <c r="R273" s="3">
        <f t="shared" si="90"/>
        <v>-0.6976539992693398</v>
      </c>
      <c r="S273" s="3">
        <f t="shared" si="91"/>
        <v>-0.21533289977805839</v>
      </c>
      <c r="T273" s="3">
        <f t="shared" si="92"/>
        <v>-0.5355953484227679</v>
      </c>
      <c r="U273" s="3">
        <f t="shared" si="93"/>
        <v>-0.53683056675686225</v>
      </c>
      <c r="V273" s="3">
        <f t="shared" si="94"/>
        <v>0</v>
      </c>
      <c r="X273" s="3">
        <f t="shared" si="95"/>
        <v>-2.0300000000000011</v>
      </c>
      <c r="Z273" s="3">
        <f t="shared" si="96"/>
        <v>0.1952012303111221</v>
      </c>
      <c r="AA273" s="3">
        <f t="shared" si="97"/>
        <v>0.20719018083943988</v>
      </c>
      <c r="AB273" s="3">
        <f t="shared" si="98"/>
        <v>-6.0203274530698361E-2</v>
      </c>
      <c r="AC273" s="3">
        <f t="shared" si="99"/>
        <v>8.992030302474141E-2</v>
      </c>
      <c r="AD273" s="3">
        <f t="shared" si="100"/>
        <v>0.11753405664591103</v>
      </c>
      <c r="AE273" s="3">
        <f t="shared" si="101"/>
        <v>0.12164619062188407</v>
      </c>
      <c r="AG273" s="4">
        <f t="shared" si="107"/>
        <v>0</v>
      </c>
      <c r="AH273" s="4">
        <f t="shared" si="108"/>
        <v>0</v>
      </c>
      <c r="AI273" s="4">
        <f t="shared" si="109"/>
        <v>0</v>
      </c>
      <c r="AJ273" s="4">
        <f t="shared" si="110"/>
        <v>0</v>
      </c>
      <c r="AK273" s="4">
        <f t="shared" si="111"/>
        <v>0</v>
      </c>
      <c r="AL273" s="4">
        <f t="shared" si="112"/>
        <v>0</v>
      </c>
      <c r="AM273" s="4" t="str">
        <f t="shared" si="102"/>
        <v>0</v>
      </c>
      <c r="AO273" s="6">
        <f t="shared" si="103"/>
        <v>0</v>
      </c>
      <c r="AP273" s="6">
        <f t="shared" si="104"/>
        <v>0</v>
      </c>
      <c r="AQ273" s="3">
        <f t="shared" si="105"/>
        <v>-2.0300000000000011</v>
      </c>
      <c r="AR273" s="3">
        <f t="shared" si="113"/>
        <v>0</v>
      </c>
      <c r="AS273" s="4">
        <f t="shared" si="114"/>
        <v>0</v>
      </c>
      <c r="AT273" s="3">
        <f t="shared" si="106"/>
        <v>125.69999999999987</v>
      </c>
      <c r="AW273" s="7">
        <v>45566</v>
      </c>
      <c r="AX273" s="5">
        <f t="shared" si="116"/>
        <v>0.17807397764443131</v>
      </c>
      <c r="AY273" t="str">
        <f t="shared" si="115"/>
        <v xml:space="preserve"> </v>
      </c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>
      <c r="A274" s="7">
        <v>45567</v>
      </c>
      <c r="B274" s="3">
        <v>374093</v>
      </c>
      <c r="C274" s="3">
        <v>670203</v>
      </c>
      <c r="D274" s="3">
        <v>554765</v>
      </c>
      <c r="E274" s="3">
        <v>29718</v>
      </c>
      <c r="F274" s="3">
        <v>216305</v>
      </c>
      <c r="G274" s="3">
        <v>1845083</v>
      </c>
      <c r="H274" s="7">
        <v>45567</v>
      </c>
      <c r="I274" s="3" t="s">
        <v>55</v>
      </c>
      <c r="J274" s="3">
        <v>64.540000000000006</v>
      </c>
      <c r="K274" s="3">
        <v>66.05</v>
      </c>
      <c r="L274" s="3">
        <v>66.97</v>
      </c>
      <c r="M274" s="3">
        <v>64.5</v>
      </c>
      <c r="N274" s="3">
        <v>9234</v>
      </c>
      <c r="O274" s="3">
        <v>203830</v>
      </c>
      <c r="P274" s="3">
        <f t="shared" si="88"/>
        <v>-0.51823929839360461</v>
      </c>
      <c r="Q274" s="3">
        <f t="shared" si="89"/>
        <v>-0.59262665796047043</v>
      </c>
      <c r="R274" s="3">
        <f t="shared" si="90"/>
        <v>-0.75181788398873828</v>
      </c>
      <c r="S274" s="3">
        <f t="shared" si="91"/>
        <v>-0.31243375115211802</v>
      </c>
      <c r="T274" s="3">
        <f t="shared" si="92"/>
        <v>-0.66407869900704808</v>
      </c>
      <c r="U274" s="3">
        <f t="shared" si="93"/>
        <v>-0.65911929718886242</v>
      </c>
      <c r="V274" s="3">
        <f t="shared" si="94"/>
        <v>0</v>
      </c>
      <c r="X274" s="3">
        <f t="shared" si="95"/>
        <v>-1.0299999999999869</v>
      </c>
      <c r="Z274" s="3">
        <f t="shared" si="96"/>
        <v>-2.8628446975469752E-2</v>
      </c>
      <c r="AA274" s="3">
        <f t="shared" si="97"/>
        <v>1.3259451802704847E-2</v>
      </c>
      <c r="AB274" s="3">
        <f t="shared" si="98"/>
        <v>-0.17520648729369637</v>
      </c>
      <c r="AC274" s="3">
        <f t="shared" si="99"/>
        <v>-0.13683691709694604</v>
      </c>
      <c r="AD274" s="3">
        <f t="shared" si="100"/>
        <v>-8.1966384245871216E-2</v>
      </c>
      <c r="AE274" s="3">
        <f t="shared" si="101"/>
        <v>-6.4962032539655767E-2</v>
      </c>
      <c r="AG274" s="4">
        <f t="shared" si="107"/>
        <v>0</v>
      </c>
      <c r="AH274" s="4">
        <f t="shared" si="108"/>
        <v>0</v>
      </c>
      <c r="AI274" s="4">
        <f t="shared" si="109"/>
        <v>0</v>
      </c>
      <c r="AJ274" s="4">
        <f t="shared" si="110"/>
        <v>0</v>
      </c>
      <c r="AK274" s="4">
        <f t="shared" si="111"/>
        <v>0</v>
      </c>
      <c r="AL274" s="4">
        <f t="shared" si="112"/>
        <v>0</v>
      </c>
      <c r="AM274" s="4" t="str">
        <f t="shared" si="102"/>
        <v>0</v>
      </c>
      <c r="AO274" s="6">
        <f t="shared" si="103"/>
        <v>0</v>
      </c>
      <c r="AP274" s="6">
        <f t="shared" si="104"/>
        <v>0</v>
      </c>
      <c r="AQ274" s="3">
        <f t="shared" si="105"/>
        <v>-1.0299999999999869</v>
      </c>
      <c r="AR274" s="3">
        <f t="shared" si="113"/>
        <v>0</v>
      </c>
      <c r="AS274" s="4">
        <f t="shared" si="114"/>
        <v>0</v>
      </c>
      <c r="AT274" s="3">
        <f t="shared" si="106"/>
        <v>125.69999999999987</v>
      </c>
      <c r="AW274" s="7">
        <v>45567</v>
      </c>
      <c r="AX274" s="5">
        <f t="shared" si="116"/>
        <v>0.17807397764443131</v>
      </c>
      <c r="AY274" t="str">
        <f t="shared" si="115"/>
        <v xml:space="preserve"> </v>
      </c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>
      <c r="A275" s="7">
        <v>45568</v>
      </c>
      <c r="B275" s="3">
        <v>293062</v>
      </c>
      <c r="C275" s="3">
        <v>657921</v>
      </c>
      <c r="D275" s="3">
        <v>495832</v>
      </c>
      <c r="E275" s="3">
        <v>29134</v>
      </c>
      <c r="F275" s="3">
        <v>198142</v>
      </c>
      <c r="G275" s="3">
        <v>1674092</v>
      </c>
      <c r="H275" s="7">
        <v>45568</v>
      </c>
      <c r="I275" s="3" t="s">
        <v>54</v>
      </c>
      <c r="J275" s="3">
        <v>62.76</v>
      </c>
      <c r="K275" s="3">
        <v>62.56</v>
      </c>
      <c r="L275" s="3">
        <v>62.96</v>
      </c>
      <c r="M275" s="3">
        <v>62.01</v>
      </c>
      <c r="N275" s="3">
        <v>23528</v>
      </c>
      <c r="O275" s="3">
        <v>412005</v>
      </c>
      <c r="P275" s="3">
        <f t="shared" si="88"/>
        <v>-0.53400348220154847</v>
      </c>
      <c r="Q275" s="3">
        <f t="shared" si="89"/>
        <v>-0.71831156350131231</v>
      </c>
      <c r="R275" s="3">
        <f t="shared" si="90"/>
        <v>-0.70167588814418824</v>
      </c>
      <c r="S275" s="3">
        <f t="shared" si="91"/>
        <v>-0.4648654830952505</v>
      </c>
      <c r="T275" s="3">
        <f t="shared" si="92"/>
        <v>-0.72274646914247143</v>
      </c>
      <c r="U275" s="3">
        <f t="shared" si="93"/>
        <v>-0.71911069133361638</v>
      </c>
      <c r="V275" s="3">
        <f t="shared" si="94"/>
        <v>0</v>
      </c>
      <c r="X275" s="3">
        <f t="shared" si="95"/>
        <v>-1.7800000000000082</v>
      </c>
      <c r="Z275" s="3">
        <f t="shared" si="96"/>
        <v>-0.17443187639837254</v>
      </c>
      <c r="AA275" s="3">
        <f t="shared" si="97"/>
        <v>-9.8397168528560355E-2</v>
      </c>
      <c r="AB275" s="3">
        <f t="shared" si="98"/>
        <v>-0.21574930527845954</v>
      </c>
      <c r="AC275" s="3">
        <f t="shared" si="99"/>
        <v>-0.21240981554314009</v>
      </c>
      <c r="AD275" s="3">
        <f t="shared" si="100"/>
        <v>-0.17601381891112289</v>
      </c>
      <c r="AE275" s="3">
        <f t="shared" si="101"/>
        <v>-0.16188521262008226</v>
      </c>
      <c r="AG275" s="4">
        <f t="shared" si="107"/>
        <v>0</v>
      </c>
      <c r="AH275" s="4">
        <f t="shared" si="108"/>
        <v>0</v>
      </c>
      <c r="AI275" s="4">
        <f t="shared" si="109"/>
        <v>0</v>
      </c>
      <c r="AJ275" s="4">
        <f t="shared" si="110"/>
        <v>0</v>
      </c>
      <c r="AK275" s="4">
        <f t="shared" si="111"/>
        <v>0</v>
      </c>
      <c r="AL275" s="4">
        <f t="shared" si="112"/>
        <v>0</v>
      </c>
      <c r="AM275" s="4" t="str">
        <f t="shared" si="102"/>
        <v>0</v>
      </c>
      <c r="AO275" s="6">
        <f t="shared" si="103"/>
        <v>0</v>
      </c>
      <c r="AP275" s="6">
        <f t="shared" si="104"/>
        <v>0</v>
      </c>
      <c r="AQ275" s="3">
        <f t="shared" si="105"/>
        <v>-1.7800000000000082</v>
      </c>
      <c r="AR275" s="3">
        <f t="shared" si="113"/>
        <v>0</v>
      </c>
      <c r="AS275" s="4">
        <f t="shared" si="114"/>
        <v>0</v>
      </c>
      <c r="AT275" s="3">
        <f t="shared" si="106"/>
        <v>125.69999999999987</v>
      </c>
      <c r="AW275" s="7">
        <v>45568</v>
      </c>
      <c r="AX275" s="5">
        <f t="shared" si="116"/>
        <v>0.17807397764443131</v>
      </c>
      <c r="AY275" t="str">
        <f t="shared" si="115"/>
        <v xml:space="preserve"> </v>
      </c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>
      <c r="A276" s="7">
        <v>45568</v>
      </c>
      <c r="B276" s="3">
        <v>293062</v>
      </c>
      <c r="C276" s="3">
        <v>657921</v>
      </c>
      <c r="D276" s="3">
        <v>495832</v>
      </c>
      <c r="E276" s="3">
        <v>29134</v>
      </c>
      <c r="F276" s="3">
        <v>198142</v>
      </c>
      <c r="G276" s="3">
        <v>1674092</v>
      </c>
      <c r="H276" s="7">
        <v>45568</v>
      </c>
      <c r="I276" s="3" t="s">
        <v>54</v>
      </c>
      <c r="J276" s="3">
        <v>62.76</v>
      </c>
      <c r="K276" s="3">
        <v>62.56</v>
      </c>
      <c r="L276" s="3">
        <v>62.96</v>
      </c>
      <c r="M276" s="3">
        <v>62.01</v>
      </c>
      <c r="N276" s="3">
        <v>23528</v>
      </c>
      <c r="O276" s="3">
        <v>412005</v>
      </c>
      <c r="P276" s="3">
        <f t="shared" si="88"/>
        <v>-0.48255853124689979</v>
      </c>
      <c r="Q276" s="3">
        <f t="shared" si="89"/>
        <v>-0.75270897770783263</v>
      </c>
      <c r="R276" s="3">
        <f t="shared" si="90"/>
        <v>-0.60925637137280597</v>
      </c>
      <c r="S276" s="3">
        <f t="shared" si="91"/>
        <v>-0.6361200166908727</v>
      </c>
      <c r="T276" s="3">
        <f t="shared" si="92"/>
        <v>-0.70098882006132734</v>
      </c>
      <c r="U276" s="3">
        <f t="shared" si="93"/>
        <v>-0.69887933669251678</v>
      </c>
      <c r="V276" s="3">
        <f t="shared" si="94"/>
        <v>0</v>
      </c>
      <c r="X276" s="3">
        <f t="shared" si="95"/>
        <v>0</v>
      </c>
      <c r="Z276" s="3">
        <f t="shared" si="96"/>
        <v>-0.22498625667189315</v>
      </c>
      <c r="AA276" s="3">
        <f t="shared" si="97"/>
        <v>-0.25150718236831698</v>
      </c>
      <c r="AB276" s="3">
        <f t="shared" si="98"/>
        <v>-0.17918345197406296</v>
      </c>
      <c r="AC276" s="3">
        <f t="shared" si="99"/>
        <v>-0.37228479240366141</v>
      </c>
      <c r="AD276" s="3">
        <f t="shared" si="100"/>
        <v>-0.24821292497595487</v>
      </c>
      <c r="AE276" s="3">
        <f t="shared" si="101"/>
        <v>-0.23878296597614596</v>
      </c>
      <c r="AG276" s="4">
        <f t="shared" si="107"/>
        <v>0</v>
      </c>
      <c r="AH276" s="4">
        <f t="shared" si="108"/>
        <v>0</v>
      </c>
      <c r="AI276" s="4">
        <f t="shared" si="109"/>
        <v>0</v>
      </c>
      <c r="AJ276" s="4">
        <f t="shared" si="110"/>
        <v>0</v>
      </c>
      <c r="AK276" s="4">
        <f t="shared" si="111"/>
        <v>0</v>
      </c>
      <c r="AL276" s="4">
        <f t="shared" si="112"/>
        <v>0</v>
      </c>
      <c r="AM276" s="4" t="str">
        <f t="shared" si="102"/>
        <v>0</v>
      </c>
      <c r="AO276" s="6">
        <f t="shared" si="103"/>
        <v>0</v>
      </c>
      <c r="AP276" s="6">
        <f t="shared" si="104"/>
        <v>0</v>
      </c>
      <c r="AQ276" s="3">
        <f t="shared" si="105"/>
        <v>0</v>
      </c>
      <c r="AR276" s="3">
        <f t="shared" si="113"/>
        <v>0</v>
      </c>
      <c r="AS276" s="4">
        <f t="shared" si="114"/>
        <v>0</v>
      </c>
      <c r="AT276" s="3">
        <f t="shared" si="106"/>
        <v>125.69999999999987</v>
      </c>
      <c r="AW276" s="7">
        <v>45568</v>
      </c>
      <c r="AX276" s="5">
        <f t="shared" si="116"/>
        <v>0.17807397764443131</v>
      </c>
      <c r="AY276" t="str">
        <f t="shared" si="115"/>
        <v xml:space="preserve"> </v>
      </c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>
      <c r="A277" s="7">
        <v>45569</v>
      </c>
      <c r="B277" s="3">
        <v>338854</v>
      </c>
      <c r="C277" s="3">
        <v>693448</v>
      </c>
      <c r="D277" s="3">
        <v>514324</v>
      </c>
      <c r="E277" s="3">
        <v>21866</v>
      </c>
      <c r="F277" s="3">
        <v>209586</v>
      </c>
      <c r="G277" s="3">
        <v>1778078</v>
      </c>
      <c r="H277" s="7">
        <v>45569</v>
      </c>
      <c r="I277" s="3" t="s">
        <v>54</v>
      </c>
      <c r="J277" s="3">
        <v>62.05</v>
      </c>
      <c r="K277" s="3">
        <v>62.04</v>
      </c>
      <c r="L277" s="3">
        <v>62.57</v>
      </c>
      <c r="M277" s="3">
        <v>61.41</v>
      </c>
      <c r="N277" s="3">
        <v>25357</v>
      </c>
      <c r="O277" s="3">
        <v>413145</v>
      </c>
      <c r="P277" s="3">
        <f t="shared" si="88"/>
        <v>-0.54174326857338451</v>
      </c>
      <c r="Q277" s="3">
        <f t="shared" si="89"/>
        <v>-0.78480283038896492</v>
      </c>
      <c r="R277" s="3">
        <f t="shared" si="90"/>
        <v>-0.57056554839400841</v>
      </c>
      <c r="S277" s="3">
        <f t="shared" si="91"/>
        <v>-0.42194827561582898</v>
      </c>
      <c r="T277" s="3">
        <f t="shared" si="92"/>
        <v>-0.72184257120384931</v>
      </c>
      <c r="U277" s="3">
        <f t="shared" si="93"/>
        <v>-0.71830991920172238</v>
      </c>
      <c r="V277" s="3">
        <f t="shared" si="94"/>
        <v>0</v>
      </c>
      <c r="X277" s="3">
        <f t="shared" si="95"/>
        <v>-0.71000000000000085</v>
      </c>
      <c r="Z277" s="3">
        <f t="shared" si="96"/>
        <v>-0.16292731073647707</v>
      </c>
      <c r="AA277" s="3">
        <f t="shared" si="97"/>
        <v>-0.17746721662745649</v>
      </c>
      <c r="AB277" s="3">
        <f t="shared" si="98"/>
        <v>-0.21396715214532006</v>
      </c>
      <c r="AC277" s="3">
        <f t="shared" si="99"/>
        <v>-0.28851401879286254</v>
      </c>
      <c r="AD277" s="3">
        <f t="shared" si="100"/>
        <v>-0.2077289291122853</v>
      </c>
      <c r="AE277" s="3">
        <f t="shared" si="101"/>
        <v>-0.19528498776487005</v>
      </c>
      <c r="AG277" s="4">
        <f t="shared" si="107"/>
        <v>0</v>
      </c>
      <c r="AH277" s="4">
        <f t="shared" si="108"/>
        <v>0</v>
      </c>
      <c r="AI277" s="4">
        <f t="shared" si="109"/>
        <v>0</v>
      </c>
      <c r="AJ277" s="4">
        <f t="shared" si="110"/>
        <v>0</v>
      </c>
      <c r="AK277" s="4">
        <f t="shared" si="111"/>
        <v>0</v>
      </c>
      <c r="AL277" s="4">
        <f t="shared" si="112"/>
        <v>0</v>
      </c>
      <c r="AM277" s="4" t="str">
        <f t="shared" si="102"/>
        <v>0</v>
      </c>
      <c r="AO277" s="6">
        <f t="shared" si="103"/>
        <v>0</v>
      </c>
      <c r="AP277" s="6">
        <f t="shared" si="104"/>
        <v>0</v>
      </c>
      <c r="AQ277" s="3">
        <f t="shared" si="105"/>
        <v>-0.71000000000000085</v>
      </c>
      <c r="AR277" s="3">
        <f t="shared" si="113"/>
        <v>0</v>
      </c>
      <c r="AS277" s="4">
        <f t="shared" si="114"/>
        <v>0</v>
      </c>
      <c r="AT277" s="3">
        <f t="shared" si="106"/>
        <v>125.69999999999987</v>
      </c>
      <c r="AW277" s="7">
        <v>45569</v>
      </c>
      <c r="AX277" s="5">
        <f t="shared" si="116"/>
        <v>0.17807397764443131</v>
      </c>
      <c r="AY277" t="str">
        <f t="shared" si="115"/>
        <v xml:space="preserve"> </v>
      </c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>
      <c r="A278" s="7">
        <v>45572</v>
      </c>
      <c r="B278" s="3">
        <v>308576</v>
      </c>
      <c r="C278" s="3">
        <v>602221</v>
      </c>
      <c r="D278" s="3">
        <v>484128</v>
      </c>
      <c r="E278" s="3">
        <v>24430</v>
      </c>
      <c r="F278" s="3">
        <v>192592</v>
      </c>
      <c r="G278" s="3">
        <v>1611947</v>
      </c>
      <c r="H278" s="7">
        <v>45572</v>
      </c>
      <c r="I278" s="3" t="s">
        <v>54</v>
      </c>
      <c r="J278" s="3">
        <v>61.76</v>
      </c>
      <c r="K278" s="3">
        <v>61.52</v>
      </c>
      <c r="L278" s="3">
        <v>62.5</v>
      </c>
      <c r="M278" s="3">
        <v>60.06</v>
      </c>
      <c r="N278" s="3">
        <v>61028</v>
      </c>
      <c r="O278" s="3">
        <v>414837</v>
      </c>
      <c r="P278" s="3">
        <f t="shared" si="88"/>
        <v>-0.56082360396667974</v>
      </c>
      <c r="Q278" s="3">
        <f t="shared" si="89"/>
        <v>-0.76094599952362985</v>
      </c>
      <c r="R278" s="3">
        <f t="shared" si="90"/>
        <v>-0.50842977497551656</v>
      </c>
      <c r="S278" s="3">
        <f t="shared" si="91"/>
        <v>-0.46658061055978456</v>
      </c>
      <c r="T278" s="3">
        <f t="shared" si="92"/>
        <v>-0.70128725298876116</v>
      </c>
      <c r="U278" s="3">
        <f t="shared" si="93"/>
        <v>-0.69371184483355208</v>
      </c>
      <c r="V278" s="3">
        <f t="shared" si="94"/>
        <v>0</v>
      </c>
      <c r="X278" s="3">
        <f t="shared" si="95"/>
        <v>-0.28999999999999915</v>
      </c>
      <c r="Z278" s="3">
        <f t="shared" si="96"/>
        <v>-0.35011320970268145</v>
      </c>
      <c r="AA278" s="3">
        <f t="shared" si="97"/>
        <v>-0.26470168928128962</v>
      </c>
      <c r="AB278" s="3">
        <f t="shared" si="98"/>
        <v>-0.4766472411193769</v>
      </c>
      <c r="AC278" s="3">
        <f t="shared" si="99"/>
        <v>-0.34020785215098898</v>
      </c>
      <c r="AD278" s="3">
        <f t="shared" si="100"/>
        <v>-0.36519517433557958</v>
      </c>
      <c r="AE278" s="3">
        <f t="shared" si="101"/>
        <v>-0.34766364449282705</v>
      </c>
      <c r="AG278" s="4">
        <f t="shared" si="107"/>
        <v>0</v>
      </c>
      <c r="AH278" s="4">
        <f t="shared" si="108"/>
        <v>0</v>
      </c>
      <c r="AI278" s="4">
        <f t="shared" si="109"/>
        <v>0</v>
      </c>
      <c r="AJ278" s="4">
        <f t="shared" si="110"/>
        <v>0</v>
      </c>
      <c r="AK278" s="4">
        <f t="shared" si="111"/>
        <v>0</v>
      </c>
      <c r="AL278" s="4">
        <f t="shared" si="112"/>
        <v>0</v>
      </c>
      <c r="AM278" s="4" t="str">
        <f t="shared" si="102"/>
        <v>0</v>
      </c>
      <c r="AO278" s="6">
        <f t="shared" si="103"/>
        <v>0</v>
      </c>
      <c r="AP278" s="6">
        <f t="shared" si="104"/>
        <v>0</v>
      </c>
      <c r="AQ278" s="3">
        <f t="shared" si="105"/>
        <v>-0.28999999999999915</v>
      </c>
      <c r="AR278" s="3">
        <f t="shared" si="113"/>
        <v>0</v>
      </c>
      <c r="AS278" s="4">
        <f t="shared" si="114"/>
        <v>0</v>
      </c>
      <c r="AT278" s="3">
        <f t="shared" si="106"/>
        <v>125.69999999999987</v>
      </c>
      <c r="AW278" s="7">
        <v>45572</v>
      </c>
      <c r="AX278" s="5">
        <f t="shared" si="116"/>
        <v>0.17807397764443131</v>
      </c>
      <c r="AY278" t="str">
        <f t="shared" si="115"/>
        <v xml:space="preserve"> </v>
      </c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>
      <c r="A279" s="7">
        <v>45573</v>
      </c>
      <c r="B279" s="3">
        <v>302566</v>
      </c>
      <c r="C279" s="3">
        <v>608750</v>
      </c>
      <c r="D279" s="3">
        <v>431948</v>
      </c>
      <c r="E279" s="3">
        <v>25721</v>
      </c>
      <c r="F279" s="3">
        <v>187161</v>
      </c>
      <c r="G279" s="3">
        <v>1556146</v>
      </c>
      <c r="H279" s="7">
        <v>45573</v>
      </c>
      <c r="I279" s="3" t="s">
        <v>54</v>
      </c>
      <c r="J279" s="3">
        <v>60.29</v>
      </c>
      <c r="K279" s="3">
        <v>61.92</v>
      </c>
      <c r="L279" s="3">
        <v>61.92</v>
      </c>
      <c r="M279" s="3">
        <v>60.07</v>
      </c>
      <c r="N279" s="3">
        <v>31756</v>
      </c>
      <c r="O279" s="3">
        <v>393040</v>
      </c>
      <c r="P279" s="3">
        <f t="shared" ref="P279:P302" si="117">CORREL(B265:B279,$J265:$J279)</f>
        <v>-0.52691369608673422</v>
      </c>
      <c r="Q279" s="3">
        <f t="shared" ref="Q279:Q302" si="118">CORREL(C265:C279,$J265:$J279)</f>
        <v>-0.71871366491842392</v>
      </c>
      <c r="R279" s="3">
        <f t="shared" ref="R279:R302" si="119">CORREL(D265:D279,$J265:$J279)</f>
        <v>-0.33754551619028283</v>
      </c>
      <c r="S279" s="3">
        <f t="shared" ref="S279:S302" si="120">CORREL(E265:E279,$J265:$J279)</f>
        <v>-0.48141510975682034</v>
      </c>
      <c r="T279" s="3">
        <f t="shared" ref="T279:T302" si="121">CORREL(F265:F279,$J265:$J279)</f>
        <v>-0.62980531997001554</v>
      </c>
      <c r="U279" s="3">
        <f t="shared" ref="U279:U302" si="122">CORREL(G265:G279,$J265:$J279)</f>
        <v>-0.61825621077603699</v>
      </c>
      <c r="V279" s="3">
        <f t="shared" ref="V279:V302" si="123">IF(P279&gt;0.5,P279,0)</f>
        <v>0</v>
      </c>
      <c r="X279" s="3">
        <f t="shared" ref="X279:X302" si="124">J279-J278</f>
        <v>-1.4699999999999989</v>
      </c>
      <c r="Z279" s="3">
        <f t="shared" ref="Z279:Z302" si="125">CORREL(B269:B278,$X269:$X278)</f>
        <v>-0.35471451362918593</v>
      </c>
      <c r="AA279" s="3">
        <f t="shared" ref="AA279:AA302" si="126">CORREL(C269:C278,$X269:$X278)</f>
        <v>-0.26708187944328943</v>
      </c>
      <c r="AB279" s="3">
        <f t="shared" ref="AB279:AB302" si="127">CORREL(D269:D278,$X269:$X278)</f>
        <v>-0.48886748351001935</v>
      </c>
      <c r="AC279" s="3">
        <f t="shared" ref="AC279:AC302" si="128">CORREL(E269:E278,$X269:$X278)</f>
        <v>-0.35509370088831166</v>
      </c>
      <c r="AD279" s="3">
        <f t="shared" ref="AD279:AD302" si="129">CORREL(F269:F278,$X269:$X278)</f>
        <v>-0.36543109327023271</v>
      </c>
      <c r="AE279" s="3">
        <f t="shared" ref="AE279:AE302" si="130">CORREL(G269:G278,$X269:$X278)</f>
        <v>-0.35249576797147963</v>
      </c>
      <c r="AG279" s="4">
        <f t="shared" si="107"/>
        <v>0</v>
      </c>
      <c r="AH279" s="4">
        <f t="shared" si="108"/>
        <v>0</v>
      </c>
      <c r="AI279" s="4">
        <f t="shared" si="109"/>
        <v>0</v>
      </c>
      <c r="AJ279" s="4">
        <f t="shared" si="110"/>
        <v>0</v>
      </c>
      <c r="AK279" s="4">
        <f t="shared" si="111"/>
        <v>0</v>
      </c>
      <c r="AL279" s="4">
        <f t="shared" si="112"/>
        <v>0</v>
      </c>
      <c r="AM279" s="4" t="str">
        <f t="shared" ref="AM279:AM302" si="131">IF(OR(AND(AQ279 &gt; 0, AG279 &gt; 0), AND(AQ279 &lt; 0, AG279 &lt; 0)), "profit", IF(AND(AQ279 &lt;&gt; 0, AG279 &lt;&gt; 0), "loss", "0"))</f>
        <v>0</v>
      </c>
      <c r="AO279" s="6">
        <f t="shared" ref="AO279:AO302" si="132">IF(ABS(AI279)&gt;0,AI279,0)</f>
        <v>0</v>
      </c>
      <c r="AP279" s="6">
        <f t="shared" ref="AP279:AP302" si="133">IF(AO279=0,0,IF(AO279&lt;0,-1,1))</f>
        <v>0</v>
      </c>
      <c r="AQ279" s="3">
        <f t="shared" ref="AQ279:AQ302" si="134">X279</f>
        <v>-1.4699999999999989</v>
      </c>
      <c r="AR279" s="3">
        <f t="shared" si="113"/>
        <v>0</v>
      </c>
      <c r="AS279" s="4">
        <f t="shared" si="114"/>
        <v>0</v>
      </c>
      <c r="AT279" s="3">
        <f t="shared" ref="AT279:AT302" si="135">AT278+AR279</f>
        <v>125.69999999999987</v>
      </c>
      <c r="AW279" s="7">
        <v>45573</v>
      </c>
      <c r="AX279" s="5">
        <f t="shared" si="116"/>
        <v>0.17807397764443131</v>
      </c>
      <c r="AY279" t="str">
        <f t="shared" si="115"/>
        <v xml:space="preserve"> </v>
      </c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>
      <c r="A280" s="7">
        <v>45574</v>
      </c>
      <c r="B280" s="3">
        <v>280794</v>
      </c>
      <c r="C280" s="3">
        <v>582681</v>
      </c>
      <c r="D280" s="3">
        <v>390648</v>
      </c>
      <c r="E280" s="3">
        <v>28075</v>
      </c>
      <c r="F280" s="3">
        <v>177276</v>
      </c>
      <c r="G280" s="3">
        <v>1459473</v>
      </c>
      <c r="H280" s="7">
        <v>45574</v>
      </c>
      <c r="I280" s="3" t="s">
        <v>54</v>
      </c>
      <c r="J280" s="3">
        <v>62.01</v>
      </c>
      <c r="K280" s="3">
        <v>60.19</v>
      </c>
      <c r="L280" s="3">
        <v>62.71</v>
      </c>
      <c r="M280" s="3">
        <v>59.95</v>
      </c>
      <c r="N280" s="3">
        <v>36106</v>
      </c>
      <c r="O280" s="3">
        <v>393311</v>
      </c>
      <c r="P280" s="3">
        <f t="shared" si="117"/>
        <v>-0.50053729697002625</v>
      </c>
      <c r="Q280" s="3">
        <f t="shared" si="118"/>
        <v>-0.70792819007163399</v>
      </c>
      <c r="R280" s="3">
        <f t="shared" si="119"/>
        <v>-0.21515565982798232</v>
      </c>
      <c r="S280" s="3">
        <f t="shared" si="120"/>
        <v>-0.51895805790009553</v>
      </c>
      <c r="T280" s="3">
        <f t="shared" si="121"/>
        <v>-0.58025931732682723</v>
      </c>
      <c r="U280" s="3">
        <f t="shared" si="122"/>
        <v>-0.56823589017717357</v>
      </c>
      <c r="V280" s="3">
        <f t="shared" si="123"/>
        <v>0</v>
      </c>
      <c r="X280" s="3">
        <f t="shared" si="124"/>
        <v>1.7199999999999989</v>
      </c>
      <c r="Z280" s="3">
        <f t="shared" si="125"/>
        <v>-0.42483263821907574</v>
      </c>
      <c r="AA280" s="3">
        <f t="shared" si="126"/>
        <v>-0.37685250359485989</v>
      </c>
      <c r="AB280" s="3">
        <f t="shared" si="127"/>
        <v>-0.48670449433537238</v>
      </c>
      <c r="AC280" s="3">
        <f t="shared" si="128"/>
        <v>-0.35155485599867187</v>
      </c>
      <c r="AD280" s="3">
        <f t="shared" si="129"/>
        <v>-0.43507955959701333</v>
      </c>
      <c r="AE280" s="3">
        <f t="shared" si="130"/>
        <v>-0.42932282982943482</v>
      </c>
      <c r="AG280" s="4">
        <f t="shared" si="107"/>
        <v>0</v>
      </c>
      <c r="AH280" s="4">
        <f t="shared" si="108"/>
        <v>0</v>
      </c>
      <c r="AI280" s="4">
        <f t="shared" si="109"/>
        <v>0</v>
      </c>
      <c r="AJ280" s="4">
        <f t="shared" si="110"/>
        <v>0</v>
      </c>
      <c r="AK280" s="4">
        <f t="shared" si="111"/>
        <v>0</v>
      </c>
      <c r="AL280" s="4">
        <f t="shared" si="112"/>
        <v>0</v>
      </c>
      <c r="AM280" s="4" t="str">
        <f t="shared" si="131"/>
        <v>0</v>
      </c>
      <c r="AO280" s="6">
        <f t="shared" si="132"/>
        <v>0</v>
      </c>
      <c r="AP280" s="6">
        <f t="shared" si="133"/>
        <v>0</v>
      </c>
      <c r="AQ280" s="3">
        <f t="shared" si="134"/>
        <v>1.7199999999999989</v>
      </c>
      <c r="AR280" s="3">
        <f t="shared" si="113"/>
        <v>0</v>
      </c>
      <c r="AS280" s="4">
        <f t="shared" si="114"/>
        <v>0</v>
      </c>
      <c r="AT280" s="3">
        <f t="shared" si="135"/>
        <v>125.69999999999987</v>
      </c>
      <c r="AW280" s="7">
        <v>45574</v>
      </c>
      <c r="AX280" s="5">
        <f t="shared" si="116"/>
        <v>0.17807397764443131</v>
      </c>
      <c r="AY280" t="str">
        <f t="shared" si="115"/>
        <v xml:space="preserve"> </v>
      </c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>
      <c r="A281" s="7">
        <v>45575</v>
      </c>
      <c r="B281" s="3">
        <v>267382</v>
      </c>
      <c r="C281" s="3">
        <v>454615</v>
      </c>
      <c r="D281" s="3">
        <v>412695</v>
      </c>
      <c r="E281" s="3">
        <v>27822</v>
      </c>
      <c r="F281" s="3">
        <v>164770</v>
      </c>
      <c r="G281" s="3">
        <v>1327284</v>
      </c>
      <c r="H281" s="7">
        <v>45575</v>
      </c>
      <c r="I281" s="3" t="s">
        <v>54</v>
      </c>
      <c r="J281" s="3">
        <v>65</v>
      </c>
      <c r="K281" s="3">
        <v>62.52</v>
      </c>
      <c r="L281" s="3">
        <v>65.209999999999994</v>
      </c>
      <c r="M281" s="3">
        <v>62.04</v>
      </c>
      <c r="N281" s="3">
        <v>30189</v>
      </c>
      <c r="O281" s="3">
        <v>392335</v>
      </c>
      <c r="P281" s="3">
        <f t="shared" si="117"/>
        <v>-0.50297631877453841</v>
      </c>
      <c r="Q281" s="3">
        <f t="shared" si="118"/>
        <v>-0.69949994645449542</v>
      </c>
      <c r="R281" s="3">
        <f t="shared" si="119"/>
        <v>-0.23116885337790116</v>
      </c>
      <c r="S281" s="3">
        <f t="shared" si="120"/>
        <v>-0.4997195287738645</v>
      </c>
      <c r="T281" s="3">
        <f t="shared" si="121"/>
        <v>-0.56983643668017658</v>
      </c>
      <c r="U281" s="3">
        <f t="shared" si="122"/>
        <v>-0.55703433277527903</v>
      </c>
      <c r="V281" s="3">
        <f t="shared" si="123"/>
        <v>0</v>
      </c>
      <c r="X281" s="3">
        <f t="shared" si="124"/>
        <v>2.990000000000002</v>
      </c>
      <c r="Z281" s="3">
        <f t="shared" si="125"/>
        <v>-0.20336518019103958</v>
      </c>
      <c r="AA281" s="3">
        <f t="shared" si="126"/>
        <v>-0.11228290611619766</v>
      </c>
      <c r="AB281" s="3">
        <f t="shared" si="127"/>
        <v>-0.48781929665593216</v>
      </c>
      <c r="AC281" s="3">
        <f t="shared" si="128"/>
        <v>3.2525184472744717E-2</v>
      </c>
      <c r="AD281" s="3">
        <f t="shared" si="129"/>
        <v>-0.24102537998238538</v>
      </c>
      <c r="AE281" s="3">
        <f t="shared" si="130"/>
        <v>-0.23926320339790408</v>
      </c>
      <c r="AG281" s="4">
        <f t="shared" si="107"/>
        <v>0</v>
      </c>
      <c r="AH281" s="4">
        <f t="shared" si="108"/>
        <v>0</v>
      </c>
      <c r="AI281" s="4">
        <f t="shared" si="109"/>
        <v>0</v>
      </c>
      <c r="AJ281" s="4">
        <f t="shared" si="110"/>
        <v>0</v>
      </c>
      <c r="AK281" s="4">
        <f t="shared" si="111"/>
        <v>0</v>
      </c>
      <c r="AL281" s="4">
        <f t="shared" si="112"/>
        <v>0</v>
      </c>
      <c r="AM281" s="4" t="str">
        <f t="shared" si="131"/>
        <v>0</v>
      </c>
      <c r="AO281" s="6">
        <f t="shared" si="132"/>
        <v>0</v>
      </c>
      <c r="AP281" s="6">
        <f t="shared" si="133"/>
        <v>0</v>
      </c>
      <c r="AQ281" s="3">
        <f t="shared" si="134"/>
        <v>2.990000000000002</v>
      </c>
      <c r="AR281" s="3">
        <f t="shared" si="113"/>
        <v>0</v>
      </c>
      <c r="AS281" s="4">
        <f t="shared" si="114"/>
        <v>0</v>
      </c>
      <c r="AT281" s="3">
        <f t="shared" si="135"/>
        <v>125.69999999999987</v>
      </c>
      <c r="AW281" s="7">
        <v>45575</v>
      </c>
      <c r="AX281" s="5">
        <f t="shared" si="116"/>
        <v>0.17807397764443131</v>
      </c>
      <c r="AY281" t="str">
        <f t="shared" si="115"/>
        <v xml:space="preserve"> </v>
      </c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>
      <c r="A282" s="7">
        <v>45576</v>
      </c>
      <c r="B282" s="3">
        <v>287929</v>
      </c>
      <c r="C282" s="3">
        <v>588387</v>
      </c>
      <c r="D282" s="3">
        <v>444253</v>
      </c>
      <c r="E282" s="3">
        <v>26917</v>
      </c>
      <c r="F282" s="3">
        <v>186516</v>
      </c>
      <c r="G282" s="3">
        <v>1534003</v>
      </c>
      <c r="H282" s="7">
        <v>45576</v>
      </c>
      <c r="I282" s="3" t="s">
        <v>54</v>
      </c>
      <c r="J282" s="3">
        <v>64.62</v>
      </c>
      <c r="K282" s="3">
        <v>64.900000000000006</v>
      </c>
      <c r="L282" s="3">
        <v>65.09</v>
      </c>
      <c r="M282" s="3">
        <v>63.75</v>
      </c>
      <c r="N282" s="3">
        <v>25050</v>
      </c>
      <c r="O282" s="3">
        <v>389537</v>
      </c>
      <c r="P282" s="3">
        <f t="shared" si="117"/>
        <v>-0.61746790607212598</v>
      </c>
      <c r="Q282" s="3">
        <f t="shared" si="118"/>
        <v>-0.73408858054906578</v>
      </c>
      <c r="R282" s="3">
        <f t="shared" si="119"/>
        <v>-0.37084564710171919</v>
      </c>
      <c r="S282" s="3">
        <f t="shared" si="120"/>
        <v>-0.5358396024288743</v>
      </c>
      <c r="T282" s="3">
        <f t="shared" si="121"/>
        <v>-0.66313570701885349</v>
      </c>
      <c r="U282" s="3">
        <f t="shared" si="122"/>
        <v>-0.64772276233036619</v>
      </c>
      <c r="V282" s="3">
        <f t="shared" si="123"/>
        <v>0</v>
      </c>
      <c r="X282" s="3">
        <f t="shared" si="124"/>
        <v>-0.37999999999999545</v>
      </c>
      <c r="Z282" s="3">
        <f t="shared" si="125"/>
        <v>-0.31227495039867809</v>
      </c>
      <c r="AA282" s="3">
        <f t="shared" si="126"/>
        <v>-0.35686728431266951</v>
      </c>
      <c r="AB282" s="3">
        <f t="shared" si="127"/>
        <v>-0.59830886987234433</v>
      </c>
      <c r="AC282" s="3">
        <f t="shared" si="128"/>
        <v>0.27528278808057333</v>
      </c>
      <c r="AD282" s="3">
        <f t="shared" si="129"/>
        <v>-0.44621206300690996</v>
      </c>
      <c r="AE282" s="3">
        <f t="shared" si="130"/>
        <v>-0.45157249580076902</v>
      </c>
      <c r="AG282" s="4">
        <f t="shared" si="107"/>
        <v>0</v>
      </c>
      <c r="AH282" s="4">
        <f t="shared" si="108"/>
        <v>0</v>
      </c>
      <c r="AI282" s="4">
        <f t="shared" si="109"/>
        <v>-0.59830886987234433</v>
      </c>
      <c r="AJ282" s="4">
        <f t="shared" si="110"/>
        <v>0</v>
      </c>
      <c r="AK282" s="4">
        <f t="shared" si="111"/>
        <v>0</v>
      </c>
      <c r="AL282" s="4">
        <f t="shared" si="112"/>
        <v>0</v>
      </c>
      <c r="AM282" s="4" t="str">
        <f t="shared" si="131"/>
        <v>0</v>
      </c>
      <c r="AO282" s="6">
        <f t="shared" si="132"/>
        <v>-0.59830886987234433</v>
      </c>
      <c r="AP282" s="6">
        <f t="shared" si="133"/>
        <v>-1</v>
      </c>
      <c r="AQ282" s="3">
        <f t="shared" si="134"/>
        <v>-0.37999999999999545</v>
      </c>
      <c r="AR282" s="3">
        <f t="shared" si="113"/>
        <v>3.7999999999999545</v>
      </c>
      <c r="AS282" s="4">
        <f t="shared" si="114"/>
        <v>5.8805323429278154E-3</v>
      </c>
      <c r="AT282" s="3">
        <f t="shared" si="135"/>
        <v>129.49999999999983</v>
      </c>
      <c r="AW282" s="7">
        <v>45576</v>
      </c>
      <c r="AX282" s="5">
        <f t="shared" si="116"/>
        <v>0.18395450998735913</v>
      </c>
      <c r="AY282">
        <f t="shared" si="115"/>
        <v>5.8805323429278154E-3</v>
      </c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>
      <c r="A283" s="7">
        <v>45579</v>
      </c>
      <c r="B283" s="3">
        <v>382958</v>
      </c>
      <c r="C283" s="3">
        <v>612856</v>
      </c>
      <c r="D283" s="3">
        <v>615905</v>
      </c>
      <c r="E283" s="3">
        <v>30911</v>
      </c>
      <c r="F283" s="3">
        <v>219054</v>
      </c>
      <c r="G283" s="3">
        <v>1861684</v>
      </c>
      <c r="H283" s="7">
        <v>45579</v>
      </c>
      <c r="I283" s="3" t="s">
        <v>54</v>
      </c>
      <c r="J283" s="3">
        <v>65.97</v>
      </c>
      <c r="K283" s="3">
        <v>64.75</v>
      </c>
      <c r="L283" s="3">
        <v>66.180000000000007</v>
      </c>
      <c r="M283" s="3">
        <v>63.85</v>
      </c>
      <c r="N283" s="3">
        <v>23329</v>
      </c>
      <c r="O283" s="3">
        <v>386382</v>
      </c>
      <c r="P283" s="3">
        <f t="shared" si="117"/>
        <v>-0.48618989407993196</v>
      </c>
      <c r="Q283" s="3">
        <f t="shared" si="118"/>
        <v>-0.73150687786102808</v>
      </c>
      <c r="R283" s="3">
        <f t="shared" si="119"/>
        <v>-0.24660734971883011</v>
      </c>
      <c r="S283" s="3">
        <f t="shared" si="120"/>
        <v>-0.45613543178008614</v>
      </c>
      <c r="T283" s="3">
        <f t="shared" si="121"/>
        <v>-0.57333739831012553</v>
      </c>
      <c r="U283" s="3">
        <f t="shared" si="122"/>
        <v>-0.57454873245740512</v>
      </c>
      <c r="V283" s="3">
        <f t="shared" si="123"/>
        <v>0</v>
      </c>
      <c r="X283" s="3">
        <f t="shared" si="124"/>
        <v>1.3499999999999943</v>
      </c>
      <c r="Z283" s="3">
        <f t="shared" si="125"/>
        <v>-0.43693211752686822</v>
      </c>
      <c r="AA283" s="3">
        <f t="shared" si="126"/>
        <v>-0.582484957170878</v>
      </c>
      <c r="AB283" s="3">
        <f t="shared" si="127"/>
        <v>-0.66607187170843496</v>
      </c>
      <c r="AC283" s="3">
        <f t="shared" si="128"/>
        <v>0.25687616832479415</v>
      </c>
      <c r="AD283" s="3">
        <f t="shared" si="129"/>
        <v>-0.65071398905390732</v>
      </c>
      <c r="AE283" s="3">
        <f t="shared" si="130"/>
        <v>-0.65112466644176703</v>
      </c>
      <c r="AG283" s="4">
        <f t="shared" si="107"/>
        <v>0</v>
      </c>
      <c r="AH283" s="4">
        <f t="shared" si="108"/>
        <v>-0.582484957170878</v>
      </c>
      <c r="AI283" s="4">
        <f t="shared" si="109"/>
        <v>-0.66607187170843496</v>
      </c>
      <c r="AJ283" s="4">
        <f t="shared" si="110"/>
        <v>0</v>
      </c>
      <c r="AK283" s="4">
        <f t="shared" si="111"/>
        <v>-0.65071398905390732</v>
      </c>
      <c r="AL283" s="4">
        <f t="shared" si="112"/>
        <v>-0.65112466644176703</v>
      </c>
      <c r="AM283" s="4" t="str">
        <f t="shared" si="131"/>
        <v>0</v>
      </c>
      <c r="AO283" s="6">
        <f t="shared" si="132"/>
        <v>-0.66607187170843496</v>
      </c>
      <c r="AP283" s="6">
        <f t="shared" si="133"/>
        <v>-1</v>
      </c>
      <c r="AQ283" s="3">
        <f t="shared" si="134"/>
        <v>1.3499999999999943</v>
      </c>
      <c r="AR283" s="3">
        <f t="shared" si="113"/>
        <v>-13.499999999999943</v>
      </c>
      <c r="AS283" s="4">
        <f t="shared" si="114"/>
        <v>-2.0463847203274127E-2</v>
      </c>
      <c r="AT283" s="3">
        <f t="shared" si="135"/>
        <v>115.99999999999989</v>
      </c>
      <c r="AW283" s="7">
        <v>45579</v>
      </c>
      <c r="AX283" s="5">
        <f t="shared" si="116"/>
        <v>0.163490662784085</v>
      </c>
      <c r="AY283">
        <f t="shared" si="115"/>
        <v>-2.0463847203274127E-2</v>
      </c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>
      <c r="A284" s="7">
        <v>45580</v>
      </c>
      <c r="B284" s="3">
        <v>343467</v>
      </c>
      <c r="C284" s="3">
        <v>650584</v>
      </c>
      <c r="D284" s="3">
        <v>509824</v>
      </c>
      <c r="E284" s="3">
        <v>28325</v>
      </c>
      <c r="F284" s="3">
        <v>206332</v>
      </c>
      <c r="G284" s="3">
        <v>1738532</v>
      </c>
      <c r="H284" s="7">
        <v>45580</v>
      </c>
      <c r="I284" s="3" t="s">
        <v>54</v>
      </c>
      <c r="J284" s="3">
        <v>65.09</v>
      </c>
      <c r="K284" s="3">
        <v>65.41</v>
      </c>
      <c r="L284" s="3">
        <v>65.59</v>
      </c>
      <c r="M284" s="3">
        <v>64.17</v>
      </c>
      <c r="N284" s="3">
        <v>24997</v>
      </c>
      <c r="O284" s="3">
        <v>386732</v>
      </c>
      <c r="P284" s="3">
        <f t="shared" si="117"/>
        <v>-0.4550931598654569</v>
      </c>
      <c r="Q284" s="3">
        <f t="shared" si="118"/>
        <v>-0.73932045710656658</v>
      </c>
      <c r="R284" s="3">
        <f t="shared" si="119"/>
        <v>-0.23712093643361551</v>
      </c>
      <c r="S284" s="3">
        <f t="shared" si="120"/>
        <v>-0.40445767175571362</v>
      </c>
      <c r="T284" s="3">
        <f t="shared" si="121"/>
        <v>-0.5582927696697475</v>
      </c>
      <c r="U284" s="3">
        <f t="shared" si="122"/>
        <v>-0.56566299628006944</v>
      </c>
      <c r="V284" s="3">
        <f t="shared" si="123"/>
        <v>0</v>
      </c>
      <c r="X284" s="3">
        <f t="shared" si="124"/>
        <v>-0.87999999999999545</v>
      </c>
      <c r="Z284" s="3">
        <f t="shared" si="125"/>
        <v>-0.21687514236847785</v>
      </c>
      <c r="AA284" s="3">
        <f t="shared" si="126"/>
        <v>-0.76535348458881691</v>
      </c>
      <c r="AB284" s="3">
        <f t="shared" si="127"/>
        <v>-0.23565732139362264</v>
      </c>
      <c r="AC284" s="3">
        <f t="shared" si="128"/>
        <v>0.24501090702341971</v>
      </c>
      <c r="AD284" s="3">
        <f t="shared" si="129"/>
        <v>-0.47334067395971902</v>
      </c>
      <c r="AE284" s="3">
        <f t="shared" si="130"/>
        <v>-0.48915917229686978</v>
      </c>
      <c r="AG284" s="4">
        <f t="shared" si="107"/>
        <v>0</v>
      </c>
      <c r="AH284" s="4">
        <f t="shared" si="108"/>
        <v>-0.76535348458881691</v>
      </c>
      <c r="AI284" s="4">
        <f t="shared" si="109"/>
        <v>0</v>
      </c>
      <c r="AJ284" s="4">
        <f t="shared" si="110"/>
        <v>0</v>
      </c>
      <c r="AK284" s="4">
        <f t="shared" si="111"/>
        <v>0</v>
      </c>
      <c r="AL284" s="4">
        <f t="shared" si="112"/>
        <v>0</v>
      </c>
      <c r="AM284" s="4" t="str">
        <f t="shared" si="131"/>
        <v>0</v>
      </c>
      <c r="AO284" s="6">
        <f t="shared" si="132"/>
        <v>0</v>
      </c>
      <c r="AP284" s="6">
        <f t="shared" si="133"/>
        <v>0</v>
      </c>
      <c r="AQ284" s="3">
        <f t="shared" si="134"/>
        <v>-0.87999999999999545</v>
      </c>
      <c r="AR284" s="3">
        <f t="shared" si="113"/>
        <v>0</v>
      </c>
      <c r="AS284" s="4">
        <f t="shared" si="114"/>
        <v>0</v>
      </c>
      <c r="AT284" s="3">
        <f t="shared" si="135"/>
        <v>115.99999999999989</v>
      </c>
      <c r="AW284" s="7">
        <v>45580</v>
      </c>
      <c r="AX284" s="5">
        <f t="shared" si="116"/>
        <v>0.163490662784085</v>
      </c>
      <c r="AY284" t="str">
        <f t="shared" si="115"/>
        <v xml:space="preserve"> </v>
      </c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>
      <c r="A285" s="7">
        <v>45581</v>
      </c>
      <c r="B285" s="3">
        <v>279601</v>
      </c>
      <c r="C285" s="3">
        <v>424561</v>
      </c>
      <c r="D285" s="3">
        <v>467168</v>
      </c>
      <c r="E285" s="3">
        <v>27775</v>
      </c>
      <c r="F285" s="3">
        <v>169131</v>
      </c>
      <c r="G285" s="3">
        <v>1368236</v>
      </c>
      <c r="H285" s="7">
        <v>45581</v>
      </c>
      <c r="I285" s="3" t="s">
        <v>54</v>
      </c>
      <c r="J285" s="3">
        <v>63.03</v>
      </c>
      <c r="K285" s="3">
        <v>64.84</v>
      </c>
      <c r="L285" s="3">
        <v>65.63</v>
      </c>
      <c r="M285" s="3">
        <v>62.8</v>
      </c>
      <c r="N285" s="3">
        <v>28445</v>
      </c>
      <c r="O285" s="3">
        <v>385968</v>
      </c>
      <c r="P285" s="3">
        <f t="shared" si="117"/>
        <v>-0.33149198903101224</v>
      </c>
      <c r="Q285" s="3">
        <f t="shared" si="118"/>
        <v>-0.62058214697957326</v>
      </c>
      <c r="R285" s="3">
        <f t="shared" si="119"/>
        <v>-0.11242288399358207</v>
      </c>
      <c r="S285" s="3">
        <f t="shared" si="120"/>
        <v>-0.32978810693931099</v>
      </c>
      <c r="T285" s="3">
        <f t="shared" si="121"/>
        <v>-0.43899343980505573</v>
      </c>
      <c r="U285" s="3">
        <f t="shared" si="122"/>
        <v>-0.44858371844015515</v>
      </c>
      <c r="V285" s="3">
        <f t="shared" si="123"/>
        <v>0</v>
      </c>
      <c r="X285" s="3">
        <f t="shared" si="124"/>
        <v>-2.0600000000000023</v>
      </c>
      <c r="Z285" s="3">
        <f t="shared" si="125"/>
        <v>-0.16610369964860272</v>
      </c>
      <c r="AA285" s="3">
        <f t="shared" si="126"/>
        <v>-0.75943953766942762</v>
      </c>
      <c r="AB285" s="3">
        <f t="shared" si="127"/>
        <v>-0.19119737751210925</v>
      </c>
      <c r="AC285" s="3">
        <f t="shared" si="128"/>
        <v>0.30249382251907159</v>
      </c>
      <c r="AD285" s="3">
        <f t="shared" si="129"/>
        <v>-0.4528214982783268</v>
      </c>
      <c r="AE285" s="3">
        <f t="shared" si="130"/>
        <v>-0.46857647595407687</v>
      </c>
      <c r="AG285" s="4">
        <f t="shared" si="107"/>
        <v>0</v>
      </c>
      <c r="AH285" s="4">
        <f t="shared" si="108"/>
        <v>-0.75943953766942762</v>
      </c>
      <c r="AI285" s="4">
        <f t="shared" si="109"/>
        <v>0</v>
      </c>
      <c r="AJ285" s="4">
        <f t="shared" si="110"/>
        <v>0</v>
      </c>
      <c r="AK285" s="4">
        <f t="shared" si="111"/>
        <v>0</v>
      </c>
      <c r="AL285" s="4">
        <f t="shared" si="112"/>
        <v>0</v>
      </c>
      <c r="AM285" s="4" t="str">
        <f t="shared" si="131"/>
        <v>0</v>
      </c>
      <c r="AO285" s="6">
        <f t="shared" si="132"/>
        <v>0</v>
      </c>
      <c r="AP285" s="6">
        <f t="shared" si="133"/>
        <v>0</v>
      </c>
      <c r="AQ285" s="3">
        <f t="shared" si="134"/>
        <v>-2.0600000000000023</v>
      </c>
      <c r="AR285" s="3">
        <f t="shared" si="113"/>
        <v>0</v>
      </c>
      <c r="AS285" s="4">
        <f t="shared" si="114"/>
        <v>0</v>
      </c>
      <c r="AT285" s="3">
        <f t="shared" si="135"/>
        <v>115.99999999999989</v>
      </c>
      <c r="AW285" s="7">
        <v>45581</v>
      </c>
      <c r="AX285" s="5">
        <f t="shared" si="116"/>
        <v>0.163490662784085</v>
      </c>
      <c r="AY285" t="str">
        <f t="shared" si="115"/>
        <v xml:space="preserve"> </v>
      </c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>
      <c r="A286" s="7">
        <v>45582</v>
      </c>
      <c r="B286" s="3">
        <v>292907</v>
      </c>
      <c r="C286" s="3">
        <v>551452</v>
      </c>
      <c r="D286" s="3">
        <v>488190</v>
      </c>
      <c r="E286" s="3">
        <v>24243</v>
      </c>
      <c r="F286" s="3">
        <v>186954</v>
      </c>
      <c r="G286" s="3">
        <v>1543746</v>
      </c>
      <c r="H286" s="7">
        <v>45582</v>
      </c>
      <c r="I286" s="3" t="s">
        <v>54</v>
      </c>
      <c r="J286" s="3">
        <v>62.98</v>
      </c>
      <c r="K286" s="3">
        <v>63.03</v>
      </c>
      <c r="L286" s="3">
        <v>63.64</v>
      </c>
      <c r="M286" s="3">
        <v>62.63</v>
      </c>
      <c r="N286" s="3">
        <v>20512</v>
      </c>
      <c r="O286" s="3">
        <v>386277</v>
      </c>
      <c r="P286" s="3">
        <f t="shared" si="117"/>
        <v>-2.2868494699039853E-2</v>
      </c>
      <c r="Q286" s="3">
        <f t="shared" si="118"/>
        <v>-0.4199673722135735</v>
      </c>
      <c r="R286" s="3">
        <f t="shared" si="119"/>
        <v>0.20299014522520323</v>
      </c>
      <c r="S286" s="3">
        <f t="shared" si="120"/>
        <v>9.2640959058378824E-2</v>
      </c>
      <c r="T286" s="3">
        <f t="shared" si="121"/>
        <v>-0.14614000872089911</v>
      </c>
      <c r="U286" s="3">
        <f t="shared" si="122"/>
        <v>-0.15946536552224322</v>
      </c>
      <c r="V286" s="3">
        <f t="shared" si="123"/>
        <v>0</v>
      </c>
      <c r="X286" s="3">
        <f t="shared" si="124"/>
        <v>-5.0000000000004263E-2</v>
      </c>
      <c r="Z286" s="3">
        <f t="shared" si="125"/>
        <v>-9.2244592354866498E-2</v>
      </c>
      <c r="AA286" s="3">
        <f t="shared" si="126"/>
        <v>-0.16974386450712511</v>
      </c>
      <c r="AB286" s="3">
        <f t="shared" si="127"/>
        <v>-0.12495868683863685</v>
      </c>
      <c r="AC286" s="3">
        <f t="shared" si="128"/>
        <v>0.36815631771453433</v>
      </c>
      <c r="AD286" s="3">
        <f t="shared" si="129"/>
        <v>-0.15790155765611319</v>
      </c>
      <c r="AE286" s="3">
        <f t="shared" si="130"/>
        <v>-0.15743919556440078</v>
      </c>
      <c r="AG286" s="4">
        <f t="shared" si="107"/>
        <v>0</v>
      </c>
      <c r="AH286" s="4">
        <f t="shared" si="108"/>
        <v>0</v>
      </c>
      <c r="AI286" s="4">
        <f t="shared" si="109"/>
        <v>0</v>
      </c>
      <c r="AJ286" s="4">
        <f t="shared" si="110"/>
        <v>0</v>
      </c>
      <c r="AK286" s="4">
        <f t="shared" si="111"/>
        <v>0</v>
      </c>
      <c r="AL286" s="4">
        <f t="shared" si="112"/>
        <v>0</v>
      </c>
      <c r="AM286" s="4" t="str">
        <f t="shared" si="131"/>
        <v>0</v>
      </c>
      <c r="AO286" s="6">
        <f t="shared" si="132"/>
        <v>0</v>
      </c>
      <c r="AP286" s="6">
        <f t="shared" si="133"/>
        <v>0</v>
      </c>
      <c r="AQ286" s="3">
        <f t="shared" si="134"/>
        <v>-5.0000000000004263E-2</v>
      </c>
      <c r="AR286" s="3">
        <f t="shared" si="113"/>
        <v>0</v>
      </c>
      <c r="AS286" s="4">
        <f t="shared" si="114"/>
        <v>0</v>
      </c>
      <c r="AT286" s="3">
        <f t="shared" si="135"/>
        <v>115.99999999999989</v>
      </c>
      <c r="AW286" s="7">
        <v>45582</v>
      </c>
      <c r="AX286" s="5">
        <f t="shared" si="116"/>
        <v>0.163490662784085</v>
      </c>
      <c r="AY286" t="str">
        <f t="shared" si="115"/>
        <v xml:space="preserve"> </v>
      </c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>
      <c r="A287" s="7">
        <v>45583</v>
      </c>
      <c r="B287" s="3">
        <v>348343</v>
      </c>
      <c r="C287" s="3">
        <v>690629</v>
      </c>
      <c r="D287" s="3">
        <v>506937</v>
      </c>
      <c r="E287" s="3">
        <v>31194</v>
      </c>
      <c r="F287" s="3">
        <v>210996</v>
      </c>
      <c r="G287" s="3">
        <v>1788100</v>
      </c>
      <c r="H287" s="7">
        <v>45583</v>
      </c>
      <c r="I287" s="3" t="s">
        <v>54</v>
      </c>
      <c r="J287" s="3">
        <v>62.28</v>
      </c>
      <c r="K287" s="3">
        <v>63</v>
      </c>
      <c r="L287" s="3">
        <v>63.47</v>
      </c>
      <c r="M287" s="3">
        <v>62.22</v>
      </c>
      <c r="N287" s="3">
        <v>21055</v>
      </c>
      <c r="O287" s="3">
        <v>386770</v>
      </c>
      <c r="P287" s="3">
        <f t="shared" si="117"/>
        <v>0.24456830980647928</v>
      </c>
      <c r="Q287" s="3">
        <f t="shared" si="118"/>
        <v>-0.2143894392867427</v>
      </c>
      <c r="R287" s="3">
        <f t="shared" si="119"/>
        <v>0.44986040755038892</v>
      </c>
      <c r="S287" s="3">
        <f t="shared" si="120"/>
        <v>0.26464233337048304</v>
      </c>
      <c r="T287" s="3">
        <f t="shared" si="121"/>
        <v>0.14263185532035896</v>
      </c>
      <c r="U287" s="3">
        <f t="shared" si="122"/>
        <v>0.12117426385717656</v>
      </c>
      <c r="V287" s="3">
        <f t="shared" si="123"/>
        <v>0</v>
      </c>
      <c r="X287" s="3">
        <f t="shared" si="124"/>
        <v>-0.69999999999999574</v>
      </c>
      <c r="Z287" s="3">
        <f t="shared" si="125"/>
        <v>-9.0655443124147403E-2</v>
      </c>
      <c r="AA287" s="3">
        <f t="shared" si="126"/>
        <v>-0.17262956099478977</v>
      </c>
      <c r="AB287" s="3">
        <f t="shared" si="127"/>
        <v>-0.12581003064912299</v>
      </c>
      <c r="AC287" s="3">
        <f t="shared" si="128"/>
        <v>0.37009571322715656</v>
      </c>
      <c r="AD287" s="3">
        <f t="shared" si="129"/>
        <v>-0.15734354366943282</v>
      </c>
      <c r="AE287" s="3">
        <f t="shared" si="130"/>
        <v>-0.15710282614886767</v>
      </c>
      <c r="AG287" s="4">
        <f t="shared" si="107"/>
        <v>0</v>
      </c>
      <c r="AH287" s="4">
        <f t="shared" si="108"/>
        <v>0</v>
      </c>
      <c r="AI287" s="4">
        <f t="shared" si="109"/>
        <v>0</v>
      </c>
      <c r="AJ287" s="4">
        <f t="shared" si="110"/>
        <v>0</v>
      </c>
      <c r="AK287" s="4">
        <f t="shared" si="111"/>
        <v>0</v>
      </c>
      <c r="AL287" s="4">
        <f t="shared" si="112"/>
        <v>0</v>
      </c>
      <c r="AM287" s="4" t="str">
        <f t="shared" si="131"/>
        <v>0</v>
      </c>
      <c r="AO287" s="6">
        <f t="shared" si="132"/>
        <v>0</v>
      </c>
      <c r="AP287" s="6">
        <f t="shared" si="133"/>
        <v>0</v>
      </c>
      <c r="AQ287" s="3">
        <f t="shared" si="134"/>
        <v>-0.69999999999999574</v>
      </c>
      <c r="AR287" s="3">
        <f t="shared" si="113"/>
        <v>0</v>
      </c>
      <c r="AS287" s="4">
        <f t="shared" si="114"/>
        <v>0</v>
      </c>
      <c r="AT287" s="3">
        <f t="shared" si="135"/>
        <v>115.99999999999989</v>
      </c>
      <c r="AW287" s="7">
        <v>45583</v>
      </c>
      <c r="AX287" s="5">
        <f t="shared" si="116"/>
        <v>0.163490662784085</v>
      </c>
      <c r="AY287" t="str">
        <f t="shared" si="115"/>
        <v xml:space="preserve"> </v>
      </c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>
      <c r="A288" s="7">
        <v>45586</v>
      </c>
      <c r="B288" s="3">
        <v>340778</v>
      </c>
      <c r="C288" s="3">
        <v>603343</v>
      </c>
      <c r="D288" s="3">
        <v>512895</v>
      </c>
      <c r="E288" s="3">
        <v>18483</v>
      </c>
      <c r="F288" s="3">
        <v>198477</v>
      </c>
      <c r="G288" s="3">
        <v>1673975</v>
      </c>
      <c r="H288" s="7">
        <v>45586</v>
      </c>
      <c r="I288" s="3" t="s">
        <v>54</v>
      </c>
      <c r="J288" s="3">
        <v>61.76</v>
      </c>
      <c r="K288" s="3">
        <v>62.45</v>
      </c>
      <c r="L288" s="3">
        <v>62.95</v>
      </c>
      <c r="M288" s="3">
        <v>61.36</v>
      </c>
      <c r="N288" s="3">
        <v>23678</v>
      </c>
      <c r="O288" s="3">
        <v>387564</v>
      </c>
      <c r="P288" s="3">
        <f t="shared" si="117"/>
        <v>0.27370841282392933</v>
      </c>
      <c r="Q288" s="3">
        <f t="shared" si="118"/>
        <v>-0.15214929011329453</v>
      </c>
      <c r="R288" s="3">
        <f t="shared" si="119"/>
        <v>0.39292622836678992</v>
      </c>
      <c r="S288" s="3">
        <f t="shared" si="120"/>
        <v>0.48695599969027187</v>
      </c>
      <c r="T288" s="3">
        <f t="shared" si="121"/>
        <v>0.17709473915400953</v>
      </c>
      <c r="U288" s="3">
        <f t="shared" si="122"/>
        <v>0.14969474822089318</v>
      </c>
      <c r="V288" s="3">
        <f t="shared" si="123"/>
        <v>0</v>
      </c>
      <c r="X288" s="3">
        <f t="shared" si="124"/>
        <v>-0.52000000000000313</v>
      </c>
      <c r="Z288" s="3">
        <f t="shared" si="125"/>
        <v>-0.10093465549413899</v>
      </c>
      <c r="AA288" s="3">
        <f t="shared" si="126"/>
        <v>-0.17080967314675133</v>
      </c>
      <c r="AB288" s="3">
        <f t="shared" si="127"/>
        <v>-0.12027851310809046</v>
      </c>
      <c r="AC288" s="3">
        <f t="shared" si="128"/>
        <v>0.19951780375502079</v>
      </c>
      <c r="AD288" s="3">
        <f t="shared" si="129"/>
        <v>-0.15912521500138746</v>
      </c>
      <c r="AE288" s="3">
        <f t="shared" si="130"/>
        <v>-0.15813040333008829</v>
      </c>
      <c r="AG288" s="4">
        <f t="shared" si="107"/>
        <v>0</v>
      </c>
      <c r="AH288" s="4">
        <f t="shared" si="108"/>
        <v>0</v>
      </c>
      <c r="AI288" s="4">
        <f t="shared" si="109"/>
        <v>0</v>
      </c>
      <c r="AJ288" s="4">
        <f t="shared" si="110"/>
        <v>0</v>
      </c>
      <c r="AK288" s="4">
        <f t="shared" si="111"/>
        <v>0</v>
      </c>
      <c r="AL288" s="4">
        <f t="shared" si="112"/>
        <v>0</v>
      </c>
      <c r="AM288" s="4" t="str">
        <f t="shared" si="131"/>
        <v>0</v>
      </c>
      <c r="AO288" s="6">
        <f t="shared" si="132"/>
        <v>0</v>
      </c>
      <c r="AP288" s="6">
        <f t="shared" si="133"/>
        <v>0</v>
      </c>
      <c r="AQ288" s="3">
        <f t="shared" si="134"/>
        <v>-0.52000000000000313</v>
      </c>
      <c r="AR288" s="3">
        <f t="shared" si="113"/>
        <v>0</v>
      </c>
      <c r="AS288" s="4">
        <f t="shared" si="114"/>
        <v>0</v>
      </c>
      <c r="AT288" s="3">
        <f t="shared" si="135"/>
        <v>115.99999999999989</v>
      </c>
      <c r="AW288" s="7">
        <v>45586</v>
      </c>
      <c r="AX288" s="5">
        <f t="shared" si="116"/>
        <v>0.163490662784085</v>
      </c>
      <c r="AY288" t="str">
        <f t="shared" si="115"/>
        <v xml:space="preserve"> </v>
      </c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>
      <c r="A289" s="7">
        <v>45587</v>
      </c>
      <c r="B289" s="3">
        <v>360781</v>
      </c>
      <c r="C289" s="3">
        <v>671318</v>
      </c>
      <c r="D289" s="3">
        <v>559583</v>
      </c>
      <c r="E289" s="3">
        <v>25921</v>
      </c>
      <c r="F289" s="3">
        <v>212598</v>
      </c>
      <c r="G289" s="3">
        <v>1830200</v>
      </c>
      <c r="H289" s="7">
        <v>45587</v>
      </c>
      <c r="I289" s="3" t="s">
        <v>54</v>
      </c>
      <c r="J289" s="3">
        <v>62.25</v>
      </c>
      <c r="K289" s="3">
        <v>61.9</v>
      </c>
      <c r="L289" s="3">
        <v>62.56</v>
      </c>
      <c r="M289" s="3">
        <v>61.29</v>
      </c>
      <c r="N289" s="3">
        <v>26357</v>
      </c>
      <c r="O289" s="3">
        <v>389463</v>
      </c>
      <c r="P289" s="3">
        <f t="shared" si="117"/>
        <v>0.12596056102681519</v>
      </c>
      <c r="Q289" s="3">
        <f t="shared" si="118"/>
        <v>-0.24652801280629233</v>
      </c>
      <c r="R289" s="3">
        <f t="shared" si="119"/>
        <v>0.27119182202417147</v>
      </c>
      <c r="S289" s="3">
        <f t="shared" si="120"/>
        <v>0.4602001722688816</v>
      </c>
      <c r="T289" s="3">
        <f t="shared" si="121"/>
        <v>5.0438949824592107E-2</v>
      </c>
      <c r="U289" s="3">
        <f t="shared" si="122"/>
        <v>1.6545388677757213E-2</v>
      </c>
      <c r="V289" s="3">
        <f t="shared" si="123"/>
        <v>0</v>
      </c>
      <c r="X289" s="3">
        <f t="shared" si="124"/>
        <v>0.49000000000000199</v>
      </c>
      <c r="Z289" s="3">
        <f t="shared" si="125"/>
        <v>-0.12791474216104939</v>
      </c>
      <c r="AA289" s="3">
        <f t="shared" si="126"/>
        <v>-0.17560611351418456</v>
      </c>
      <c r="AB289" s="3">
        <f t="shared" si="127"/>
        <v>-0.13654751123223355</v>
      </c>
      <c r="AC289" s="3">
        <f t="shared" si="128"/>
        <v>0.20364857273568837</v>
      </c>
      <c r="AD289" s="3">
        <f t="shared" si="129"/>
        <v>-0.17125786747333391</v>
      </c>
      <c r="AE289" s="3">
        <f t="shared" si="130"/>
        <v>-0.17134668871946876</v>
      </c>
      <c r="AG289" s="4">
        <f t="shared" si="107"/>
        <v>0</v>
      </c>
      <c r="AH289" s="4">
        <f t="shared" si="108"/>
        <v>0</v>
      </c>
      <c r="AI289" s="4">
        <f t="shared" si="109"/>
        <v>0</v>
      </c>
      <c r="AJ289" s="4">
        <f t="shared" si="110"/>
        <v>0</v>
      </c>
      <c r="AK289" s="4">
        <f t="shared" si="111"/>
        <v>0</v>
      </c>
      <c r="AL289" s="4">
        <f t="shared" si="112"/>
        <v>0</v>
      </c>
      <c r="AM289" s="4" t="str">
        <f t="shared" si="131"/>
        <v>0</v>
      </c>
      <c r="AO289" s="6">
        <f t="shared" si="132"/>
        <v>0</v>
      </c>
      <c r="AP289" s="6">
        <f t="shared" si="133"/>
        <v>0</v>
      </c>
      <c r="AQ289" s="3">
        <f t="shared" si="134"/>
        <v>0.49000000000000199</v>
      </c>
      <c r="AR289" s="3">
        <f t="shared" si="113"/>
        <v>0</v>
      </c>
      <c r="AS289" s="4">
        <f t="shared" si="114"/>
        <v>0</v>
      </c>
      <c r="AT289" s="3">
        <f t="shared" si="135"/>
        <v>115.99999999999989</v>
      </c>
      <c r="AW289" s="7">
        <v>45587</v>
      </c>
      <c r="AX289" s="5">
        <f t="shared" si="116"/>
        <v>0.163490662784085</v>
      </c>
      <c r="AY289" t="str">
        <f t="shared" si="115"/>
        <v xml:space="preserve"> </v>
      </c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>
      <c r="A290" s="7">
        <v>45588</v>
      </c>
      <c r="B290" s="3">
        <v>400708</v>
      </c>
      <c r="C290" s="3">
        <v>682045</v>
      </c>
      <c r="D290" s="3">
        <v>625593</v>
      </c>
      <c r="E290" s="3">
        <v>23085</v>
      </c>
      <c r="F290" s="3">
        <v>223624</v>
      </c>
      <c r="G290" s="3">
        <v>1955056</v>
      </c>
      <c r="H290" s="7">
        <v>45588</v>
      </c>
      <c r="I290" s="3" t="s">
        <v>54</v>
      </c>
      <c r="J290" s="3">
        <v>64.89</v>
      </c>
      <c r="K290" s="3">
        <v>62.35</v>
      </c>
      <c r="L290" s="3">
        <v>65.36</v>
      </c>
      <c r="M290" s="3">
        <v>61.71</v>
      </c>
      <c r="N290" s="3">
        <v>30671</v>
      </c>
      <c r="O290" s="3">
        <v>391398</v>
      </c>
      <c r="P290" s="3">
        <f t="shared" si="117"/>
        <v>0.26034352838153602</v>
      </c>
      <c r="Q290" s="3">
        <f t="shared" si="118"/>
        <v>-0.14294422973188278</v>
      </c>
      <c r="R290" s="3">
        <f t="shared" si="119"/>
        <v>0.38179570555154213</v>
      </c>
      <c r="S290" s="3">
        <f t="shared" si="120"/>
        <v>0.36269203589835286</v>
      </c>
      <c r="T290" s="3">
        <f t="shared" si="121"/>
        <v>0.17533329555359101</v>
      </c>
      <c r="U290" s="3">
        <f t="shared" si="122"/>
        <v>0.15789310542344698</v>
      </c>
      <c r="V290" s="3">
        <f t="shared" si="123"/>
        <v>0</v>
      </c>
      <c r="X290" s="3">
        <f t="shared" si="124"/>
        <v>2.6400000000000006</v>
      </c>
      <c r="Z290" s="3">
        <f t="shared" si="125"/>
        <v>-0.13155366129877705</v>
      </c>
      <c r="AA290" s="3">
        <f t="shared" si="126"/>
        <v>-0.10465369392050147</v>
      </c>
      <c r="AB290" s="3">
        <f t="shared" si="127"/>
        <v>-0.19866598242710737</v>
      </c>
      <c r="AC290" s="3">
        <f t="shared" si="128"/>
        <v>0.16698767872429371</v>
      </c>
      <c r="AD290" s="3">
        <f t="shared" si="129"/>
        <v>-0.16720181280299543</v>
      </c>
      <c r="AE290" s="3">
        <f t="shared" si="130"/>
        <v>-0.15733000831182228</v>
      </c>
      <c r="AG290" s="4">
        <f t="shared" si="107"/>
        <v>0</v>
      </c>
      <c r="AH290" s="4">
        <f t="shared" si="108"/>
        <v>0</v>
      </c>
      <c r="AI290" s="4">
        <f t="shared" si="109"/>
        <v>0</v>
      </c>
      <c r="AJ290" s="4">
        <f t="shared" si="110"/>
        <v>0</v>
      </c>
      <c r="AK290" s="4">
        <f t="shared" si="111"/>
        <v>0</v>
      </c>
      <c r="AL290" s="4">
        <f t="shared" si="112"/>
        <v>0</v>
      </c>
      <c r="AM290" s="4" t="str">
        <f t="shared" si="131"/>
        <v>0</v>
      </c>
      <c r="AO290" s="6">
        <f t="shared" si="132"/>
        <v>0</v>
      </c>
      <c r="AP290" s="6">
        <f t="shared" si="133"/>
        <v>0</v>
      </c>
      <c r="AQ290" s="3">
        <f t="shared" si="134"/>
        <v>2.6400000000000006</v>
      </c>
      <c r="AR290" s="3">
        <f t="shared" si="113"/>
        <v>0</v>
      </c>
      <c r="AS290" s="4">
        <f t="shared" si="114"/>
        <v>0</v>
      </c>
      <c r="AT290" s="3">
        <f t="shared" si="135"/>
        <v>115.99999999999989</v>
      </c>
      <c r="AW290" s="7">
        <v>45588</v>
      </c>
      <c r="AX290" s="5">
        <f t="shared" si="116"/>
        <v>0.163490662784085</v>
      </c>
      <c r="AY290" t="str">
        <f t="shared" si="115"/>
        <v xml:space="preserve"> </v>
      </c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>
      <c r="A291" s="7">
        <v>45589</v>
      </c>
      <c r="B291" s="3">
        <v>266497</v>
      </c>
      <c r="C291" s="3">
        <v>339460</v>
      </c>
      <c r="D291" s="3">
        <v>469526</v>
      </c>
      <c r="E291" s="3">
        <v>18394</v>
      </c>
      <c r="F291" s="3">
        <v>145767</v>
      </c>
      <c r="G291" s="3">
        <v>1239644</v>
      </c>
      <c r="H291" s="7">
        <v>45589</v>
      </c>
      <c r="I291" s="3" t="s">
        <v>54</v>
      </c>
      <c r="J291" s="3">
        <v>66.63</v>
      </c>
      <c r="K291" s="3">
        <v>64.95</v>
      </c>
      <c r="L291" s="3">
        <v>67.569999999999993</v>
      </c>
      <c r="M291" s="3">
        <v>64.75</v>
      </c>
      <c r="N291" s="3">
        <v>42143</v>
      </c>
      <c r="O291" s="3">
        <v>389968</v>
      </c>
      <c r="P291" s="3">
        <f t="shared" si="117"/>
        <v>3.7505758256941767E-2</v>
      </c>
      <c r="Q291" s="3">
        <f t="shared" si="118"/>
        <v>-0.40677202470553031</v>
      </c>
      <c r="R291" s="3">
        <f t="shared" si="119"/>
        <v>0.27930153097222626</v>
      </c>
      <c r="S291" s="3">
        <f t="shared" si="120"/>
        <v>4.3014219327414609E-2</v>
      </c>
      <c r="T291" s="3">
        <f t="shared" si="121"/>
        <v>-0.16284240522501317</v>
      </c>
      <c r="U291" s="3">
        <f t="shared" si="122"/>
        <v>-0.1198646845927599</v>
      </c>
      <c r="V291" s="3">
        <f t="shared" si="123"/>
        <v>0</v>
      </c>
      <c r="X291" s="3">
        <f t="shared" si="124"/>
        <v>1.7399999999999949</v>
      </c>
      <c r="Z291" s="3">
        <f t="shared" si="125"/>
        <v>0.26589486639669513</v>
      </c>
      <c r="AA291" s="3">
        <f t="shared" si="126"/>
        <v>8.4941387646380803E-2</v>
      </c>
      <c r="AB291" s="3">
        <f t="shared" si="127"/>
        <v>0.28545033050654423</v>
      </c>
      <c r="AC291" s="3">
        <f t="shared" si="128"/>
        <v>-4.9237298051694009E-2</v>
      </c>
      <c r="AD291" s="3">
        <f t="shared" si="129"/>
        <v>0.17703846826930275</v>
      </c>
      <c r="AE291" s="3">
        <f t="shared" si="130"/>
        <v>0.20374308524624093</v>
      </c>
      <c r="AG291" s="4">
        <f t="shared" ref="AG291:AG302" si="136">IF(ABS(Z291)&gt;$AI$28,Z291,0)</f>
        <v>0</v>
      </c>
      <c r="AH291" s="4">
        <f t="shared" ref="AH291:AH302" si="137">IF(ABS(AA291)&gt;$AI$28,AA291,0)</f>
        <v>0</v>
      </c>
      <c r="AI291" s="4">
        <f t="shared" ref="AI291:AI302" si="138">IF(ABS(AB291)&gt;$AI$28,AB291,0)</f>
        <v>0</v>
      </c>
      <c r="AJ291" s="4">
        <f t="shared" ref="AJ291:AJ302" si="139">IF(ABS(AC291)&gt;$AI$28,AC291,0)</f>
        <v>0</v>
      </c>
      <c r="AK291" s="4">
        <f t="shared" ref="AK291:AK302" si="140">IF(ABS(AD291)&gt;$AI$28,AD291,0)</f>
        <v>0</v>
      </c>
      <c r="AL291" s="4">
        <f t="shared" ref="AL291:AL302" si="141">IF(ABS(AE291)&gt;$AI$28,AE291,0)</f>
        <v>0</v>
      </c>
      <c r="AM291" s="4" t="str">
        <f t="shared" si="131"/>
        <v>0</v>
      </c>
      <c r="AO291" s="6">
        <f t="shared" si="132"/>
        <v>0</v>
      </c>
      <c r="AP291" s="6">
        <f t="shared" si="133"/>
        <v>0</v>
      </c>
      <c r="AQ291" s="3">
        <f t="shared" si="134"/>
        <v>1.7399999999999949</v>
      </c>
      <c r="AR291" s="3">
        <f t="shared" ref="AR291:AR302" si="142">AQ291*AP291*$AR$2</f>
        <v>0</v>
      </c>
      <c r="AS291" s="4">
        <f t="shared" ref="AS291:AS302" si="143">AR291/(J291*AR$2)</f>
        <v>0</v>
      </c>
      <c r="AT291" s="3">
        <f t="shared" si="135"/>
        <v>115.99999999999989</v>
      </c>
      <c r="AW291" s="7">
        <v>45589</v>
      </c>
      <c r="AX291" s="5">
        <f t="shared" si="116"/>
        <v>0.163490662784085</v>
      </c>
      <c r="AY291" t="str">
        <f t="shared" si="115"/>
        <v xml:space="preserve"> </v>
      </c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>
      <c r="A292" s="7">
        <v>45590</v>
      </c>
      <c r="B292" s="3">
        <v>406948</v>
      </c>
      <c r="C292" s="3">
        <v>700235</v>
      </c>
      <c r="D292" s="3">
        <v>576655</v>
      </c>
      <c r="E292" s="3">
        <v>26815</v>
      </c>
      <c r="F292" s="3">
        <v>222969</v>
      </c>
      <c r="G292" s="3">
        <v>1933622</v>
      </c>
      <c r="H292" s="7">
        <v>45590</v>
      </c>
      <c r="I292" s="3" t="s">
        <v>54</v>
      </c>
      <c r="J292" s="3">
        <v>66.97</v>
      </c>
      <c r="K292" s="3">
        <v>66.61</v>
      </c>
      <c r="L292" s="3">
        <v>67.36</v>
      </c>
      <c r="M292" s="3">
        <v>66.08</v>
      </c>
      <c r="N292" s="3">
        <v>31313</v>
      </c>
      <c r="O292" s="3">
        <v>389085</v>
      </c>
      <c r="P292" s="3">
        <f t="shared" si="117"/>
        <v>0.26189435090537594</v>
      </c>
      <c r="Q292" s="3">
        <f t="shared" si="118"/>
        <v>-0.17911039653658153</v>
      </c>
      <c r="R292" s="3">
        <f t="shared" si="119"/>
        <v>0.39271083806460244</v>
      </c>
      <c r="S292" s="3">
        <f t="shared" si="120"/>
        <v>2.2514620564615978E-2</v>
      </c>
      <c r="T292" s="3">
        <f t="shared" si="121"/>
        <v>5.2323275027894856E-2</v>
      </c>
      <c r="U292" s="3">
        <f t="shared" si="122"/>
        <v>0.10189730569464586</v>
      </c>
      <c r="V292" s="3">
        <f t="shared" si="123"/>
        <v>0</v>
      </c>
      <c r="X292" s="3">
        <f t="shared" si="124"/>
        <v>0.34000000000000341</v>
      </c>
      <c r="Z292" s="3">
        <f t="shared" si="125"/>
        <v>0.43566949290758494</v>
      </c>
      <c r="AA292" s="3">
        <f t="shared" si="126"/>
        <v>7.1402210879918326E-2</v>
      </c>
      <c r="AB292" s="3">
        <f t="shared" si="127"/>
        <v>0.64216308380607712</v>
      </c>
      <c r="AC292" s="3">
        <f t="shared" si="128"/>
        <v>-0.33704052466030687</v>
      </c>
      <c r="AD292" s="3">
        <f t="shared" si="129"/>
        <v>0.20638914441303499</v>
      </c>
      <c r="AE292" s="3">
        <f t="shared" si="130"/>
        <v>0.3127462310890276</v>
      </c>
      <c r="AG292" s="4">
        <f t="shared" si="136"/>
        <v>0</v>
      </c>
      <c r="AH292" s="4">
        <f t="shared" si="137"/>
        <v>0</v>
      </c>
      <c r="AI292" s="4">
        <f t="shared" si="138"/>
        <v>0.64216308380607712</v>
      </c>
      <c r="AJ292" s="4">
        <f t="shared" si="139"/>
        <v>0</v>
      </c>
      <c r="AK292" s="4">
        <f t="shared" si="140"/>
        <v>0</v>
      </c>
      <c r="AL292" s="4">
        <f t="shared" si="141"/>
        <v>0</v>
      </c>
      <c r="AM292" s="4" t="str">
        <f t="shared" si="131"/>
        <v>0</v>
      </c>
      <c r="AO292" s="6">
        <f t="shared" si="132"/>
        <v>0.64216308380607712</v>
      </c>
      <c r="AP292" s="6">
        <f t="shared" si="133"/>
        <v>1</v>
      </c>
      <c r="AQ292" s="3">
        <f t="shared" si="134"/>
        <v>0.34000000000000341</v>
      </c>
      <c r="AR292" s="3">
        <f t="shared" si="142"/>
        <v>3.4000000000000341</v>
      </c>
      <c r="AS292" s="4">
        <f t="shared" si="143"/>
        <v>5.0769001045244642E-3</v>
      </c>
      <c r="AT292" s="3">
        <f t="shared" si="135"/>
        <v>119.39999999999992</v>
      </c>
      <c r="AW292" s="7">
        <v>45590</v>
      </c>
      <c r="AX292" s="5">
        <f t="shared" si="116"/>
        <v>0.16856756288860947</v>
      </c>
      <c r="AY292">
        <f t="shared" ref="AY292:AY302" si="144">IF(AS292=0," ", AS292)</f>
        <v>5.0769001045244642E-3</v>
      </c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>
      <c r="A293" s="7">
        <v>45593</v>
      </c>
      <c r="B293" s="3">
        <v>363370</v>
      </c>
      <c r="C293" s="3">
        <v>664117</v>
      </c>
      <c r="D293" s="3">
        <v>500970</v>
      </c>
      <c r="E293" s="3">
        <v>15833</v>
      </c>
      <c r="F293" s="3">
        <v>205841</v>
      </c>
      <c r="G293" s="3">
        <v>1750131</v>
      </c>
      <c r="H293" s="7">
        <v>45593</v>
      </c>
      <c r="I293" s="3" t="s">
        <v>54</v>
      </c>
      <c r="J293" s="3">
        <v>66.400000000000006</v>
      </c>
      <c r="K293" s="3">
        <v>66.25</v>
      </c>
      <c r="L293" s="3">
        <v>66.61</v>
      </c>
      <c r="M293" s="3">
        <v>64.61</v>
      </c>
      <c r="N293" s="3">
        <v>27999</v>
      </c>
      <c r="O293" s="3">
        <v>385602</v>
      </c>
      <c r="P293" s="3">
        <f t="shared" si="117"/>
        <v>0.29320089724218151</v>
      </c>
      <c r="Q293" s="3">
        <f t="shared" si="118"/>
        <v>-9.7094625794863137E-2</v>
      </c>
      <c r="R293" s="3">
        <f t="shared" si="119"/>
        <v>0.37059887337290937</v>
      </c>
      <c r="S293" s="3">
        <f t="shared" si="120"/>
        <v>-0.1888586842276247</v>
      </c>
      <c r="T293" s="3">
        <f t="shared" si="121"/>
        <v>9.1160578469966724E-2</v>
      </c>
      <c r="U293" s="3">
        <f t="shared" si="122"/>
        <v>0.13847225677873826</v>
      </c>
      <c r="V293" s="3">
        <f t="shared" si="123"/>
        <v>0</v>
      </c>
      <c r="X293" s="3">
        <f t="shared" si="124"/>
        <v>-0.56999999999999318</v>
      </c>
      <c r="Z293" s="3">
        <f t="shared" si="125"/>
        <v>0.38265635216395294</v>
      </c>
      <c r="AA293" s="3">
        <f t="shared" si="126"/>
        <v>7.9480979797283927E-2</v>
      </c>
      <c r="AB293" s="3">
        <f t="shared" si="127"/>
        <v>0.6363606799385263</v>
      </c>
      <c r="AC293" s="3">
        <f t="shared" si="128"/>
        <v>-0.32280573354975384</v>
      </c>
      <c r="AD293" s="3">
        <f t="shared" si="129"/>
        <v>0.18967305116841757</v>
      </c>
      <c r="AE293" s="3">
        <f t="shared" si="130"/>
        <v>0.28586433818082446</v>
      </c>
      <c r="AG293" s="4">
        <f t="shared" si="136"/>
        <v>0</v>
      </c>
      <c r="AH293" s="4">
        <f t="shared" si="137"/>
        <v>0</v>
      </c>
      <c r="AI293" s="4">
        <f t="shared" si="138"/>
        <v>0.6363606799385263</v>
      </c>
      <c r="AJ293" s="4">
        <f t="shared" si="139"/>
        <v>0</v>
      </c>
      <c r="AK293" s="4">
        <f t="shared" si="140"/>
        <v>0</v>
      </c>
      <c r="AL293" s="4">
        <f t="shared" si="141"/>
        <v>0</v>
      </c>
      <c r="AM293" s="4" t="str">
        <f t="shared" si="131"/>
        <v>0</v>
      </c>
      <c r="AO293" s="6">
        <f t="shared" si="132"/>
        <v>0.6363606799385263</v>
      </c>
      <c r="AP293" s="6">
        <f t="shared" si="133"/>
        <v>1</v>
      </c>
      <c r="AQ293" s="3">
        <f t="shared" si="134"/>
        <v>-0.56999999999999318</v>
      </c>
      <c r="AR293" s="3">
        <f t="shared" si="142"/>
        <v>-5.6999999999999318</v>
      </c>
      <c r="AS293" s="4">
        <f t="shared" si="143"/>
        <v>-8.5843373493974875E-3</v>
      </c>
      <c r="AT293" s="3">
        <f t="shared" si="135"/>
        <v>113.69999999999999</v>
      </c>
      <c r="AW293" s="7">
        <v>45593</v>
      </c>
      <c r="AX293" s="5">
        <f t="shared" si="116"/>
        <v>0.15998322553921199</v>
      </c>
      <c r="AY293">
        <f t="shared" si="144"/>
        <v>-8.5843373493974875E-3</v>
      </c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>
      <c r="A294" s="7">
        <v>45594</v>
      </c>
      <c r="B294" s="3">
        <v>437049</v>
      </c>
      <c r="C294" s="3">
        <v>734841</v>
      </c>
      <c r="D294" s="3">
        <v>666806</v>
      </c>
      <c r="E294" s="3">
        <v>19094</v>
      </c>
      <c r="F294" s="3">
        <v>239828</v>
      </c>
      <c r="G294" s="3">
        <v>2097618</v>
      </c>
      <c r="H294" s="7">
        <v>45594</v>
      </c>
      <c r="I294" s="3" t="s">
        <v>54</v>
      </c>
      <c r="J294" s="3">
        <v>67.28</v>
      </c>
      <c r="K294" s="3">
        <v>66.819999999999993</v>
      </c>
      <c r="L294" s="3">
        <v>67.75</v>
      </c>
      <c r="M294" s="3">
        <v>66.14</v>
      </c>
      <c r="N294" s="3">
        <v>33572</v>
      </c>
      <c r="O294" s="3">
        <v>383677</v>
      </c>
      <c r="P294" s="3">
        <f t="shared" si="117"/>
        <v>0.40235745783879684</v>
      </c>
      <c r="Q294" s="3">
        <f t="shared" si="118"/>
        <v>6.4785617337711945E-2</v>
      </c>
      <c r="R294" s="3">
        <f t="shared" si="119"/>
        <v>0.42883585785636236</v>
      </c>
      <c r="S294" s="3">
        <f t="shared" si="120"/>
        <v>-0.3076348612476838</v>
      </c>
      <c r="T294" s="3">
        <f t="shared" si="121"/>
        <v>0.22348165280689955</v>
      </c>
      <c r="U294" s="3">
        <f t="shared" si="122"/>
        <v>0.2684805023180048</v>
      </c>
      <c r="V294" s="3">
        <f t="shared" si="123"/>
        <v>0</v>
      </c>
      <c r="X294" s="3">
        <f t="shared" si="124"/>
        <v>0.87999999999999545</v>
      </c>
      <c r="Z294" s="3">
        <f t="shared" si="125"/>
        <v>0.29171769590312069</v>
      </c>
      <c r="AA294" s="3">
        <f t="shared" si="126"/>
        <v>3.3782766220081771E-2</v>
      </c>
      <c r="AB294" s="3">
        <f t="shared" si="127"/>
        <v>0.60569606812171417</v>
      </c>
      <c r="AC294" s="3">
        <f t="shared" si="128"/>
        <v>-0.31810846781184665</v>
      </c>
      <c r="AD294" s="3">
        <f t="shared" si="129"/>
        <v>0.10386463175903971</v>
      </c>
      <c r="AE294" s="3">
        <f t="shared" si="130"/>
        <v>0.21227738997977888</v>
      </c>
      <c r="AG294" s="4">
        <f t="shared" si="136"/>
        <v>0</v>
      </c>
      <c r="AH294" s="4">
        <f t="shared" si="137"/>
        <v>0</v>
      </c>
      <c r="AI294" s="4">
        <f t="shared" si="138"/>
        <v>0.60569606812171417</v>
      </c>
      <c r="AJ294" s="4">
        <f t="shared" si="139"/>
        <v>0</v>
      </c>
      <c r="AK294" s="4">
        <f t="shared" si="140"/>
        <v>0</v>
      </c>
      <c r="AL294" s="4">
        <f t="shared" si="141"/>
        <v>0</v>
      </c>
      <c r="AM294" s="4" t="str">
        <f t="shared" si="131"/>
        <v>0</v>
      </c>
      <c r="AO294" s="6">
        <f t="shared" si="132"/>
        <v>0.60569606812171417</v>
      </c>
      <c r="AP294" s="6">
        <f t="shared" si="133"/>
        <v>1</v>
      </c>
      <c r="AQ294" s="3">
        <f t="shared" si="134"/>
        <v>0.87999999999999545</v>
      </c>
      <c r="AR294" s="3">
        <f t="shared" si="142"/>
        <v>8.7999999999999545</v>
      </c>
      <c r="AS294" s="4">
        <f t="shared" si="143"/>
        <v>1.3079667063020148E-2</v>
      </c>
      <c r="AT294" s="3">
        <f t="shared" si="135"/>
        <v>122.49999999999994</v>
      </c>
      <c r="AW294" s="7">
        <v>45594</v>
      </c>
      <c r="AX294" s="5">
        <f t="shared" si="116"/>
        <v>0.17306289260223212</v>
      </c>
      <c r="AY294">
        <f t="shared" si="144"/>
        <v>1.3079667063020148E-2</v>
      </c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>
      <c r="A295" s="7">
        <v>45595</v>
      </c>
      <c r="B295" s="3">
        <v>432708</v>
      </c>
      <c r="C295" s="3">
        <v>729315</v>
      </c>
      <c r="D295" s="3">
        <v>663650</v>
      </c>
      <c r="E295" s="3">
        <v>14290</v>
      </c>
      <c r="F295" s="3">
        <v>238381</v>
      </c>
      <c r="G295" s="3">
        <v>2078343</v>
      </c>
      <c r="H295" s="7">
        <v>45595</v>
      </c>
      <c r="I295" s="3" t="s">
        <v>54</v>
      </c>
      <c r="J295" s="3">
        <v>65.47</v>
      </c>
      <c r="K295" s="3">
        <v>66.849999999999994</v>
      </c>
      <c r="L295" s="3">
        <v>67.19</v>
      </c>
      <c r="M295" s="3">
        <v>64.94</v>
      </c>
      <c r="N295" s="3">
        <v>25801</v>
      </c>
      <c r="O295" s="3">
        <v>379961</v>
      </c>
      <c r="P295" s="3">
        <f t="shared" si="117"/>
        <v>0.35340078406650394</v>
      </c>
      <c r="Q295" s="3">
        <f t="shared" si="118"/>
        <v>8.6710096435517484E-2</v>
      </c>
      <c r="R295" s="3">
        <f t="shared" si="119"/>
        <v>0.34127920024266961</v>
      </c>
      <c r="S295" s="3">
        <f t="shared" si="120"/>
        <v>-0.28489231077417426</v>
      </c>
      <c r="T295" s="3">
        <f t="shared" si="121"/>
        <v>0.18968226975996894</v>
      </c>
      <c r="U295" s="3">
        <f t="shared" si="122"/>
        <v>0.23167180515774002</v>
      </c>
      <c r="V295" s="3">
        <f t="shared" si="123"/>
        <v>0</v>
      </c>
      <c r="X295" s="3">
        <f t="shared" si="124"/>
        <v>-1.8100000000000023</v>
      </c>
      <c r="Z295" s="3">
        <f t="shared" si="125"/>
        <v>0.34793315534499264</v>
      </c>
      <c r="AA295" s="3">
        <f t="shared" si="126"/>
        <v>0.12756791744307011</v>
      </c>
      <c r="AB295" s="3">
        <f t="shared" si="127"/>
        <v>0.55925268875670986</v>
      </c>
      <c r="AC295" s="3">
        <f t="shared" si="128"/>
        <v>-0.29974015860253628</v>
      </c>
      <c r="AD295" s="3">
        <f t="shared" si="129"/>
        <v>0.20144054050788693</v>
      </c>
      <c r="AE295" s="3">
        <f t="shared" si="130"/>
        <v>0.29209968088274924</v>
      </c>
      <c r="AG295" s="4">
        <f t="shared" si="136"/>
        <v>0</v>
      </c>
      <c r="AH295" s="4">
        <f t="shared" si="137"/>
        <v>0</v>
      </c>
      <c r="AI295" s="4">
        <f t="shared" si="138"/>
        <v>0.55925268875670986</v>
      </c>
      <c r="AJ295" s="4">
        <f t="shared" si="139"/>
        <v>0</v>
      </c>
      <c r="AK295" s="4">
        <f t="shared" si="140"/>
        <v>0</v>
      </c>
      <c r="AL295" s="4">
        <f t="shared" si="141"/>
        <v>0</v>
      </c>
      <c r="AM295" s="4" t="str">
        <f t="shared" si="131"/>
        <v>0</v>
      </c>
      <c r="AO295" s="6">
        <f t="shared" si="132"/>
        <v>0.55925268875670986</v>
      </c>
      <c r="AP295" s="6">
        <f t="shared" si="133"/>
        <v>1</v>
      </c>
      <c r="AQ295" s="3">
        <f t="shared" si="134"/>
        <v>-1.8100000000000023</v>
      </c>
      <c r="AR295" s="3">
        <f t="shared" si="142"/>
        <v>-18.100000000000023</v>
      </c>
      <c r="AS295" s="4">
        <f t="shared" si="143"/>
        <v>-2.7646250190927174E-2</v>
      </c>
      <c r="AT295" s="3">
        <f t="shared" si="135"/>
        <v>104.39999999999992</v>
      </c>
      <c r="AW295" s="7">
        <v>45595</v>
      </c>
      <c r="AX295" s="5">
        <f t="shared" si="116"/>
        <v>0.14541664241130495</v>
      </c>
      <c r="AY295">
        <f t="shared" si="144"/>
        <v>-2.7646250190927174E-2</v>
      </c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>
      <c r="A296" s="7">
        <v>45596</v>
      </c>
      <c r="B296" s="3">
        <v>384790</v>
      </c>
      <c r="C296" s="3">
        <v>668671</v>
      </c>
      <c r="D296" s="3">
        <v>559852</v>
      </c>
      <c r="E296" s="3">
        <v>13479</v>
      </c>
      <c r="F296" s="3">
        <v>216046</v>
      </c>
      <c r="G296" s="3">
        <v>1842838</v>
      </c>
      <c r="H296" s="7">
        <v>45596</v>
      </c>
      <c r="I296" s="3" t="s">
        <v>54</v>
      </c>
      <c r="J296" s="3">
        <v>64.58</v>
      </c>
      <c r="K296" s="3">
        <v>65.48</v>
      </c>
      <c r="L296" s="3">
        <v>65.95</v>
      </c>
      <c r="M296" s="3">
        <v>63.54</v>
      </c>
      <c r="N296" s="3">
        <v>27403</v>
      </c>
      <c r="O296" s="3">
        <v>377423</v>
      </c>
      <c r="P296" s="3">
        <f t="shared" si="117"/>
        <v>0.39372270759326172</v>
      </c>
      <c r="Q296" s="3">
        <f t="shared" si="118"/>
        <v>0.10718614215401026</v>
      </c>
      <c r="R296" s="3">
        <f t="shared" si="119"/>
        <v>0.39642162232120903</v>
      </c>
      <c r="S296" s="3">
        <f t="shared" si="120"/>
        <v>-0.26219014087353515</v>
      </c>
      <c r="T296" s="3">
        <f t="shared" si="121"/>
        <v>0.22021244005310128</v>
      </c>
      <c r="U296" s="3">
        <f t="shared" si="122"/>
        <v>0.26974958264790799</v>
      </c>
      <c r="V296" s="3">
        <f t="shared" si="123"/>
        <v>0</v>
      </c>
      <c r="X296" s="3">
        <f t="shared" si="124"/>
        <v>-0.89000000000000057</v>
      </c>
      <c r="Z296" s="3">
        <f t="shared" si="125"/>
        <v>-0.14603954907219607</v>
      </c>
      <c r="AA296" s="3">
        <f t="shared" si="126"/>
        <v>-0.34460343113848813</v>
      </c>
      <c r="AB296" s="3">
        <f t="shared" si="127"/>
        <v>3.9506577622037166E-2</v>
      </c>
      <c r="AC296" s="3">
        <f t="shared" si="128"/>
        <v>0.17660658711441424</v>
      </c>
      <c r="AD296" s="3">
        <f t="shared" si="129"/>
        <v>-0.25955419886315961</v>
      </c>
      <c r="AE296" s="3">
        <f t="shared" si="130"/>
        <v>-0.2015613134724536</v>
      </c>
      <c r="AG296" s="4">
        <f t="shared" si="136"/>
        <v>0</v>
      </c>
      <c r="AH296" s="4">
        <f t="shared" si="137"/>
        <v>0</v>
      </c>
      <c r="AI296" s="4">
        <f t="shared" si="138"/>
        <v>0</v>
      </c>
      <c r="AJ296" s="4">
        <f t="shared" si="139"/>
        <v>0</v>
      </c>
      <c r="AK296" s="4">
        <f t="shared" si="140"/>
        <v>0</v>
      </c>
      <c r="AL296" s="4">
        <f t="shared" si="141"/>
        <v>0</v>
      </c>
      <c r="AM296" s="4" t="str">
        <f t="shared" si="131"/>
        <v>0</v>
      </c>
      <c r="AO296" s="6">
        <f t="shared" si="132"/>
        <v>0</v>
      </c>
      <c r="AP296" s="6">
        <f t="shared" si="133"/>
        <v>0</v>
      </c>
      <c r="AQ296" s="3">
        <f t="shared" si="134"/>
        <v>-0.89000000000000057</v>
      </c>
      <c r="AR296" s="3">
        <f t="shared" si="142"/>
        <v>0</v>
      </c>
      <c r="AS296" s="4">
        <f t="shared" si="143"/>
        <v>0</v>
      </c>
      <c r="AT296" s="3">
        <f t="shared" si="135"/>
        <v>104.39999999999992</v>
      </c>
      <c r="AW296" s="7">
        <v>45596</v>
      </c>
      <c r="AX296" s="5">
        <f t="shared" si="116"/>
        <v>0.14541664241130495</v>
      </c>
      <c r="AY296" t="str">
        <f t="shared" si="144"/>
        <v xml:space="preserve"> </v>
      </c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>
      <c r="A297" s="7">
        <v>45597</v>
      </c>
      <c r="B297" s="3">
        <v>242724</v>
      </c>
      <c r="C297" s="3">
        <v>511953</v>
      </c>
      <c r="D297" s="3">
        <v>437156</v>
      </c>
      <c r="E297" s="3">
        <v>12097</v>
      </c>
      <c r="F297" s="3">
        <v>168455</v>
      </c>
      <c r="G297" s="3">
        <v>1372385</v>
      </c>
      <c r="H297" s="7">
        <v>45597</v>
      </c>
      <c r="I297" s="3" t="s">
        <v>54</v>
      </c>
      <c r="J297" s="3">
        <v>63.87</v>
      </c>
      <c r="K297" s="3">
        <v>63.78</v>
      </c>
      <c r="L297" s="3">
        <v>64.959999999999994</v>
      </c>
      <c r="M297" s="3">
        <v>63.22</v>
      </c>
      <c r="N297" s="3">
        <v>24861</v>
      </c>
      <c r="O297" s="3">
        <v>381074</v>
      </c>
      <c r="P297" s="3">
        <f t="shared" si="117"/>
        <v>0.41343007968275447</v>
      </c>
      <c r="Q297" s="3">
        <f t="shared" si="118"/>
        <v>0.13138990739029818</v>
      </c>
      <c r="R297" s="3">
        <f t="shared" si="119"/>
        <v>0.43279392551026313</v>
      </c>
      <c r="S297" s="3">
        <f t="shared" si="120"/>
        <v>-0.19015841599745767</v>
      </c>
      <c r="T297" s="3">
        <f t="shared" si="121"/>
        <v>0.24825005944948578</v>
      </c>
      <c r="U297" s="3">
        <f t="shared" si="122"/>
        <v>0.29678557060637606</v>
      </c>
      <c r="V297" s="3">
        <f t="shared" si="123"/>
        <v>0</v>
      </c>
      <c r="X297" s="3">
        <f t="shared" si="124"/>
        <v>-0.71000000000000085</v>
      </c>
      <c r="Z297" s="3">
        <f t="shared" si="125"/>
        <v>-0.21641500265612906</v>
      </c>
      <c r="AA297" s="3">
        <f t="shared" si="126"/>
        <v>-0.38017088443306402</v>
      </c>
      <c r="AB297" s="3">
        <f t="shared" si="127"/>
        <v>1.9463723203572987E-2</v>
      </c>
      <c r="AC297" s="3">
        <f t="shared" si="128"/>
        <v>0.28628967630507735</v>
      </c>
      <c r="AD297" s="3">
        <f t="shared" si="129"/>
        <v>-0.29872092774107289</v>
      </c>
      <c r="AE297" s="3">
        <f t="shared" si="130"/>
        <v>-0.24263694047327014</v>
      </c>
      <c r="AG297" s="4">
        <f t="shared" si="136"/>
        <v>0</v>
      </c>
      <c r="AH297" s="4">
        <f t="shared" si="137"/>
        <v>0</v>
      </c>
      <c r="AI297" s="4">
        <f t="shared" si="138"/>
        <v>0</v>
      </c>
      <c r="AJ297" s="4">
        <f t="shared" si="139"/>
        <v>0</v>
      </c>
      <c r="AK297" s="4">
        <f t="shared" si="140"/>
        <v>0</v>
      </c>
      <c r="AL297" s="4">
        <f t="shared" si="141"/>
        <v>0</v>
      </c>
      <c r="AM297" s="4" t="str">
        <f t="shared" si="131"/>
        <v>0</v>
      </c>
      <c r="AO297" s="6">
        <f t="shared" si="132"/>
        <v>0</v>
      </c>
      <c r="AP297" s="6">
        <f t="shared" si="133"/>
        <v>0</v>
      </c>
      <c r="AQ297" s="3">
        <f t="shared" si="134"/>
        <v>-0.71000000000000085</v>
      </c>
      <c r="AR297" s="3">
        <f t="shared" si="142"/>
        <v>0</v>
      </c>
      <c r="AS297" s="4">
        <f t="shared" si="143"/>
        <v>0</v>
      </c>
      <c r="AT297" s="3">
        <f t="shared" si="135"/>
        <v>104.39999999999992</v>
      </c>
      <c r="AW297" s="7">
        <v>45597</v>
      </c>
      <c r="AX297" s="5">
        <f t="shared" ref="AX297:AX302" si="145">AX296+AS297</f>
        <v>0.14541664241130495</v>
      </c>
      <c r="AY297" t="str">
        <f t="shared" si="144"/>
        <v xml:space="preserve"> </v>
      </c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>
      <c r="A298" s="7">
        <v>45600</v>
      </c>
      <c r="B298" s="3">
        <v>452381</v>
      </c>
      <c r="C298" s="3">
        <v>695809</v>
      </c>
      <c r="D298" s="3">
        <v>792199</v>
      </c>
      <c r="E298" s="3">
        <v>16150</v>
      </c>
      <c r="F298" s="3">
        <v>251922</v>
      </c>
      <c r="G298" s="3">
        <v>2208461</v>
      </c>
      <c r="H298" s="7">
        <v>45600</v>
      </c>
      <c r="I298" s="3" t="s">
        <v>54</v>
      </c>
      <c r="J298" s="3">
        <v>65.22</v>
      </c>
      <c r="K298" s="3">
        <v>64.09</v>
      </c>
      <c r="L298" s="3">
        <v>65.89</v>
      </c>
      <c r="M298" s="3">
        <v>64</v>
      </c>
      <c r="N298" s="3">
        <v>25352</v>
      </c>
      <c r="O298" s="3">
        <v>380760</v>
      </c>
      <c r="P298" s="3">
        <f t="shared" si="117"/>
        <v>0.4002210557445573</v>
      </c>
      <c r="Q298" s="3">
        <f t="shared" si="118"/>
        <v>0.1501039138813505</v>
      </c>
      <c r="R298" s="3">
        <f t="shared" si="119"/>
        <v>0.35817820186130922</v>
      </c>
      <c r="S298" s="3">
        <f t="shared" si="120"/>
        <v>-0.30757264808843326</v>
      </c>
      <c r="T298" s="3">
        <f t="shared" si="121"/>
        <v>0.24370765410062947</v>
      </c>
      <c r="U298" s="3">
        <f t="shared" si="122"/>
        <v>0.29169386555015298</v>
      </c>
      <c r="V298" s="3">
        <f t="shared" si="123"/>
        <v>0</v>
      </c>
      <c r="X298" s="3">
        <f t="shared" si="124"/>
        <v>1.3500000000000014</v>
      </c>
      <c r="Z298" s="3">
        <f t="shared" si="125"/>
        <v>-4.989311030011815E-2</v>
      </c>
      <c r="AA298" s="3">
        <f t="shared" si="126"/>
        <v>-0.25334180383453503</v>
      </c>
      <c r="AB298" s="3">
        <f t="shared" si="127"/>
        <v>8.1946642586082016E-2</v>
      </c>
      <c r="AC298" s="3">
        <f t="shared" si="128"/>
        <v>0.59600599858123959</v>
      </c>
      <c r="AD298" s="3">
        <f t="shared" si="129"/>
        <v>-0.16258979812225136</v>
      </c>
      <c r="AE298" s="3">
        <f t="shared" si="130"/>
        <v>-0.10349639985151038</v>
      </c>
      <c r="AG298" s="4">
        <f t="shared" si="136"/>
        <v>0</v>
      </c>
      <c r="AH298" s="4">
        <f t="shared" si="137"/>
        <v>0</v>
      </c>
      <c r="AI298" s="4">
        <f t="shared" si="138"/>
        <v>0</v>
      </c>
      <c r="AJ298" s="4">
        <f t="shared" si="139"/>
        <v>0.59600599858123959</v>
      </c>
      <c r="AK298" s="4">
        <f t="shared" si="140"/>
        <v>0</v>
      </c>
      <c r="AL298" s="4">
        <f t="shared" si="141"/>
        <v>0</v>
      </c>
      <c r="AM298" s="4" t="str">
        <f t="shared" si="131"/>
        <v>0</v>
      </c>
      <c r="AO298" s="6">
        <f t="shared" si="132"/>
        <v>0</v>
      </c>
      <c r="AP298" s="6">
        <f t="shared" si="133"/>
        <v>0</v>
      </c>
      <c r="AQ298" s="3">
        <f t="shared" si="134"/>
        <v>1.3500000000000014</v>
      </c>
      <c r="AR298" s="3">
        <f t="shared" si="142"/>
        <v>0</v>
      </c>
      <c r="AS298" s="4">
        <f t="shared" si="143"/>
        <v>0</v>
      </c>
      <c r="AT298" s="3">
        <f t="shared" si="135"/>
        <v>104.39999999999992</v>
      </c>
      <c r="AW298" s="7">
        <v>45600</v>
      </c>
      <c r="AX298" s="5">
        <f t="shared" si="145"/>
        <v>0.14541664241130495</v>
      </c>
      <c r="AY298" t="str">
        <f t="shared" si="144"/>
        <v xml:space="preserve"> </v>
      </c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>
      <c r="A299" s="7">
        <v>45601</v>
      </c>
      <c r="B299" s="3">
        <v>475014</v>
      </c>
      <c r="C299" s="3">
        <v>719149</v>
      </c>
      <c r="D299" s="3">
        <v>918599</v>
      </c>
      <c r="E299" s="3">
        <v>19220</v>
      </c>
      <c r="F299" s="3">
        <v>271119</v>
      </c>
      <c r="G299" s="3">
        <v>2403101</v>
      </c>
      <c r="H299" s="7">
        <v>45601</v>
      </c>
      <c r="I299" s="3" t="s">
        <v>54</v>
      </c>
      <c r="J299" s="3">
        <v>64.3</v>
      </c>
      <c r="K299" s="3">
        <v>65.459999999999994</v>
      </c>
      <c r="L299" s="3">
        <v>65.69</v>
      </c>
      <c r="M299" s="3">
        <v>64.099999999999994</v>
      </c>
      <c r="N299" s="3">
        <v>24661</v>
      </c>
      <c r="O299" s="3">
        <v>380345</v>
      </c>
      <c r="P299" s="3">
        <f t="shared" si="117"/>
        <v>0.3530657719575509</v>
      </c>
      <c r="Q299" s="3">
        <f t="shared" si="118"/>
        <v>0.13428440428252403</v>
      </c>
      <c r="R299" s="3">
        <f t="shared" si="119"/>
        <v>0.24222590139444899</v>
      </c>
      <c r="S299" s="3">
        <f t="shared" si="120"/>
        <v>-0.35142656152125823</v>
      </c>
      <c r="T299" s="3">
        <f t="shared" si="121"/>
        <v>0.19485001006826275</v>
      </c>
      <c r="U299" s="3">
        <f t="shared" si="122"/>
        <v>0.23672114245358764</v>
      </c>
      <c r="V299" s="3">
        <f t="shared" si="123"/>
        <v>0</v>
      </c>
      <c r="X299" s="3">
        <f t="shared" si="124"/>
        <v>-0.92000000000000171</v>
      </c>
      <c r="Z299" s="3">
        <f t="shared" si="125"/>
        <v>3.4976255183133062E-2</v>
      </c>
      <c r="AA299" s="3">
        <f t="shared" si="126"/>
        <v>-0.21814384395698849</v>
      </c>
      <c r="AB299" s="3">
        <f t="shared" si="127"/>
        <v>0.21189519377389476</v>
      </c>
      <c r="AC299" s="3">
        <f t="shared" si="128"/>
        <v>0.53283767714103403</v>
      </c>
      <c r="AD299" s="3">
        <f t="shared" si="129"/>
        <v>-5.2264848153852475E-2</v>
      </c>
      <c r="AE299" s="3">
        <f t="shared" si="130"/>
        <v>-2.2845335520072941E-3</v>
      </c>
      <c r="AG299" s="4">
        <f t="shared" si="136"/>
        <v>0</v>
      </c>
      <c r="AH299" s="4">
        <f t="shared" si="137"/>
        <v>0</v>
      </c>
      <c r="AI299" s="4">
        <f t="shared" si="138"/>
        <v>0</v>
      </c>
      <c r="AJ299" s="4">
        <f t="shared" si="139"/>
        <v>0</v>
      </c>
      <c r="AK299" s="4">
        <f t="shared" si="140"/>
        <v>0</v>
      </c>
      <c r="AL299" s="4">
        <f t="shared" si="141"/>
        <v>0</v>
      </c>
      <c r="AM299" s="4" t="str">
        <f t="shared" si="131"/>
        <v>0</v>
      </c>
      <c r="AO299" s="6">
        <f t="shared" si="132"/>
        <v>0</v>
      </c>
      <c r="AP299" s="6">
        <f t="shared" si="133"/>
        <v>0</v>
      </c>
      <c r="AQ299" s="3">
        <f t="shared" si="134"/>
        <v>-0.92000000000000171</v>
      </c>
      <c r="AR299" s="3">
        <f t="shared" si="142"/>
        <v>0</v>
      </c>
      <c r="AS299" s="4">
        <f t="shared" si="143"/>
        <v>0</v>
      </c>
      <c r="AT299" s="3">
        <f t="shared" si="135"/>
        <v>104.39999999999992</v>
      </c>
      <c r="AW299" s="7">
        <v>45601</v>
      </c>
      <c r="AX299" s="5">
        <f t="shared" si="145"/>
        <v>0.14541664241130495</v>
      </c>
      <c r="AY299" t="str">
        <f t="shared" si="144"/>
        <v xml:space="preserve"> </v>
      </c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>
      <c r="A300" s="7">
        <v>45602</v>
      </c>
      <c r="B300" s="3">
        <v>499598</v>
      </c>
      <c r="C300" s="3">
        <v>765418</v>
      </c>
      <c r="D300" s="3">
        <v>1000503</v>
      </c>
      <c r="E300" s="3">
        <v>21437</v>
      </c>
      <c r="F300" s="3">
        <v>288404</v>
      </c>
      <c r="G300" s="3">
        <v>2575360</v>
      </c>
      <c r="H300" s="7">
        <v>45602</v>
      </c>
      <c r="I300" s="3" t="s">
        <v>54</v>
      </c>
      <c r="J300" s="3">
        <v>63.76</v>
      </c>
      <c r="K300" s="3">
        <v>64</v>
      </c>
      <c r="L300" s="3">
        <v>64.19</v>
      </c>
      <c r="M300" s="3">
        <v>62.37</v>
      </c>
      <c r="N300" s="3">
        <v>32219</v>
      </c>
      <c r="O300" s="3">
        <v>380625</v>
      </c>
      <c r="P300" s="3">
        <f t="shared" si="117"/>
        <v>0.21238239471410011</v>
      </c>
      <c r="Q300" s="3">
        <f t="shared" si="118"/>
        <v>-8.0412844902064389E-3</v>
      </c>
      <c r="R300" s="3">
        <f t="shared" si="119"/>
        <v>7.1409255437891561E-2</v>
      </c>
      <c r="S300" s="3">
        <f t="shared" si="120"/>
        <v>-0.30350658227713601</v>
      </c>
      <c r="T300" s="3">
        <f t="shared" si="121"/>
        <v>4.155353296261248E-2</v>
      </c>
      <c r="U300" s="3">
        <f t="shared" si="122"/>
        <v>7.4461383088304273E-2</v>
      </c>
      <c r="V300" s="3">
        <f t="shared" si="123"/>
        <v>0</v>
      </c>
      <c r="X300" s="3">
        <f t="shared" si="124"/>
        <v>-0.53999999999999915</v>
      </c>
      <c r="Z300" s="3">
        <f t="shared" si="125"/>
        <v>-8.0355140242291082E-2</v>
      </c>
      <c r="AA300" s="3">
        <f t="shared" si="126"/>
        <v>-0.26769660346855145</v>
      </c>
      <c r="AB300" s="3">
        <f t="shared" si="127"/>
        <v>-4.9088984796350675E-2</v>
      </c>
      <c r="AC300" s="3">
        <f t="shared" si="128"/>
        <v>0.53795442934083204</v>
      </c>
      <c r="AD300" s="3">
        <f t="shared" si="129"/>
        <v>-0.18121339712330306</v>
      </c>
      <c r="AE300" s="3">
        <f t="shared" si="130"/>
        <v>-0.14249721347469152</v>
      </c>
      <c r="AG300" s="4">
        <f t="shared" si="136"/>
        <v>0</v>
      </c>
      <c r="AH300" s="4">
        <f t="shared" si="137"/>
        <v>0</v>
      </c>
      <c r="AI300" s="4">
        <f t="shared" si="138"/>
        <v>0</v>
      </c>
      <c r="AJ300" s="4">
        <f t="shared" si="139"/>
        <v>0</v>
      </c>
      <c r="AK300" s="4">
        <f t="shared" si="140"/>
        <v>0</v>
      </c>
      <c r="AL300" s="4">
        <f t="shared" si="141"/>
        <v>0</v>
      </c>
      <c r="AM300" s="4" t="str">
        <f t="shared" si="131"/>
        <v>0</v>
      </c>
      <c r="AO300" s="6">
        <f t="shared" si="132"/>
        <v>0</v>
      </c>
      <c r="AP300" s="6">
        <f t="shared" si="133"/>
        <v>0</v>
      </c>
      <c r="AQ300" s="3">
        <f t="shared" si="134"/>
        <v>-0.53999999999999915</v>
      </c>
      <c r="AR300" s="3">
        <f t="shared" si="142"/>
        <v>0</v>
      </c>
      <c r="AS300" s="4">
        <f t="shared" si="143"/>
        <v>0</v>
      </c>
      <c r="AT300" s="3">
        <f t="shared" si="135"/>
        <v>104.39999999999992</v>
      </c>
      <c r="AW300" s="7">
        <v>45602</v>
      </c>
      <c r="AX300" s="5">
        <f t="shared" si="145"/>
        <v>0.14541664241130495</v>
      </c>
      <c r="AY300" t="str">
        <f t="shared" si="144"/>
        <v xml:space="preserve"> </v>
      </c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>
      <c r="A301" s="7">
        <v>45603</v>
      </c>
      <c r="B301" s="3">
        <v>482478</v>
      </c>
      <c r="C301" s="3">
        <v>732783</v>
      </c>
      <c r="D301" s="3">
        <v>967505</v>
      </c>
      <c r="E301" s="3">
        <v>19230</v>
      </c>
      <c r="F301" s="3">
        <v>278442</v>
      </c>
      <c r="G301" s="3">
        <v>2480438</v>
      </c>
      <c r="H301" s="7">
        <v>45603</v>
      </c>
      <c r="I301" s="3" t="s">
        <v>54</v>
      </c>
      <c r="J301" s="3">
        <v>66.040000000000006</v>
      </c>
      <c r="K301" s="3">
        <v>63.78</v>
      </c>
      <c r="L301" s="3">
        <v>66.290000000000006</v>
      </c>
      <c r="M301" s="3">
        <v>63.65</v>
      </c>
      <c r="N301" s="3">
        <v>30726</v>
      </c>
      <c r="O301" s="3">
        <v>380268</v>
      </c>
      <c r="P301" s="3">
        <f t="shared" si="117"/>
        <v>0.19884739565380938</v>
      </c>
      <c r="Q301" s="3">
        <f t="shared" si="118"/>
        <v>-3.4077891777769445E-2</v>
      </c>
      <c r="R301" s="3">
        <f t="shared" si="119"/>
        <v>0.11018620779716394</v>
      </c>
      <c r="S301" s="3">
        <f t="shared" si="120"/>
        <v>-0.26299627479909438</v>
      </c>
      <c r="T301" s="3">
        <f t="shared" si="121"/>
        <v>5.8794733942647885E-2</v>
      </c>
      <c r="U301" s="3">
        <f t="shared" si="122"/>
        <v>8.6173731608843174E-2</v>
      </c>
      <c r="V301" s="3">
        <f t="shared" si="123"/>
        <v>0</v>
      </c>
      <c r="X301" s="3">
        <f t="shared" si="124"/>
        <v>2.2800000000000082</v>
      </c>
      <c r="Z301" s="3">
        <f t="shared" si="125"/>
        <v>-0.19220010294396245</v>
      </c>
      <c r="AA301" s="3">
        <f t="shared" si="126"/>
        <v>-0.43538535892591557</v>
      </c>
      <c r="AB301" s="3">
        <f t="shared" si="127"/>
        <v>-0.13663624804624916</v>
      </c>
      <c r="AC301" s="3">
        <f t="shared" si="128"/>
        <v>0.33799598506156175</v>
      </c>
      <c r="AD301" s="3">
        <f t="shared" si="129"/>
        <v>-0.29305096156634963</v>
      </c>
      <c r="AE301" s="3">
        <f t="shared" si="130"/>
        <v>-0.26247350334490394</v>
      </c>
      <c r="AG301" s="4">
        <f t="shared" si="136"/>
        <v>0</v>
      </c>
      <c r="AH301" s="4">
        <f t="shared" si="137"/>
        <v>0</v>
      </c>
      <c r="AI301" s="4">
        <f t="shared" si="138"/>
        <v>0</v>
      </c>
      <c r="AJ301" s="4">
        <f t="shared" si="139"/>
        <v>0</v>
      </c>
      <c r="AK301" s="4">
        <f t="shared" si="140"/>
        <v>0</v>
      </c>
      <c r="AL301" s="4">
        <f t="shared" si="141"/>
        <v>0</v>
      </c>
      <c r="AM301" s="4" t="str">
        <f t="shared" si="131"/>
        <v>0</v>
      </c>
      <c r="AO301" s="6">
        <f t="shared" si="132"/>
        <v>0</v>
      </c>
      <c r="AP301" s="6">
        <f t="shared" si="133"/>
        <v>0</v>
      </c>
      <c r="AQ301" s="3">
        <f t="shared" si="134"/>
        <v>2.2800000000000082</v>
      </c>
      <c r="AR301" s="3">
        <f t="shared" si="142"/>
        <v>0</v>
      </c>
      <c r="AS301" s="4">
        <f t="shared" si="143"/>
        <v>0</v>
      </c>
      <c r="AT301" s="3">
        <f t="shared" si="135"/>
        <v>104.39999999999992</v>
      </c>
      <c r="AW301" s="7">
        <v>45603</v>
      </c>
      <c r="AX301" s="5">
        <f t="shared" si="145"/>
        <v>0.14541664241130495</v>
      </c>
      <c r="AY301" t="str">
        <f t="shared" si="144"/>
        <v xml:space="preserve"> </v>
      </c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>
      <c r="A302" s="7">
        <v>45604</v>
      </c>
      <c r="B302" s="3">
        <v>468430</v>
      </c>
      <c r="C302" s="3">
        <v>795320</v>
      </c>
      <c r="D302" s="3">
        <v>930327</v>
      </c>
      <c r="E302" s="3">
        <v>16748</v>
      </c>
      <c r="F302" s="3">
        <v>280273</v>
      </c>
      <c r="G302" s="3">
        <v>2491099</v>
      </c>
      <c r="H302" s="7">
        <v>45604</v>
      </c>
      <c r="I302" s="3" t="s">
        <v>54</v>
      </c>
      <c r="J302" s="3">
        <v>68.02</v>
      </c>
      <c r="K302" s="3">
        <v>66.25</v>
      </c>
      <c r="L302" s="3">
        <v>68.28</v>
      </c>
      <c r="M302" s="3">
        <v>65.959999999999994</v>
      </c>
      <c r="N302" s="3">
        <v>36730</v>
      </c>
      <c r="O302" s="3">
        <v>377881</v>
      </c>
      <c r="P302" s="3">
        <f t="shared" si="117"/>
        <v>0.2363364469408458</v>
      </c>
      <c r="Q302" s="3">
        <f t="shared" si="118"/>
        <v>0.13368611201757244</v>
      </c>
      <c r="R302" s="3">
        <f t="shared" si="119"/>
        <v>0.18195071600019982</v>
      </c>
      <c r="S302" s="3">
        <f t="shared" si="120"/>
        <v>-8.6697511209575334E-2</v>
      </c>
      <c r="T302" s="3">
        <f t="shared" si="121"/>
        <v>0.16855392759461482</v>
      </c>
      <c r="U302" s="3">
        <f t="shared" si="122"/>
        <v>0.187893818556402</v>
      </c>
      <c r="V302" s="3">
        <f t="shared" si="123"/>
        <v>0</v>
      </c>
      <c r="X302" s="3">
        <f t="shared" si="124"/>
        <v>1.9799999999999898</v>
      </c>
      <c r="Z302" s="3">
        <f t="shared" si="125"/>
        <v>0.31924364805377736</v>
      </c>
      <c r="AA302" s="3">
        <f t="shared" si="126"/>
        <v>0.21662672499236296</v>
      </c>
      <c r="AB302" s="3">
        <f t="shared" si="127"/>
        <v>0.35374579845682835</v>
      </c>
      <c r="AC302" s="3">
        <f t="shared" si="128"/>
        <v>0.35569951235376512</v>
      </c>
      <c r="AD302" s="3">
        <f t="shared" si="129"/>
        <v>0.33329508004322084</v>
      </c>
      <c r="AE302" s="3">
        <f t="shared" si="130"/>
        <v>0.33790082353601625</v>
      </c>
      <c r="AG302" s="4">
        <f t="shared" si="136"/>
        <v>0</v>
      </c>
      <c r="AH302" s="4">
        <f t="shared" si="137"/>
        <v>0</v>
      </c>
      <c r="AI302" s="4">
        <f t="shared" si="138"/>
        <v>0</v>
      </c>
      <c r="AJ302" s="4">
        <f t="shared" si="139"/>
        <v>0</v>
      </c>
      <c r="AK302" s="4">
        <f t="shared" si="140"/>
        <v>0</v>
      </c>
      <c r="AL302" s="4">
        <f t="shared" si="141"/>
        <v>0</v>
      </c>
      <c r="AM302" s="4" t="str">
        <f t="shared" si="131"/>
        <v>0</v>
      </c>
      <c r="AO302" s="6">
        <f t="shared" si="132"/>
        <v>0</v>
      </c>
      <c r="AP302" s="6">
        <f t="shared" si="133"/>
        <v>0</v>
      </c>
      <c r="AQ302" s="3">
        <f t="shared" si="134"/>
        <v>1.9799999999999898</v>
      </c>
      <c r="AR302" s="3">
        <f t="shared" si="142"/>
        <v>0</v>
      </c>
      <c r="AS302" s="4">
        <f t="shared" si="143"/>
        <v>0</v>
      </c>
      <c r="AT302" s="3">
        <f t="shared" si="135"/>
        <v>104.39999999999992</v>
      </c>
      <c r="AW302" s="7">
        <v>45604</v>
      </c>
      <c r="AX302" s="5">
        <f t="shared" si="145"/>
        <v>0.14541664241130495</v>
      </c>
      <c r="AY302" t="str">
        <f t="shared" si="144"/>
        <v xml:space="preserve"> </v>
      </c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>
      <c r="A303" s="7"/>
      <c r="H303" s="7"/>
      <c r="AG303" s="4"/>
      <c r="AH303" s="4"/>
      <c r="AI303" s="4"/>
      <c r="AJ303" s="4"/>
      <c r="AK303" s="4"/>
      <c r="AL303" s="4"/>
      <c r="AM303" s="4"/>
      <c r="AO303" s="6"/>
      <c r="AP303" s="6"/>
      <c r="AS303" s="4"/>
      <c r="AW303" s="7"/>
      <c r="AX303" s="5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>
      <c r="A304" s="7"/>
      <c r="H304" s="7"/>
      <c r="AG304" s="4"/>
      <c r="AH304" s="4"/>
      <c r="AI304" s="4"/>
      <c r="AJ304" s="4"/>
      <c r="AK304" s="4"/>
      <c r="AL304" s="4"/>
      <c r="AM304" s="4"/>
      <c r="AO304" s="6"/>
      <c r="AP304" s="6"/>
      <c r="AS304" s="4"/>
      <c r="AW304" s="7"/>
      <c r="AX304" s="5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>
      <c r="A305" s="7"/>
      <c r="H305" s="7"/>
      <c r="AG305" s="4"/>
      <c r="AH305" s="4"/>
      <c r="AI305" s="4"/>
      <c r="AJ305" s="4"/>
      <c r="AK305" s="4"/>
      <c r="AL305" s="4"/>
      <c r="AM305" s="4"/>
      <c r="AO305" s="6"/>
      <c r="AP305" s="6"/>
      <c r="AS305" s="4"/>
      <c r="AW305" s="7"/>
      <c r="AX305" s="5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>
      <c r="A306" s="7"/>
      <c r="H306" s="7"/>
      <c r="AG306" s="4"/>
      <c r="AH306" s="4"/>
      <c r="AI306" s="4"/>
      <c r="AJ306" s="4"/>
      <c r="AK306" s="4"/>
      <c r="AL306" s="4"/>
      <c r="AM306" s="4"/>
      <c r="AO306" s="6"/>
      <c r="AP306" s="6"/>
      <c r="AS306" s="4"/>
      <c r="AW306" s="7"/>
      <c r="AX306" s="5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>
      <c r="A307" s="7"/>
      <c r="H307" s="7"/>
      <c r="AG307" s="4"/>
      <c r="AH307" s="4"/>
      <c r="AI307" s="4"/>
      <c r="AJ307" s="4"/>
      <c r="AK307" s="4"/>
      <c r="AL307" s="4"/>
      <c r="AM307" s="4"/>
      <c r="AO307" s="6"/>
      <c r="AP307" s="6"/>
      <c r="AS307" s="4"/>
      <c r="AW307" s="7"/>
      <c r="AX307" s="5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>
      <c r="A308" s="7"/>
      <c r="H308" s="7"/>
      <c r="AG308" s="4"/>
      <c r="AH308" s="4"/>
      <c r="AI308" s="4"/>
      <c r="AJ308" s="4"/>
      <c r="AK308" s="4"/>
      <c r="AL308" s="4"/>
      <c r="AM308" s="4"/>
      <c r="AO308" s="6"/>
      <c r="AP308" s="6"/>
      <c r="AS308" s="4"/>
      <c r="AW308" s="7"/>
      <c r="AX308" s="5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>
      <c r="A309" s="7"/>
      <c r="H309" s="7"/>
      <c r="AG309" s="4"/>
      <c r="AH309" s="4"/>
      <c r="AI309" s="4"/>
      <c r="AJ309" s="4"/>
      <c r="AK309" s="4"/>
      <c r="AL309" s="4"/>
      <c r="AM309" s="4"/>
      <c r="AO309" s="6"/>
      <c r="AP309" s="6"/>
      <c r="AS309" s="4"/>
      <c r="AW309" s="7"/>
      <c r="AX309" s="5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>
      <c r="A310" s="7"/>
      <c r="H310" s="7"/>
      <c r="AG310" s="4"/>
      <c r="AH310" s="4"/>
      <c r="AI310" s="4"/>
      <c r="AJ310" s="4"/>
      <c r="AK310" s="4"/>
      <c r="AL310" s="4"/>
      <c r="AM310" s="4"/>
      <c r="AO310" s="6"/>
      <c r="AP310" s="6"/>
      <c r="AS310" s="4"/>
      <c r="AW310" s="7"/>
      <c r="AX310" s="5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>
      <c r="A311" s="7"/>
      <c r="H311" s="7"/>
      <c r="AG311" s="4"/>
      <c r="AH311" s="4"/>
      <c r="AI311" s="4"/>
      <c r="AJ311" s="4"/>
      <c r="AK311" s="4"/>
      <c r="AL311" s="4"/>
      <c r="AM311" s="4"/>
      <c r="AO311" s="6"/>
      <c r="AP311" s="6"/>
      <c r="AS311" s="4"/>
      <c r="AW311" s="7"/>
      <c r="AX311" s="5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>
      <c r="A312" s="7"/>
      <c r="H312" s="7"/>
      <c r="AG312" s="4"/>
      <c r="AH312" s="4"/>
      <c r="AI312" s="4"/>
      <c r="AJ312" s="4"/>
      <c r="AK312" s="4"/>
      <c r="AL312" s="4"/>
      <c r="AM312" s="4"/>
      <c r="AO312" s="6"/>
      <c r="AP312" s="6"/>
      <c r="AS312" s="4"/>
      <c r="AW312" s="7"/>
      <c r="AX312" s="5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>
      <c r="A313" s="7"/>
      <c r="H313" s="7"/>
      <c r="AG313" s="4"/>
      <c r="AH313" s="4"/>
      <c r="AI313" s="4"/>
      <c r="AJ313" s="4"/>
      <c r="AK313" s="4"/>
      <c r="AL313" s="4"/>
      <c r="AM313" s="4"/>
      <c r="AO313" s="6"/>
      <c r="AP313" s="6"/>
      <c r="AS313" s="4"/>
      <c r="AW313" s="7"/>
      <c r="AX313" s="5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>
      <c r="A314" s="7"/>
      <c r="H314" s="7"/>
      <c r="AG314" s="4"/>
      <c r="AH314" s="4"/>
      <c r="AI314" s="4"/>
      <c r="AJ314" s="4"/>
      <c r="AK314" s="4"/>
      <c r="AL314" s="4"/>
      <c r="AM314" s="4"/>
      <c r="AO314" s="6"/>
      <c r="AP314" s="6"/>
      <c r="AS314" s="4"/>
      <c r="AW314" s="7"/>
      <c r="AX314" s="5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>
      <c r="A315" s="7"/>
      <c r="H315" s="7"/>
      <c r="AG315" s="4"/>
      <c r="AH315" s="4"/>
      <c r="AI315" s="4"/>
      <c r="AJ315" s="4"/>
      <c r="AK315" s="4"/>
      <c r="AL315" s="4"/>
      <c r="AM315" s="4"/>
      <c r="AO315" s="6"/>
      <c r="AP315" s="6"/>
      <c r="AS315" s="4"/>
      <c r="AW315" s="7"/>
      <c r="AX315" s="5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>
      <c r="A316" s="7"/>
      <c r="H316" s="7"/>
      <c r="AG316" s="4"/>
      <c r="AH316" s="4"/>
      <c r="AI316" s="4"/>
      <c r="AJ316" s="4"/>
      <c r="AK316" s="4"/>
      <c r="AL316" s="4"/>
      <c r="AM316" s="4"/>
      <c r="AO316" s="6"/>
      <c r="AP316" s="6"/>
      <c r="AS316" s="4"/>
      <c r="AW316" s="7"/>
      <c r="AX316" s="5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>
      <c r="A317" s="7"/>
      <c r="H317" s="7"/>
      <c r="AG317" s="4"/>
      <c r="AH317" s="4"/>
      <c r="AI317" s="4"/>
      <c r="AJ317" s="4"/>
      <c r="AK317" s="4"/>
      <c r="AL317" s="4"/>
      <c r="AM317" s="4"/>
      <c r="AO317" s="6"/>
      <c r="AP317" s="6"/>
      <c r="AS317" s="4"/>
      <c r="AW317" s="7"/>
      <c r="AX317" s="5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>
      <c r="A318" s="7"/>
      <c r="H318" s="7"/>
      <c r="AG318" s="4"/>
      <c r="AH318" s="4"/>
      <c r="AI318" s="4"/>
      <c r="AJ318" s="4"/>
      <c r="AK318" s="4"/>
      <c r="AL318" s="4"/>
      <c r="AM318" s="4"/>
      <c r="AO318" s="6"/>
      <c r="AP318" s="6"/>
      <c r="AS318" s="4"/>
      <c r="AW318" s="7"/>
      <c r="AX318" s="5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>
      <c r="A319" s="7"/>
      <c r="H319" s="7"/>
      <c r="AG319" s="4"/>
      <c r="AH319" s="4"/>
      <c r="AI319" s="4"/>
      <c r="AJ319" s="4"/>
      <c r="AK319" s="4"/>
      <c r="AL319" s="4"/>
      <c r="AM319" s="4"/>
      <c r="AO319" s="6"/>
      <c r="AP319" s="6"/>
      <c r="AS319" s="4"/>
      <c r="AW319" s="7"/>
      <c r="AX319" s="5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>
      <c r="A320" s="7"/>
      <c r="H320" s="7"/>
      <c r="AG320" s="4"/>
      <c r="AH320" s="4"/>
      <c r="AI320" s="4"/>
      <c r="AJ320" s="4"/>
      <c r="AK320" s="4"/>
      <c r="AL320" s="4"/>
      <c r="AM320" s="4"/>
      <c r="AO320" s="6"/>
      <c r="AP320" s="6"/>
      <c r="AS320" s="4"/>
      <c r="AW320" s="7"/>
      <c r="AX320" s="5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>
      <c r="A321" s="7"/>
      <c r="H321" s="7"/>
      <c r="AG321" s="4"/>
      <c r="AH321" s="4"/>
      <c r="AI321" s="4"/>
      <c r="AJ321" s="4"/>
      <c r="AK321" s="4"/>
      <c r="AL321" s="4"/>
      <c r="AM321" s="4"/>
      <c r="AO321" s="6"/>
      <c r="AP321" s="6"/>
      <c r="AS321" s="4"/>
      <c r="AW321" s="7"/>
      <c r="AX321" s="5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>
      <c r="A322" s="7"/>
      <c r="H322" s="7"/>
      <c r="AG322" s="4"/>
      <c r="AH322" s="4"/>
      <c r="AI322" s="4"/>
      <c r="AJ322" s="4"/>
      <c r="AK322" s="4"/>
      <c r="AL322" s="4"/>
      <c r="AM322" s="4"/>
      <c r="AO322" s="6"/>
      <c r="AP322" s="6"/>
      <c r="AS322" s="4"/>
      <c r="AW322" s="7"/>
      <c r="AX322" s="5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>
      <c r="A323" s="7"/>
      <c r="H323" s="7"/>
      <c r="AG323" s="4"/>
      <c r="AH323" s="4"/>
      <c r="AI323" s="4"/>
      <c r="AJ323" s="4"/>
      <c r="AK323" s="4"/>
      <c r="AL323" s="4"/>
      <c r="AM323" s="4"/>
      <c r="AO323" s="6"/>
      <c r="AP323" s="6"/>
      <c r="AS323" s="4"/>
      <c r="AW323" s="7"/>
      <c r="AX323" s="5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>
      <c r="A324" s="7"/>
      <c r="H324" s="7"/>
      <c r="AG324" s="4"/>
      <c r="AH324" s="4"/>
      <c r="AI324" s="4"/>
      <c r="AJ324" s="4"/>
      <c r="AK324" s="4"/>
      <c r="AL324" s="4"/>
      <c r="AM324" s="4"/>
      <c r="AO324" s="6"/>
      <c r="AP324" s="6"/>
      <c r="AS324" s="4"/>
      <c r="AW324" s="7"/>
      <c r="AX324" s="5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>
      <c r="A325" s="7"/>
      <c r="H325" s="7"/>
      <c r="AG325" s="4"/>
      <c r="AH325" s="4"/>
      <c r="AI325" s="4"/>
      <c r="AJ325" s="4"/>
      <c r="AK325" s="4"/>
      <c r="AL325" s="4"/>
      <c r="AM325" s="4"/>
      <c r="AO325" s="6"/>
      <c r="AP325" s="6"/>
      <c r="AS325" s="4"/>
      <c r="AW325" s="7"/>
      <c r="AX325" s="5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>
      <c r="A326" s="7"/>
      <c r="H326" s="7"/>
      <c r="AG326" s="4"/>
      <c r="AH326" s="4"/>
      <c r="AI326" s="4"/>
      <c r="AJ326" s="4"/>
      <c r="AK326" s="4"/>
      <c r="AL326" s="4"/>
      <c r="AM326" s="4"/>
      <c r="AO326" s="6"/>
      <c r="AP326" s="6"/>
      <c r="AS326" s="4"/>
      <c r="AW326" s="7"/>
      <c r="AX326" s="5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>
      <c r="A327" s="7"/>
      <c r="H327" s="7"/>
      <c r="AG327" s="4"/>
      <c r="AH327" s="4"/>
      <c r="AI327" s="4"/>
      <c r="AJ327" s="4"/>
      <c r="AK327" s="4"/>
      <c r="AL327" s="4"/>
      <c r="AM327" s="4"/>
      <c r="AO327" s="6"/>
      <c r="AP327" s="6"/>
      <c r="AS327" s="4"/>
      <c r="AW327" s="7"/>
      <c r="AX327" s="5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>
      <c r="A328" s="7"/>
      <c r="H328" s="7"/>
      <c r="AG328" s="4"/>
      <c r="AH328" s="4"/>
      <c r="AI328" s="4"/>
      <c r="AJ328" s="4"/>
      <c r="AK328" s="4"/>
      <c r="AL328" s="4"/>
      <c r="AM328" s="4"/>
      <c r="AO328" s="6"/>
      <c r="AP328" s="6"/>
      <c r="AS328" s="4"/>
      <c r="AW328" s="7"/>
      <c r="AX328" s="5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>
      <c r="A329" s="7"/>
      <c r="H329" s="7"/>
      <c r="AG329" s="4"/>
      <c r="AH329" s="4"/>
      <c r="AI329" s="4"/>
      <c r="AJ329" s="4"/>
      <c r="AK329" s="4"/>
      <c r="AL329" s="4"/>
      <c r="AM329" s="4"/>
      <c r="AO329" s="6"/>
      <c r="AP329" s="6"/>
      <c r="AS329" s="4"/>
      <c r="AW329" s="7"/>
      <c r="AX329" s="5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>
      <c r="A330" s="7"/>
      <c r="H330" s="7"/>
      <c r="AG330" s="4"/>
      <c r="AH330" s="4"/>
      <c r="AI330" s="4"/>
      <c r="AJ330" s="4"/>
      <c r="AK330" s="4"/>
      <c r="AL330" s="4"/>
      <c r="AM330" s="4"/>
      <c r="AO330" s="6"/>
      <c r="AP330" s="6"/>
      <c r="AS330" s="4"/>
      <c r="AW330" s="7"/>
      <c r="AX330" s="5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>
      <c r="A331" s="7"/>
      <c r="H331" s="7"/>
      <c r="AG331" s="4"/>
      <c r="AH331" s="4"/>
      <c r="AI331" s="4"/>
      <c r="AJ331" s="4"/>
      <c r="AK331" s="4"/>
      <c r="AL331" s="4"/>
      <c r="AM331" s="4"/>
      <c r="AO331" s="6"/>
      <c r="AP331" s="6"/>
      <c r="AS331" s="4"/>
      <c r="AW331" s="7"/>
      <c r="AX331" s="5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>
      <c r="A332" s="7"/>
      <c r="H332" s="7"/>
      <c r="AG332" s="4"/>
      <c r="AH332" s="4"/>
      <c r="AI332" s="4"/>
      <c r="AJ332" s="4"/>
      <c r="AK332" s="4"/>
      <c r="AL332" s="4"/>
      <c r="AM332" s="4"/>
      <c r="AO332" s="6"/>
      <c r="AP332" s="6"/>
      <c r="AS332" s="4"/>
      <c r="AW332" s="7"/>
      <c r="AX332" s="5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>
      <c r="A333" s="7"/>
      <c r="H333" s="7"/>
      <c r="AG333" s="4"/>
      <c r="AH333" s="4"/>
      <c r="AI333" s="4"/>
      <c r="AJ333" s="4"/>
      <c r="AK333" s="4"/>
      <c r="AL333" s="4"/>
      <c r="AM333" s="4"/>
      <c r="AO333" s="6"/>
      <c r="AP333" s="6"/>
      <c r="AS333" s="4"/>
      <c r="AW333" s="7"/>
      <c r="AX333" s="5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>
      <c r="A334" s="7"/>
      <c r="H334" s="7"/>
      <c r="AG334" s="4"/>
      <c r="AH334" s="4"/>
      <c r="AI334" s="4"/>
      <c r="AJ334" s="4"/>
      <c r="AK334" s="4"/>
      <c r="AL334" s="4"/>
      <c r="AM334" s="4"/>
      <c r="AO334" s="6"/>
      <c r="AP334" s="6"/>
      <c r="AS334" s="4"/>
      <c r="AW334" s="7"/>
      <c r="AX334" s="5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>
      <c r="A335" s="7"/>
      <c r="H335" s="7"/>
      <c r="AG335" s="4"/>
      <c r="AH335" s="4"/>
      <c r="AI335" s="4"/>
      <c r="AJ335" s="4"/>
      <c r="AK335" s="4"/>
      <c r="AL335" s="4"/>
      <c r="AM335" s="4"/>
      <c r="AO335" s="6"/>
      <c r="AP335" s="6"/>
      <c r="AS335" s="4"/>
      <c r="AW335" s="7"/>
      <c r="AX335" s="5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>
      <c r="A336" s="7"/>
      <c r="H336" s="7"/>
      <c r="AG336" s="4"/>
      <c r="AH336" s="4"/>
      <c r="AI336" s="4"/>
      <c r="AJ336" s="4"/>
      <c r="AK336" s="4"/>
      <c r="AL336" s="4"/>
      <c r="AM336" s="4"/>
      <c r="AO336" s="6"/>
      <c r="AP336" s="6"/>
      <c r="AS336" s="4"/>
      <c r="AW336" s="7"/>
      <c r="AX336" s="5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>
      <c r="A337" s="7"/>
      <c r="H337" s="7"/>
      <c r="AG337" s="4"/>
      <c r="AH337" s="4"/>
      <c r="AI337" s="4"/>
      <c r="AJ337" s="4"/>
      <c r="AK337" s="4"/>
      <c r="AL337" s="4"/>
      <c r="AM337" s="4"/>
      <c r="AO337" s="6"/>
      <c r="AP337" s="6"/>
      <c r="AS337" s="4"/>
      <c r="AW337" s="7"/>
      <c r="AX337" s="5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>
      <c r="A338" s="7"/>
      <c r="H338" s="7"/>
      <c r="AG338" s="4"/>
      <c r="AH338" s="4"/>
      <c r="AI338" s="4"/>
      <c r="AJ338" s="4"/>
      <c r="AK338" s="4"/>
      <c r="AL338" s="4"/>
      <c r="AM338" s="4"/>
      <c r="AO338" s="6"/>
      <c r="AP338" s="6"/>
      <c r="AS338" s="4"/>
      <c r="AW338" s="7"/>
      <c r="AX338" s="5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>
      <c r="A339" s="7"/>
      <c r="H339" s="7"/>
      <c r="AG339" s="4"/>
      <c r="AH339" s="4"/>
      <c r="AI339" s="4"/>
      <c r="AJ339" s="4"/>
      <c r="AK339" s="4"/>
      <c r="AL339" s="4"/>
      <c r="AM339" s="4"/>
      <c r="AO339" s="6"/>
      <c r="AP339" s="6"/>
      <c r="AS339" s="4"/>
      <c r="AW339" s="7"/>
      <c r="AX339" s="5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>
      <c r="A340" s="7"/>
      <c r="H340" s="7"/>
      <c r="AG340" s="4"/>
      <c r="AH340" s="4"/>
      <c r="AI340" s="4"/>
      <c r="AJ340" s="4"/>
      <c r="AK340" s="4"/>
      <c r="AL340" s="4"/>
      <c r="AM340" s="4"/>
      <c r="AO340" s="6"/>
      <c r="AP340" s="6"/>
      <c r="AS340" s="4"/>
      <c r="AW340" s="7"/>
      <c r="AX340" s="5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>
      <c r="A341" s="7"/>
      <c r="H341" s="7"/>
      <c r="AG341" s="4"/>
      <c r="AH341" s="4"/>
      <c r="AI341" s="4"/>
      <c r="AJ341" s="4"/>
      <c r="AK341" s="4"/>
      <c r="AL341" s="4"/>
      <c r="AM341" s="4"/>
      <c r="AO341" s="6"/>
      <c r="AP341" s="6"/>
      <c r="AS341" s="4"/>
      <c r="AW341" s="7"/>
      <c r="AX341" s="5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>
      <c r="A342" s="7"/>
      <c r="H342" s="7"/>
      <c r="AG342" s="4"/>
      <c r="AH342" s="4"/>
      <c r="AI342" s="4"/>
      <c r="AJ342" s="4"/>
      <c r="AK342" s="4"/>
      <c r="AL342" s="4"/>
      <c r="AM342" s="4"/>
      <c r="AO342" s="6"/>
      <c r="AP342" s="6"/>
      <c r="AS342" s="4"/>
      <c r="AW342" s="7"/>
      <c r="AX342" s="5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>
      <c r="A343" s="7"/>
      <c r="H343" s="7"/>
      <c r="AG343" s="4"/>
      <c r="AH343" s="4"/>
      <c r="AI343" s="4"/>
      <c r="AJ343" s="4"/>
      <c r="AK343" s="4"/>
      <c r="AL343" s="4"/>
      <c r="AM343" s="4"/>
      <c r="AO343" s="6"/>
      <c r="AP343" s="6"/>
      <c r="AS343" s="4"/>
      <c r="AW343" s="7"/>
      <c r="AX343" s="5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>
      <c r="A344" s="7"/>
      <c r="H344" s="7"/>
      <c r="AG344" s="4"/>
      <c r="AH344" s="4"/>
      <c r="AI344" s="4"/>
      <c r="AJ344" s="4"/>
      <c r="AK344" s="4"/>
      <c r="AL344" s="4"/>
      <c r="AM344" s="4"/>
      <c r="AO344" s="6"/>
      <c r="AP344" s="6"/>
      <c r="AS344" s="4"/>
      <c r="AW344" s="7"/>
      <c r="AX344" s="5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>
      <c r="A345" s="7"/>
      <c r="H345" s="7"/>
      <c r="AG345" s="4"/>
      <c r="AH345" s="4"/>
      <c r="AI345" s="4"/>
      <c r="AJ345" s="4"/>
      <c r="AK345" s="4"/>
      <c r="AL345" s="4"/>
      <c r="AM345" s="4"/>
      <c r="AO345" s="6"/>
      <c r="AP345" s="6"/>
      <c r="AS345" s="4"/>
      <c r="AW345" s="7"/>
      <c r="AX345" s="5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>
      <c r="A346" s="7"/>
      <c r="H346" s="7"/>
      <c r="AG346" s="4"/>
      <c r="AH346" s="4"/>
      <c r="AI346" s="4"/>
      <c r="AJ346" s="4"/>
      <c r="AK346" s="4"/>
      <c r="AL346" s="4"/>
      <c r="AM346" s="4"/>
      <c r="AO346" s="6"/>
      <c r="AP346" s="6"/>
      <c r="AS346" s="4"/>
      <c r="AW346" s="7"/>
      <c r="AX346" s="5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>
      <c r="A347" s="7"/>
      <c r="H347" s="7"/>
      <c r="AG347" s="4"/>
      <c r="AH347" s="4"/>
      <c r="AI347" s="4"/>
      <c r="AJ347" s="4"/>
      <c r="AK347" s="4"/>
      <c r="AL347" s="4"/>
      <c r="AM347" s="4"/>
      <c r="AO347" s="6"/>
      <c r="AP347" s="6"/>
      <c r="AS347" s="4"/>
      <c r="AW347" s="7"/>
      <c r="AX347" s="5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>
      <c r="A348" s="7"/>
      <c r="H348" s="7"/>
      <c r="AG348" s="4"/>
      <c r="AH348" s="4"/>
      <c r="AI348" s="4"/>
      <c r="AJ348" s="4"/>
      <c r="AK348" s="4"/>
      <c r="AL348" s="4"/>
      <c r="AM348" s="4"/>
      <c r="AO348" s="6"/>
      <c r="AP348" s="6"/>
      <c r="AS348" s="4"/>
      <c r="AW348" s="7"/>
      <c r="AX348" s="5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>
      <c r="A349" s="7"/>
      <c r="H349" s="7"/>
      <c r="AG349" s="4"/>
      <c r="AH349" s="4"/>
      <c r="AI349" s="4"/>
      <c r="AJ349" s="4"/>
      <c r="AK349" s="4"/>
      <c r="AL349" s="4"/>
      <c r="AM349" s="4"/>
      <c r="AO349" s="6"/>
      <c r="AP349" s="6"/>
      <c r="AS349" s="4"/>
      <c r="AW349" s="7"/>
      <c r="AX349" s="5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>
      <c r="A350" s="7"/>
      <c r="H350" s="7"/>
      <c r="AG350" s="4"/>
      <c r="AH350" s="4"/>
      <c r="AI350" s="4"/>
      <c r="AJ350" s="4"/>
      <c r="AK350" s="4"/>
      <c r="AL350" s="4"/>
      <c r="AM350" s="4"/>
      <c r="AO350" s="6"/>
      <c r="AP350" s="6"/>
      <c r="AS350" s="4"/>
      <c r="AW350" s="7"/>
      <c r="AX350" s="5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>
      <c r="A351" s="7"/>
      <c r="H351" s="7"/>
      <c r="AG351" s="4"/>
      <c r="AH351" s="4"/>
      <c r="AI351" s="4"/>
      <c r="AJ351" s="4"/>
      <c r="AK351" s="4"/>
      <c r="AL351" s="4"/>
      <c r="AM351" s="4"/>
      <c r="AO351" s="6"/>
      <c r="AP351" s="6"/>
      <c r="AS351" s="4"/>
      <c r="AW351" s="7"/>
      <c r="AX351" s="5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>
      <c r="A352" s="7"/>
      <c r="H352" s="7"/>
      <c r="AG352" s="4"/>
      <c r="AH352" s="4"/>
      <c r="AI352" s="4"/>
      <c r="AJ352" s="4"/>
      <c r="AK352" s="4"/>
      <c r="AL352" s="4"/>
      <c r="AM352" s="4"/>
      <c r="AO352" s="6"/>
      <c r="AP352" s="6"/>
      <c r="AS352" s="4"/>
      <c r="AW352" s="7"/>
      <c r="AX352" s="5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>
      <c r="A353" s="7"/>
      <c r="H353" s="7"/>
      <c r="AG353" s="4"/>
      <c r="AH353" s="4"/>
      <c r="AI353" s="4"/>
      <c r="AJ353" s="4"/>
      <c r="AK353" s="4"/>
      <c r="AL353" s="4"/>
      <c r="AM353" s="4"/>
      <c r="AO353" s="6"/>
      <c r="AP353" s="6"/>
      <c r="AS353" s="4"/>
      <c r="AW353" s="7"/>
      <c r="AX353" s="5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>
      <c r="A354" s="7"/>
      <c r="H354" s="7"/>
      <c r="AG354" s="4"/>
      <c r="AH354" s="4"/>
      <c r="AI354" s="4"/>
      <c r="AJ354" s="4"/>
      <c r="AK354" s="4"/>
      <c r="AL354" s="4"/>
      <c r="AM354" s="4"/>
      <c r="AO354" s="6"/>
      <c r="AP354" s="6"/>
      <c r="AS354" s="4"/>
      <c r="AW354" s="7"/>
      <c r="AX354" s="5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>
      <c r="A355" s="7"/>
      <c r="H355" s="7"/>
      <c r="AG355" s="4"/>
      <c r="AH355" s="4"/>
      <c r="AI355" s="4"/>
      <c r="AJ355" s="4"/>
      <c r="AK355" s="4"/>
      <c r="AL355" s="4"/>
      <c r="AM355" s="4"/>
      <c r="AO355" s="6"/>
      <c r="AP355" s="6"/>
      <c r="AS355" s="4"/>
      <c r="AW355" s="7"/>
      <c r="AX355" s="5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>
      <c r="A356" s="7"/>
      <c r="H356" s="7"/>
      <c r="AG356" s="4"/>
      <c r="AH356" s="4"/>
      <c r="AI356" s="4"/>
      <c r="AJ356" s="4"/>
      <c r="AK356" s="4"/>
      <c r="AL356" s="4"/>
      <c r="AM356" s="4"/>
      <c r="AO356" s="6"/>
      <c r="AP356" s="6"/>
      <c r="AS356" s="4"/>
      <c r="AW356" s="7"/>
      <c r="AX356" s="5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>
      <c r="A357" s="7"/>
      <c r="H357" s="7"/>
      <c r="AG357" s="4"/>
      <c r="AH357" s="4"/>
      <c r="AI357" s="4"/>
      <c r="AJ357" s="4"/>
      <c r="AK357" s="4"/>
      <c r="AL357" s="4"/>
      <c r="AM357" s="4"/>
      <c r="AO357" s="6"/>
      <c r="AP357" s="6"/>
      <c r="AS357" s="4"/>
      <c r="AW357" s="7"/>
      <c r="AX357" s="5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>
      <c r="A358" s="7"/>
      <c r="H358" s="7"/>
      <c r="AG358" s="4"/>
      <c r="AH358" s="4"/>
      <c r="AI358" s="4"/>
      <c r="AJ358" s="4"/>
      <c r="AK358" s="4"/>
      <c r="AL358" s="4"/>
      <c r="AM358" s="4"/>
      <c r="AO358" s="6"/>
      <c r="AP358" s="6"/>
      <c r="AS358" s="4"/>
      <c r="AW358" s="7"/>
      <c r="AX358" s="5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>
      <c r="A359" s="7"/>
      <c r="H359" s="7"/>
      <c r="AG359" s="4"/>
      <c r="AH359" s="4"/>
      <c r="AI359" s="4"/>
      <c r="AJ359" s="4"/>
      <c r="AK359" s="4"/>
      <c r="AL359" s="4"/>
      <c r="AM359" s="4"/>
      <c r="AO359" s="6"/>
      <c r="AP359" s="6"/>
      <c r="AS359" s="4"/>
      <c r="AW359" s="7"/>
      <c r="AX359" s="5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>
      <c r="A360" s="7"/>
      <c r="H360" s="7"/>
      <c r="AG360" s="4"/>
      <c r="AH360" s="4"/>
      <c r="AI360" s="4"/>
      <c r="AJ360" s="4"/>
      <c r="AK360" s="4"/>
      <c r="AL360" s="4"/>
      <c r="AM360" s="4"/>
      <c r="AO360" s="6"/>
      <c r="AP360" s="6"/>
      <c r="AS360" s="4"/>
      <c r="AW360" s="7"/>
      <c r="AX360" s="5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>
      <c r="A361" s="7"/>
      <c r="H361" s="7"/>
      <c r="AG361" s="4"/>
      <c r="AH361" s="4"/>
      <c r="AI361" s="4"/>
      <c r="AJ361" s="4"/>
      <c r="AK361" s="4"/>
      <c r="AL361" s="4"/>
      <c r="AM361" s="4"/>
      <c r="AO361" s="6"/>
      <c r="AP361" s="6"/>
      <c r="AS361" s="4"/>
      <c r="AW361" s="7"/>
      <c r="AX361" s="5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>
      <c r="A362" s="7"/>
      <c r="H362" s="7"/>
      <c r="AG362" s="4"/>
      <c r="AH362" s="4"/>
      <c r="AI362" s="4"/>
      <c r="AJ362" s="4"/>
      <c r="AK362" s="4"/>
      <c r="AL362" s="4"/>
      <c r="AM362" s="4"/>
      <c r="AO362" s="6"/>
      <c r="AP362" s="6"/>
      <c r="AS362" s="4"/>
      <c r="AW362" s="7"/>
      <c r="AX362" s="5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>
      <c r="A363" s="7"/>
      <c r="H363" s="7"/>
      <c r="AG363" s="4"/>
      <c r="AH363" s="4"/>
      <c r="AI363" s="4"/>
      <c r="AJ363" s="4"/>
      <c r="AK363" s="4"/>
      <c r="AL363" s="4"/>
      <c r="AM363" s="4"/>
      <c r="AO363" s="6"/>
      <c r="AP363" s="6"/>
      <c r="AS363" s="4"/>
      <c r="AW363" s="7"/>
      <c r="AX363" s="5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>
      <c r="A364" s="7"/>
      <c r="H364" s="7"/>
      <c r="AG364" s="4"/>
      <c r="AH364" s="4"/>
      <c r="AI364" s="4"/>
      <c r="AJ364" s="4"/>
      <c r="AK364" s="4"/>
      <c r="AL364" s="4"/>
      <c r="AM364" s="4"/>
      <c r="AO364" s="6"/>
      <c r="AP364" s="6"/>
      <c r="AS364" s="4"/>
      <c r="AW364" s="7"/>
      <c r="AX364" s="5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>
      <c r="A365" s="7"/>
      <c r="H365" s="7"/>
      <c r="AG365" s="4"/>
      <c r="AH365" s="4"/>
      <c r="AI365" s="4"/>
      <c r="AJ365" s="4"/>
      <c r="AK365" s="4"/>
      <c r="AL365" s="4"/>
      <c r="AM365" s="4"/>
      <c r="AO365" s="6"/>
      <c r="AP365" s="6"/>
      <c r="AS365" s="4"/>
      <c r="AW365" s="7"/>
      <c r="AX365" s="5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>
      <c r="A366" s="7"/>
      <c r="H366" s="7"/>
      <c r="AG366" s="4"/>
      <c r="AH366" s="4"/>
      <c r="AI366" s="4"/>
      <c r="AJ366" s="4"/>
      <c r="AK366" s="4"/>
      <c r="AL366" s="4"/>
      <c r="AM366" s="4"/>
      <c r="AO366" s="6"/>
      <c r="AP366" s="6"/>
      <c r="AS366" s="4"/>
      <c r="AW366" s="7"/>
      <c r="AX366" s="5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>
      <c r="A367" s="7"/>
      <c r="H367" s="7"/>
      <c r="AG367" s="4"/>
      <c r="AH367" s="4"/>
      <c r="AI367" s="4"/>
      <c r="AJ367" s="4"/>
      <c r="AK367" s="4"/>
      <c r="AL367" s="4"/>
      <c r="AM367" s="4"/>
      <c r="AO367" s="6"/>
      <c r="AP367" s="6"/>
      <c r="AS367" s="4"/>
      <c r="AW367" s="7"/>
      <c r="AX367" s="5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>
      <c r="A368" s="7"/>
      <c r="H368" s="7"/>
      <c r="AG368" s="4"/>
      <c r="AH368" s="4"/>
      <c r="AI368" s="4"/>
      <c r="AJ368" s="4"/>
      <c r="AK368" s="4"/>
      <c r="AL368" s="4"/>
      <c r="AM368" s="4"/>
      <c r="AO368" s="6"/>
      <c r="AP368" s="6"/>
      <c r="AS368" s="4"/>
      <c r="AW368" s="7"/>
      <c r="AX368" s="5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>
      <c r="A369" s="7"/>
      <c r="H369" s="7"/>
      <c r="AG369" s="4"/>
      <c r="AH369" s="4"/>
      <c r="AI369" s="4"/>
      <c r="AJ369" s="4"/>
      <c r="AK369" s="4"/>
      <c r="AL369" s="4"/>
      <c r="AM369" s="4"/>
      <c r="AO369" s="6"/>
      <c r="AP369" s="6"/>
      <c r="AS369" s="4"/>
      <c r="AW369" s="7"/>
      <c r="AX369" s="5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>
      <c r="A370" s="7"/>
      <c r="H370" s="7"/>
      <c r="AG370" s="4"/>
      <c r="AH370" s="4"/>
      <c r="AI370" s="4"/>
      <c r="AJ370" s="4"/>
      <c r="AK370" s="4"/>
      <c r="AL370" s="4"/>
      <c r="AM370" s="4"/>
      <c r="AO370" s="6"/>
      <c r="AP370" s="6"/>
      <c r="AS370" s="4"/>
      <c r="AW370" s="7"/>
      <c r="AX370" s="5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>
      <c r="A371" s="7"/>
      <c r="H371" s="7"/>
      <c r="AG371" s="4"/>
      <c r="AH371" s="4"/>
      <c r="AI371" s="4"/>
      <c r="AJ371" s="4"/>
      <c r="AK371" s="4"/>
      <c r="AL371" s="4"/>
      <c r="AM371" s="4"/>
      <c r="AO371" s="6"/>
      <c r="AP371" s="6"/>
      <c r="AS371" s="4"/>
      <c r="AW371" s="7"/>
      <c r="AX371" s="5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>
      <c r="A372" s="7"/>
      <c r="H372" s="7"/>
      <c r="AG372" s="4"/>
      <c r="AH372" s="4"/>
      <c r="AI372" s="4"/>
      <c r="AJ372" s="4"/>
      <c r="AK372" s="4"/>
      <c r="AL372" s="4"/>
      <c r="AM372" s="4"/>
      <c r="AO372" s="6"/>
      <c r="AP372" s="6"/>
      <c r="AS372" s="4"/>
      <c r="AW372" s="7"/>
      <c r="AX372" s="5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>
      <c r="A373" s="7"/>
      <c r="H373" s="7"/>
      <c r="AG373" s="4"/>
      <c r="AH373" s="4"/>
      <c r="AI373" s="4"/>
      <c r="AJ373" s="4"/>
      <c r="AK373" s="4"/>
      <c r="AL373" s="4"/>
      <c r="AM373" s="4"/>
      <c r="AO373" s="6"/>
      <c r="AP373" s="6"/>
      <c r="AS373" s="4"/>
      <c r="AW373" s="7"/>
      <c r="AX373" s="5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>
      <c r="A374" s="7"/>
      <c r="H374" s="7"/>
      <c r="AG374" s="4"/>
      <c r="AH374" s="4"/>
      <c r="AI374" s="4"/>
      <c r="AJ374" s="4"/>
      <c r="AK374" s="4"/>
      <c r="AL374" s="4"/>
      <c r="AM374" s="4"/>
      <c r="AO374" s="6"/>
      <c r="AP374" s="6"/>
      <c r="AS374" s="4"/>
      <c r="AW374" s="7"/>
      <c r="AX374" s="5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>
      <c r="A375" s="7"/>
      <c r="H375" s="7"/>
      <c r="AG375" s="4"/>
      <c r="AH375" s="4"/>
      <c r="AI375" s="4"/>
      <c r="AJ375" s="4"/>
      <c r="AK375" s="4"/>
      <c r="AL375" s="4"/>
      <c r="AM375" s="4"/>
      <c r="AO375" s="6"/>
      <c r="AP375" s="6"/>
      <c r="AS375" s="4"/>
      <c r="AW375" s="7"/>
      <c r="AX375" s="5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>
      <c r="A376" s="7"/>
      <c r="H376" s="7"/>
      <c r="AG376" s="4"/>
      <c r="AH376" s="4"/>
      <c r="AI376" s="4"/>
      <c r="AJ376" s="4"/>
      <c r="AK376" s="4"/>
      <c r="AL376" s="4"/>
      <c r="AM376" s="4"/>
      <c r="AO376" s="6"/>
      <c r="AP376" s="6"/>
      <c r="AS376" s="4"/>
      <c r="AW376" s="7"/>
      <c r="AX376" s="5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>
      <c r="A377" s="7"/>
      <c r="H377" s="7"/>
      <c r="AG377" s="4"/>
      <c r="AH377" s="4"/>
      <c r="AI377" s="4"/>
      <c r="AJ377" s="4"/>
      <c r="AK377" s="4"/>
      <c r="AL377" s="4"/>
      <c r="AM377" s="4"/>
      <c r="AO377" s="6"/>
      <c r="AP377" s="6"/>
      <c r="AS377" s="4"/>
      <c r="AW377" s="7"/>
      <c r="AX377" s="5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>
      <c r="A378" s="7"/>
      <c r="H378" s="7"/>
      <c r="AG378" s="4"/>
      <c r="AH378" s="4"/>
      <c r="AI378" s="4"/>
      <c r="AJ378" s="4"/>
      <c r="AK378" s="4"/>
      <c r="AL378" s="4"/>
      <c r="AM378" s="4"/>
      <c r="AO378" s="6"/>
      <c r="AP378" s="6"/>
      <c r="AS378" s="4"/>
      <c r="AW378" s="7"/>
      <c r="AX378" s="5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>
      <c r="A379" s="7"/>
      <c r="H379" s="7"/>
      <c r="AG379" s="4"/>
      <c r="AH379" s="4"/>
      <c r="AI379" s="4"/>
      <c r="AJ379" s="4"/>
      <c r="AK379" s="4"/>
      <c r="AL379" s="4"/>
      <c r="AM379" s="4"/>
      <c r="AO379" s="6"/>
      <c r="AP379" s="6"/>
      <c r="AS379" s="4"/>
      <c r="AW379" s="7"/>
      <c r="AX379" s="5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>
      <c r="A380" s="7"/>
      <c r="H380" s="7"/>
      <c r="AG380" s="4"/>
      <c r="AH380" s="4"/>
      <c r="AI380" s="4"/>
      <c r="AJ380" s="4"/>
      <c r="AK380" s="4"/>
      <c r="AL380" s="4"/>
      <c r="AM380" s="4"/>
      <c r="AO380" s="6"/>
      <c r="AP380" s="6"/>
      <c r="AS380" s="4"/>
      <c r="AW380" s="7"/>
      <c r="AX380" s="5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>
      <c r="A381" s="7"/>
      <c r="H381" s="7"/>
      <c r="AG381" s="4"/>
      <c r="AH381" s="4"/>
      <c r="AI381" s="4"/>
      <c r="AJ381" s="4"/>
      <c r="AK381" s="4"/>
      <c r="AL381" s="4"/>
      <c r="AM381" s="4"/>
      <c r="AO381" s="6"/>
      <c r="AP381" s="6"/>
      <c r="AS381" s="4"/>
      <c r="AW381" s="7"/>
      <c r="AX381" s="5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>
      <c r="A382" s="7"/>
      <c r="H382" s="7"/>
      <c r="AG382" s="4"/>
      <c r="AH382" s="4"/>
      <c r="AI382" s="4"/>
      <c r="AJ382" s="4"/>
      <c r="AK382" s="4"/>
      <c r="AL382" s="4"/>
      <c r="AM382" s="4"/>
      <c r="AO382" s="6"/>
      <c r="AP382" s="6"/>
      <c r="AS382" s="4"/>
      <c r="AW382" s="7"/>
      <c r="AX382" s="5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>
      <c r="A383" s="7"/>
      <c r="H383" s="7"/>
      <c r="AG383" s="4"/>
      <c r="AH383" s="4"/>
      <c r="AI383" s="4"/>
      <c r="AJ383" s="4"/>
      <c r="AK383" s="4"/>
      <c r="AL383" s="4"/>
      <c r="AM383" s="4"/>
      <c r="AO383" s="6"/>
      <c r="AP383" s="6"/>
      <c r="AS383" s="4"/>
      <c r="AW383" s="7"/>
      <c r="AX383" s="5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>
      <c r="A384" s="7"/>
      <c r="H384" s="7"/>
      <c r="AG384" s="4"/>
      <c r="AH384" s="4"/>
      <c r="AI384" s="4"/>
      <c r="AJ384" s="4"/>
      <c r="AK384" s="4"/>
      <c r="AL384" s="4"/>
      <c r="AM384" s="4"/>
      <c r="AO384" s="6"/>
      <c r="AP384" s="6"/>
      <c r="AS384" s="4"/>
      <c r="AW384" s="7"/>
      <c r="AX384" s="5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>
      <c r="A385" s="7"/>
      <c r="H385" s="7"/>
      <c r="AG385" s="4"/>
      <c r="AH385" s="4"/>
      <c r="AI385" s="4"/>
      <c r="AJ385" s="4"/>
      <c r="AK385" s="4"/>
      <c r="AL385" s="4"/>
      <c r="AM385" s="4"/>
      <c r="AO385" s="6"/>
      <c r="AP385" s="6"/>
      <c r="AS385" s="4"/>
      <c r="AW385" s="7"/>
      <c r="AX385" s="5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>
      <c r="A386" s="7"/>
      <c r="H386" s="7"/>
      <c r="AG386" s="4"/>
      <c r="AH386" s="4"/>
      <c r="AI386" s="4"/>
      <c r="AJ386" s="4"/>
      <c r="AK386" s="4"/>
      <c r="AL386" s="4"/>
      <c r="AM386" s="4"/>
      <c r="AO386" s="6"/>
      <c r="AP386" s="6"/>
      <c r="AS386" s="4"/>
      <c r="AW386" s="7"/>
      <c r="AX386" s="5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>
      <c r="A387" s="7"/>
      <c r="H387" s="7"/>
      <c r="AG387" s="4"/>
      <c r="AH387" s="4"/>
      <c r="AI387" s="4"/>
      <c r="AJ387" s="4"/>
      <c r="AK387" s="4"/>
      <c r="AL387" s="4"/>
      <c r="AM387" s="4"/>
      <c r="AO387" s="6"/>
      <c r="AP387" s="6"/>
      <c r="AS387" s="4"/>
      <c r="AW387" s="7"/>
      <c r="AX387" s="5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>
      <c r="A388" s="7"/>
      <c r="H388" s="7"/>
      <c r="AG388" s="4"/>
      <c r="AH388" s="4"/>
      <c r="AI388" s="4"/>
      <c r="AJ388" s="4"/>
      <c r="AK388" s="4"/>
      <c r="AL388" s="4"/>
      <c r="AM388" s="4"/>
      <c r="AO388" s="6"/>
      <c r="AP388" s="6"/>
      <c r="AS388" s="4"/>
      <c r="AW388" s="7"/>
      <c r="AX388" s="5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>
      <c r="A389" s="7"/>
      <c r="H389" s="7"/>
      <c r="AG389" s="4"/>
      <c r="AH389" s="4"/>
      <c r="AI389" s="4"/>
      <c r="AJ389" s="4"/>
      <c r="AK389" s="4"/>
      <c r="AL389" s="4"/>
      <c r="AM389" s="4"/>
      <c r="AO389" s="6"/>
      <c r="AP389" s="6"/>
      <c r="AS389" s="4"/>
      <c r="AW389" s="7"/>
      <c r="AX389" s="5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>
      <c r="A390" s="7"/>
      <c r="H390" s="7"/>
      <c r="AG390" s="4"/>
      <c r="AH390" s="4"/>
      <c r="AI390" s="4"/>
      <c r="AJ390" s="4"/>
      <c r="AK390" s="4"/>
      <c r="AL390" s="4"/>
      <c r="AM390" s="4"/>
      <c r="AO390" s="6"/>
      <c r="AP390" s="6"/>
      <c r="AS390" s="4"/>
      <c r="AW390" s="7"/>
      <c r="AX390" s="5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>
      <c r="A391" s="7"/>
      <c r="H391" s="7"/>
      <c r="AG391" s="4"/>
      <c r="AH391" s="4"/>
      <c r="AI391" s="4"/>
      <c r="AJ391" s="4"/>
      <c r="AK391" s="4"/>
      <c r="AL391" s="4"/>
      <c r="AM391" s="4"/>
      <c r="AO391" s="6"/>
      <c r="AP391" s="6"/>
      <c r="AS391" s="4"/>
      <c r="AW391" s="7"/>
      <c r="AX391" s="5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>
      <c r="A392" s="7"/>
      <c r="H392" s="7"/>
      <c r="AG392" s="4"/>
      <c r="AH392" s="4"/>
      <c r="AI392" s="4"/>
      <c r="AJ392" s="4"/>
      <c r="AK392" s="4"/>
      <c r="AL392" s="4"/>
      <c r="AM392" s="4"/>
      <c r="AO392" s="6"/>
      <c r="AP392" s="6"/>
      <c r="AS392" s="4"/>
      <c r="AW392" s="7"/>
      <c r="AX392" s="5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>
      <c r="A393" s="7"/>
      <c r="H393" s="7"/>
      <c r="AG393" s="4"/>
      <c r="AH393" s="4"/>
      <c r="AI393" s="4"/>
      <c r="AJ393" s="4"/>
      <c r="AK393" s="4"/>
      <c r="AL393" s="4"/>
      <c r="AM393" s="4"/>
      <c r="AO393" s="6"/>
      <c r="AP393" s="6"/>
      <c r="AS393" s="4"/>
      <c r="AW393" s="7"/>
      <c r="AX393" s="5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>
      <c r="A394" s="7"/>
      <c r="H394" s="7"/>
      <c r="AG394" s="4"/>
      <c r="AH394" s="4"/>
      <c r="AI394" s="4"/>
      <c r="AJ394" s="4"/>
      <c r="AK394" s="4"/>
      <c r="AL394" s="4"/>
      <c r="AM394" s="4"/>
      <c r="AO394" s="6"/>
      <c r="AP394" s="6"/>
      <c r="AS394" s="4"/>
      <c r="AW394" s="7"/>
      <c r="AX394" s="5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>
      <c r="A395" s="7"/>
      <c r="H395" s="7"/>
      <c r="AG395" s="4"/>
      <c r="AH395" s="4"/>
      <c r="AI395" s="4"/>
      <c r="AJ395" s="4"/>
      <c r="AK395" s="4"/>
      <c r="AL395" s="4"/>
      <c r="AM395" s="4"/>
      <c r="AO395" s="6"/>
      <c r="AP395" s="6"/>
      <c r="AS395" s="4"/>
      <c r="AW395" s="7"/>
      <c r="AX395" s="5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>
      <c r="A396" s="7"/>
      <c r="H396" s="7"/>
      <c r="AG396" s="4"/>
      <c r="AH396" s="4"/>
      <c r="AI396" s="4"/>
      <c r="AJ396" s="4"/>
      <c r="AK396" s="4"/>
      <c r="AL396" s="4"/>
      <c r="AM396" s="4"/>
      <c r="AO396" s="6"/>
      <c r="AP396" s="6"/>
      <c r="AS396" s="4"/>
      <c r="AW396" s="7"/>
      <c r="AX396" s="5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>
      <c r="A397" s="7"/>
      <c r="H397" s="7"/>
      <c r="AG397" s="4"/>
      <c r="AH397" s="4"/>
      <c r="AI397" s="4"/>
      <c r="AJ397" s="4"/>
      <c r="AK397" s="4"/>
      <c r="AL397" s="4"/>
      <c r="AM397" s="4"/>
      <c r="AO397" s="6"/>
      <c r="AP397" s="6"/>
      <c r="AS397" s="4"/>
      <c r="AW397" s="7"/>
      <c r="AX397" s="5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>
      <c r="A398" s="7"/>
      <c r="H398" s="7"/>
      <c r="AG398" s="4"/>
      <c r="AH398" s="4"/>
      <c r="AI398" s="4"/>
      <c r="AJ398" s="4"/>
      <c r="AK398" s="4"/>
      <c r="AL398" s="4"/>
      <c r="AM398" s="4"/>
      <c r="AO398" s="6"/>
      <c r="AP398" s="6"/>
      <c r="AS398" s="4"/>
      <c r="AW398" s="7"/>
      <c r="AX398" s="5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>
      <c r="A399" s="7"/>
      <c r="H399" s="7"/>
      <c r="AG399" s="4"/>
      <c r="AH399" s="4"/>
      <c r="AI399" s="4"/>
      <c r="AJ399" s="4"/>
      <c r="AK399" s="4"/>
      <c r="AL399" s="4"/>
      <c r="AM399" s="4"/>
      <c r="AO399" s="6"/>
      <c r="AP399" s="6"/>
      <c r="AS399" s="4"/>
      <c r="AW399" s="7"/>
      <c r="AX399" s="5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>
      <c r="A400" s="7"/>
      <c r="H400" s="7"/>
      <c r="AG400" s="4"/>
      <c r="AH400" s="4"/>
      <c r="AI400" s="4"/>
      <c r="AJ400" s="4"/>
      <c r="AK400" s="4"/>
      <c r="AL400" s="4"/>
      <c r="AM400" s="4"/>
      <c r="AO400" s="6"/>
      <c r="AP400" s="6"/>
      <c r="AS400" s="4"/>
      <c r="AW400" s="7"/>
      <c r="AX400" s="5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>
      <c r="A401" s="7"/>
      <c r="H401" s="7"/>
      <c r="AG401" s="4"/>
      <c r="AH401" s="4"/>
      <c r="AI401" s="4"/>
      <c r="AJ401" s="4"/>
      <c r="AK401" s="4"/>
      <c r="AL401" s="4"/>
      <c r="AM401" s="4"/>
      <c r="AO401" s="6"/>
      <c r="AP401" s="6"/>
      <c r="AS401" s="4"/>
      <c r="AW401" s="7"/>
      <c r="AX401" s="5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>
      <c r="A402" s="7"/>
      <c r="H402" s="7"/>
      <c r="AG402" s="4"/>
      <c r="AH402" s="4"/>
      <c r="AI402" s="4"/>
      <c r="AJ402" s="4"/>
      <c r="AK402" s="4"/>
      <c r="AL402" s="4"/>
      <c r="AM402" s="4"/>
      <c r="AO402" s="6"/>
      <c r="AP402" s="6"/>
      <c r="AS402" s="4"/>
      <c r="AW402" s="7"/>
      <c r="AX402" s="5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>
      <c r="A403" s="7"/>
      <c r="H403" s="7"/>
      <c r="AG403" s="4"/>
      <c r="AH403" s="4"/>
      <c r="AI403" s="4"/>
      <c r="AJ403" s="4"/>
      <c r="AK403" s="4"/>
      <c r="AL403" s="4"/>
      <c r="AM403" s="4"/>
      <c r="AO403" s="6"/>
      <c r="AP403" s="6"/>
      <c r="AS403" s="4"/>
      <c r="AW403" s="7"/>
      <c r="AX403" s="5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>
      <c r="A404" s="7"/>
      <c r="H404" s="7"/>
      <c r="AG404" s="4"/>
      <c r="AH404" s="4"/>
      <c r="AI404" s="4"/>
      <c r="AJ404" s="4"/>
      <c r="AK404" s="4"/>
      <c r="AL404" s="4"/>
      <c r="AM404" s="4"/>
      <c r="AO404" s="6"/>
      <c r="AP404" s="6"/>
      <c r="AS404" s="4"/>
      <c r="AW404" s="7"/>
      <c r="AX404" s="5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>
      <c r="A405" s="7"/>
      <c r="H405" s="7"/>
      <c r="AG405" s="4"/>
      <c r="AH405" s="4"/>
      <c r="AI405" s="4"/>
      <c r="AJ405" s="4"/>
      <c r="AK405" s="4"/>
      <c r="AL405" s="4"/>
      <c r="AM405" s="4"/>
      <c r="AO405" s="6"/>
      <c r="AP405" s="6"/>
      <c r="AS405" s="4"/>
      <c r="AW405" s="7"/>
      <c r="AX405" s="5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>
      <c r="A406" s="7"/>
      <c r="H406" s="7"/>
      <c r="AG406" s="4"/>
      <c r="AH406" s="4"/>
      <c r="AI406" s="4"/>
      <c r="AJ406" s="4"/>
      <c r="AK406" s="4"/>
      <c r="AL406" s="4"/>
      <c r="AM406" s="4"/>
      <c r="AO406" s="6"/>
      <c r="AP406" s="6"/>
      <c r="AS406" s="4"/>
      <c r="AW406" s="7"/>
      <c r="AX406" s="5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>
      <c r="A407" s="7"/>
      <c r="H407" s="7"/>
      <c r="AG407" s="4"/>
      <c r="AH407" s="4"/>
      <c r="AI407" s="4"/>
      <c r="AJ407" s="4"/>
      <c r="AK407" s="4"/>
      <c r="AL407" s="4"/>
      <c r="AM407" s="4"/>
      <c r="AO407" s="6"/>
      <c r="AP407" s="6"/>
      <c r="AS407" s="4"/>
      <c r="AW407" s="7"/>
      <c r="AX407" s="5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>
      <c r="A408" s="7"/>
      <c r="H408" s="7"/>
      <c r="AG408" s="4"/>
      <c r="AH408" s="4"/>
      <c r="AI408" s="4"/>
      <c r="AJ408" s="4"/>
      <c r="AK408" s="4"/>
      <c r="AL408" s="4"/>
      <c r="AM408" s="4"/>
      <c r="AO408" s="6"/>
      <c r="AP408" s="6"/>
      <c r="AS408" s="4"/>
      <c r="AW408" s="7"/>
      <c r="AX408" s="5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>
      <c r="A409" s="7"/>
      <c r="H409" s="7"/>
      <c r="AG409" s="4"/>
      <c r="AH409" s="4"/>
      <c r="AI409" s="4"/>
      <c r="AJ409" s="4"/>
      <c r="AK409" s="4"/>
      <c r="AL409" s="4"/>
      <c r="AM409" s="4"/>
      <c r="AO409" s="6"/>
      <c r="AP409" s="6"/>
      <c r="AS409" s="4"/>
      <c r="AW409" s="7"/>
      <c r="AX409" s="5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>
      <c r="A410" s="7"/>
      <c r="H410" s="7"/>
      <c r="AG410" s="4"/>
      <c r="AH410" s="4"/>
      <c r="AI410" s="4"/>
      <c r="AJ410" s="4"/>
      <c r="AK410" s="4"/>
      <c r="AL410" s="4"/>
      <c r="AM410" s="4"/>
      <c r="AO410" s="6"/>
      <c r="AP410" s="6"/>
      <c r="AS410" s="4"/>
      <c r="AW410" s="7"/>
      <c r="AX410" s="5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>
      <c r="A411" s="7"/>
      <c r="H411" s="7"/>
      <c r="AG411" s="4"/>
      <c r="AH411" s="4"/>
      <c r="AI411" s="4"/>
      <c r="AJ411" s="4"/>
      <c r="AK411" s="4"/>
      <c r="AL411" s="4"/>
      <c r="AM411" s="4"/>
      <c r="AO411" s="6"/>
      <c r="AP411" s="6"/>
      <c r="AS411" s="4"/>
      <c r="AW411" s="7"/>
      <c r="AX411" s="5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>
      <c r="A412" s="7"/>
      <c r="H412" s="7"/>
      <c r="AG412" s="4"/>
      <c r="AH412" s="4"/>
      <c r="AI412" s="4"/>
      <c r="AJ412" s="4"/>
      <c r="AK412" s="4"/>
      <c r="AL412" s="4"/>
      <c r="AM412" s="4"/>
      <c r="AO412" s="6"/>
      <c r="AP412" s="6"/>
      <c r="AS412" s="4"/>
      <c r="AW412" s="7"/>
      <c r="AX412" s="5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>
      <c r="A413" s="7"/>
      <c r="H413" s="7"/>
      <c r="AG413" s="4"/>
      <c r="AH413" s="4"/>
      <c r="AI413" s="4"/>
      <c r="AJ413" s="4"/>
      <c r="AK413" s="4"/>
      <c r="AL413" s="4"/>
      <c r="AM413" s="4"/>
      <c r="AO413" s="6"/>
      <c r="AP413" s="6"/>
      <c r="AS413" s="4"/>
      <c r="AW413" s="7"/>
      <c r="AX413" s="5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>
      <c r="A414" s="7"/>
      <c r="H414" s="7"/>
      <c r="AG414" s="4"/>
      <c r="AH414" s="4"/>
      <c r="AI414" s="4"/>
      <c r="AJ414" s="4"/>
      <c r="AK414" s="4"/>
      <c r="AL414" s="4"/>
      <c r="AM414" s="4"/>
      <c r="AO414" s="6"/>
      <c r="AP414" s="6"/>
      <c r="AS414" s="4"/>
      <c r="AW414" s="7"/>
      <c r="AX414" s="5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>
      <c r="A415" s="7"/>
      <c r="H415" s="7"/>
      <c r="AG415" s="4"/>
      <c r="AH415" s="4"/>
      <c r="AI415" s="4"/>
      <c r="AJ415" s="4"/>
      <c r="AK415" s="4"/>
      <c r="AL415" s="4"/>
      <c r="AM415" s="4"/>
      <c r="AO415" s="6"/>
      <c r="AP415" s="6"/>
      <c r="AS415" s="4"/>
      <c r="AW415" s="7"/>
      <c r="AX415" s="5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>
      <c r="A416" s="7"/>
      <c r="H416" s="7"/>
      <c r="AG416" s="4"/>
      <c r="AH416" s="4"/>
      <c r="AI416" s="4"/>
      <c r="AJ416" s="4"/>
      <c r="AK416" s="4"/>
      <c r="AL416" s="4"/>
      <c r="AM416" s="4"/>
      <c r="AO416" s="6"/>
      <c r="AP416" s="6"/>
      <c r="AS416" s="4"/>
      <c r="AW416" s="7"/>
      <c r="AX416" s="5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>
      <c r="A417" s="7"/>
      <c r="H417" s="7"/>
      <c r="AG417" s="4"/>
      <c r="AH417" s="4"/>
      <c r="AI417" s="4"/>
      <c r="AJ417" s="4"/>
      <c r="AK417" s="4"/>
      <c r="AL417" s="4"/>
      <c r="AM417" s="4"/>
      <c r="AO417" s="6"/>
      <c r="AP417" s="6"/>
      <c r="AS417" s="4"/>
      <c r="AW417" s="7"/>
      <c r="AX417" s="5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>
      <c r="A418" s="7"/>
      <c r="H418" s="7"/>
      <c r="AG418" s="4"/>
      <c r="AH418" s="4"/>
      <c r="AI418" s="4"/>
      <c r="AJ418" s="4"/>
      <c r="AK418" s="4"/>
      <c r="AL418" s="4"/>
      <c r="AM418" s="4"/>
      <c r="AO418" s="6"/>
      <c r="AP418" s="6"/>
      <c r="AS418" s="4"/>
      <c r="AW418" s="7"/>
      <c r="AX418" s="5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>
      <c r="A419" s="7"/>
      <c r="H419" s="7"/>
      <c r="AG419" s="4"/>
      <c r="AH419" s="4"/>
      <c r="AI419" s="4"/>
      <c r="AJ419" s="4"/>
      <c r="AK419" s="4"/>
      <c r="AL419" s="4"/>
      <c r="AM419" s="4"/>
      <c r="AO419" s="6"/>
      <c r="AP419" s="6"/>
      <c r="AS419" s="4"/>
      <c r="AW419" s="7"/>
      <c r="AX419" s="5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>
      <c r="A420" s="7"/>
      <c r="H420" s="7"/>
      <c r="AG420" s="4"/>
      <c r="AH420" s="4"/>
      <c r="AI420" s="4"/>
      <c r="AJ420" s="4"/>
      <c r="AK420" s="4"/>
      <c r="AL420" s="4"/>
      <c r="AM420" s="4"/>
      <c r="AO420" s="6"/>
      <c r="AP420" s="6"/>
      <c r="AS420" s="4"/>
      <c r="AW420" s="7"/>
      <c r="AX420" s="5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>
      <c r="A421" s="7"/>
      <c r="H421" s="7"/>
      <c r="AG421" s="4"/>
      <c r="AH421" s="4"/>
      <c r="AI421" s="4"/>
      <c r="AJ421" s="4"/>
      <c r="AK421" s="4"/>
      <c r="AL421" s="4"/>
      <c r="AM421" s="4"/>
      <c r="AO421" s="6"/>
      <c r="AP421" s="6"/>
      <c r="AS421" s="4"/>
      <c r="AW421" s="7"/>
      <c r="AX421" s="5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>
      <c r="A422" s="7"/>
      <c r="H422" s="7"/>
      <c r="AG422" s="4"/>
      <c r="AH422" s="4"/>
      <c r="AI422" s="4"/>
      <c r="AJ422" s="4"/>
      <c r="AK422" s="4"/>
      <c r="AL422" s="4"/>
      <c r="AM422" s="4"/>
      <c r="AO422" s="6"/>
      <c r="AP422" s="6"/>
      <c r="AS422" s="4"/>
      <c r="AW422" s="7"/>
      <c r="AX422" s="5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>
      <c r="A423" s="7"/>
      <c r="H423" s="7"/>
      <c r="AG423" s="4"/>
      <c r="AH423" s="4"/>
      <c r="AI423" s="4"/>
      <c r="AJ423" s="4"/>
      <c r="AK423" s="4"/>
      <c r="AL423" s="4"/>
      <c r="AM423" s="4"/>
      <c r="AO423" s="6"/>
      <c r="AP423" s="6"/>
      <c r="AS423" s="4"/>
      <c r="AW423" s="7"/>
      <c r="AX423" s="5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>
      <c r="A424" s="7"/>
      <c r="H424" s="7"/>
      <c r="AG424" s="4"/>
      <c r="AH424" s="4"/>
      <c r="AI424" s="4"/>
      <c r="AJ424" s="4"/>
      <c r="AK424" s="4"/>
      <c r="AL424" s="4"/>
      <c r="AM424" s="4"/>
      <c r="AO424" s="6"/>
      <c r="AP424" s="6"/>
      <c r="AS424" s="4"/>
      <c r="AW424" s="7"/>
      <c r="AX424" s="5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>
      <c r="A425" s="7"/>
      <c r="H425" s="7"/>
      <c r="AG425" s="4"/>
      <c r="AH425" s="4"/>
      <c r="AI425" s="4"/>
      <c r="AJ425" s="4"/>
      <c r="AK425" s="4"/>
      <c r="AL425" s="4"/>
      <c r="AM425" s="4"/>
      <c r="AO425" s="6"/>
      <c r="AP425" s="6"/>
      <c r="AS425" s="4"/>
      <c r="AW425" s="7"/>
      <c r="AX425" s="5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>
      <c r="A426" s="7"/>
      <c r="H426" s="7"/>
      <c r="AG426" s="4"/>
      <c r="AH426" s="4"/>
      <c r="AI426" s="4"/>
      <c r="AJ426" s="4"/>
      <c r="AK426" s="4"/>
      <c r="AL426" s="4"/>
      <c r="AM426" s="4"/>
      <c r="AO426" s="6"/>
      <c r="AP426" s="6"/>
      <c r="AS426" s="4"/>
      <c r="AW426" s="7"/>
      <c r="AX426" s="5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>
      <c r="A427" s="7"/>
      <c r="H427" s="7"/>
      <c r="AG427" s="4"/>
      <c r="AH427" s="4"/>
      <c r="AI427" s="4"/>
      <c r="AJ427" s="4"/>
      <c r="AK427" s="4"/>
      <c r="AL427" s="4"/>
      <c r="AM427" s="4"/>
      <c r="AO427" s="6"/>
      <c r="AP427" s="6"/>
      <c r="AS427" s="4"/>
      <c r="AW427" s="7"/>
      <c r="AX427" s="5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>
      <c r="A428" s="7"/>
      <c r="H428" s="7"/>
      <c r="AG428" s="4"/>
      <c r="AH428" s="4"/>
      <c r="AI428" s="4"/>
      <c r="AJ428" s="4"/>
      <c r="AK428" s="4"/>
      <c r="AL428" s="4"/>
      <c r="AM428" s="4"/>
      <c r="AO428" s="6"/>
      <c r="AP428" s="6"/>
      <c r="AS428" s="4"/>
      <c r="AW428" s="7"/>
      <c r="AX428" s="5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>
      <c r="A429" s="7"/>
      <c r="H429" s="7"/>
      <c r="AG429" s="4"/>
      <c r="AH429" s="4"/>
      <c r="AI429" s="4"/>
      <c r="AJ429" s="4"/>
      <c r="AK429" s="4"/>
      <c r="AL429" s="4"/>
      <c r="AM429" s="4"/>
      <c r="AO429" s="6"/>
      <c r="AP429" s="6"/>
      <c r="AS429" s="4"/>
      <c r="AW429" s="7"/>
      <c r="AX429" s="5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>
      <c r="A430" s="7"/>
      <c r="H430" s="7"/>
      <c r="AG430" s="4"/>
      <c r="AH430" s="4"/>
      <c r="AI430" s="4"/>
      <c r="AJ430" s="4"/>
      <c r="AK430" s="4"/>
      <c r="AL430" s="4"/>
      <c r="AM430" s="4"/>
      <c r="AO430" s="6"/>
      <c r="AP430" s="6"/>
      <c r="AS430" s="4"/>
      <c r="AW430" s="7"/>
      <c r="AX430" s="5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>
      <c r="A431" s="7"/>
      <c r="H431" s="7"/>
      <c r="AG431" s="4"/>
      <c r="AH431" s="4"/>
      <c r="AI431" s="4"/>
      <c r="AJ431" s="4"/>
      <c r="AK431" s="4"/>
      <c r="AL431" s="4"/>
      <c r="AM431" s="4"/>
      <c r="AO431" s="6"/>
      <c r="AP431" s="6"/>
      <c r="AS431" s="4"/>
      <c r="AW431" s="7"/>
      <c r="AX431" s="5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>
      <c r="A432" s="7"/>
      <c r="H432" s="7"/>
      <c r="AG432" s="4"/>
      <c r="AH432" s="4"/>
      <c r="AI432" s="4"/>
      <c r="AJ432" s="4"/>
      <c r="AK432" s="4"/>
      <c r="AL432" s="4"/>
      <c r="AM432" s="4"/>
      <c r="AO432" s="6"/>
      <c r="AP432" s="6"/>
      <c r="AS432" s="4"/>
      <c r="AW432" s="7"/>
      <c r="AX432" s="5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>
      <c r="A433" s="7"/>
      <c r="H433" s="7"/>
      <c r="AG433" s="4"/>
      <c r="AH433" s="4"/>
      <c r="AI433" s="4"/>
      <c r="AJ433" s="4"/>
      <c r="AK433" s="4"/>
      <c r="AL433" s="4"/>
      <c r="AM433" s="4"/>
      <c r="AO433" s="6"/>
      <c r="AP433" s="6"/>
      <c r="AS433" s="4"/>
      <c r="AW433" s="7"/>
      <c r="AX433" s="5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>
      <c r="A434" s="7"/>
      <c r="H434" s="7"/>
      <c r="AG434" s="4"/>
      <c r="AH434" s="4"/>
      <c r="AI434" s="4"/>
      <c r="AJ434" s="4"/>
      <c r="AK434" s="4"/>
      <c r="AL434" s="4"/>
      <c r="AM434" s="4"/>
      <c r="AO434" s="6"/>
      <c r="AP434" s="6"/>
      <c r="AS434" s="4"/>
      <c r="AW434" s="7"/>
      <c r="AX434" s="5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>
      <c r="A435" s="7"/>
      <c r="H435" s="7"/>
      <c r="AG435" s="4"/>
      <c r="AH435" s="4"/>
      <c r="AI435" s="4"/>
      <c r="AJ435" s="4"/>
      <c r="AK435" s="4"/>
      <c r="AL435" s="4"/>
      <c r="AM435" s="4"/>
      <c r="AO435" s="6"/>
      <c r="AP435" s="6"/>
      <c r="AS435" s="4"/>
      <c r="AW435" s="7"/>
      <c r="AX435" s="5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>
      <c r="A436" s="7"/>
      <c r="H436" s="7"/>
      <c r="AG436" s="4"/>
      <c r="AH436" s="4"/>
      <c r="AI436" s="4"/>
      <c r="AJ436" s="4"/>
      <c r="AK436" s="4"/>
      <c r="AL436" s="4"/>
      <c r="AM436" s="4"/>
      <c r="AO436" s="6"/>
      <c r="AP436" s="6"/>
      <c r="AS436" s="4"/>
      <c r="AW436" s="7"/>
      <c r="AX436" s="5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>
      <c r="A437" s="7"/>
      <c r="H437" s="7"/>
      <c r="AG437" s="4"/>
      <c r="AH437" s="4"/>
      <c r="AI437" s="4"/>
      <c r="AJ437" s="4"/>
      <c r="AK437" s="4"/>
      <c r="AL437" s="4"/>
      <c r="AM437" s="4"/>
      <c r="AO437" s="6"/>
      <c r="AP437" s="6"/>
      <c r="AS437" s="4"/>
      <c r="AW437" s="7"/>
      <c r="AX437" s="5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>
      <c r="A438" s="7"/>
      <c r="H438" s="7"/>
      <c r="AG438" s="4"/>
      <c r="AH438" s="4"/>
      <c r="AI438" s="4"/>
      <c r="AJ438" s="4"/>
      <c r="AK438" s="4"/>
      <c r="AL438" s="4"/>
      <c r="AM438" s="4"/>
      <c r="AO438" s="6"/>
      <c r="AP438" s="6"/>
      <c r="AS438" s="4"/>
      <c r="AW438" s="7"/>
      <c r="AX438" s="5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>
      <c r="A439" s="7"/>
      <c r="H439" s="7"/>
      <c r="AG439" s="4"/>
      <c r="AH439" s="4"/>
      <c r="AI439" s="4"/>
      <c r="AJ439" s="4"/>
      <c r="AK439" s="4"/>
      <c r="AL439" s="4"/>
      <c r="AM439" s="4"/>
      <c r="AO439" s="6"/>
      <c r="AP439" s="6"/>
      <c r="AS439" s="4"/>
      <c r="AW439" s="7"/>
      <c r="AX439" s="5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>
      <c r="A440" s="7"/>
      <c r="H440" s="7"/>
      <c r="AG440" s="4"/>
      <c r="AH440" s="4"/>
      <c r="AI440" s="4"/>
      <c r="AJ440" s="4"/>
      <c r="AK440" s="4"/>
      <c r="AL440" s="4"/>
      <c r="AM440" s="4"/>
      <c r="AO440" s="6"/>
      <c r="AP440" s="6"/>
      <c r="AS440" s="4"/>
      <c r="AW440" s="7"/>
      <c r="AX440" s="5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>
      <c r="A441" s="7"/>
      <c r="H441" s="7"/>
      <c r="AG441" s="4"/>
      <c r="AH441" s="4"/>
      <c r="AI441" s="4"/>
      <c r="AJ441" s="4"/>
      <c r="AK441" s="4"/>
      <c r="AL441" s="4"/>
      <c r="AM441" s="4"/>
      <c r="AO441" s="6"/>
      <c r="AP441" s="6"/>
      <c r="AS441" s="4"/>
      <c r="AW441" s="7"/>
      <c r="AX441" s="5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>
      <c r="A442" s="7"/>
      <c r="H442" s="7"/>
      <c r="AG442" s="4"/>
      <c r="AH442" s="4"/>
      <c r="AI442" s="4"/>
      <c r="AJ442" s="4"/>
      <c r="AK442" s="4"/>
      <c r="AL442" s="4"/>
      <c r="AM442" s="4"/>
      <c r="AO442" s="6"/>
      <c r="AP442" s="6"/>
      <c r="AS442" s="4"/>
      <c r="AW442" s="7"/>
      <c r="AX442" s="5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>
      <c r="A443" s="7"/>
      <c r="H443" s="7"/>
      <c r="AG443" s="4"/>
      <c r="AH443" s="4"/>
      <c r="AI443" s="4"/>
      <c r="AJ443" s="4"/>
      <c r="AK443" s="4"/>
      <c r="AL443" s="4"/>
      <c r="AM443" s="4"/>
      <c r="AO443" s="6"/>
      <c r="AP443" s="6"/>
      <c r="AS443" s="4"/>
      <c r="AW443" s="7"/>
      <c r="AX443" s="5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>
      <c r="A444" s="7"/>
      <c r="H444" s="7"/>
      <c r="AG444" s="4"/>
      <c r="AH444" s="4"/>
      <c r="AI444" s="4"/>
      <c r="AJ444" s="4"/>
      <c r="AK444" s="4"/>
      <c r="AL444" s="4"/>
      <c r="AM444" s="4"/>
      <c r="AO444" s="6"/>
      <c r="AP444" s="6"/>
      <c r="AS444" s="4"/>
      <c r="AW444" s="7"/>
      <c r="AX444" s="5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>
      <c r="A445" s="7"/>
      <c r="H445" s="7"/>
      <c r="AG445" s="4"/>
      <c r="AH445" s="4"/>
      <c r="AI445" s="4"/>
      <c r="AJ445" s="4"/>
      <c r="AK445" s="4"/>
      <c r="AL445" s="4"/>
      <c r="AM445" s="4"/>
      <c r="AO445" s="6"/>
      <c r="AP445" s="6"/>
      <c r="AS445" s="4"/>
      <c r="AW445" s="7"/>
      <c r="AX445" s="5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>
      <c r="A446" s="7"/>
      <c r="H446" s="7"/>
      <c r="AG446" s="4"/>
      <c r="AH446" s="4"/>
      <c r="AI446" s="4"/>
      <c r="AJ446" s="4"/>
      <c r="AK446" s="4"/>
      <c r="AL446" s="4"/>
      <c r="AM446" s="4"/>
      <c r="AO446" s="6"/>
      <c r="AP446" s="6"/>
      <c r="AS446" s="4"/>
      <c r="AW446" s="7"/>
      <c r="AX446" s="5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>
      <c r="A447" s="7"/>
      <c r="H447" s="7"/>
      <c r="AG447" s="4"/>
      <c r="AH447" s="4"/>
      <c r="AI447" s="4"/>
      <c r="AJ447" s="4"/>
      <c r="AK447" s="4"/>
      <c r="AL447" s="4"/>
      <c r="AM447" s="4"/>
      <c r="AO447" s="6"/>
      <c r="AP447" s="6"/>
      <c r="AS447" s="4"/>
      <c r="AW447" s="7"/>
      <c r="AX447" s="5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>
      <c r="A448" s="7"/>
      <c r="H448" s="7"/>
      <c r="AG448" s="4"/>
      <c r="AH448" s="4"/>
      <c r="AI448" s="4"/>
      <c r="AJ448" s="4"/>
      <c r="AK448" s="4"/>
      <c r="AL448" s="4"/>
      <c r="AM448" s="4"/>
      <c r="AO448" s="6"/>
      <c r="AP448" s="6"/>
      <c r="AS448" s="4"/>
      <c r="AW448" s="7"/>
      <c r="AX448" s="5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>
      <c r="A449" s="7"/>
      <c r="H449" s="7"/>
      <c r="AG449" s="4"/>
      <c r="AH449" s="4"/>
      <c r="AI449" s="4"/>
      <c r="AJ449" s="4"/>
      <c r="AK449" s="4"/>
      <c r="AL449" s="4"/>
      <c r="AM449" s="4"/>
      <c r="AO449" s="6"/>
      <c r="AP449" s="6"/>
      <c r="AS449" s="4"/>
      <c r="AW449" s="7"/>
      <c r="AX449" s="5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>
      <c r="A450" s="7"/>
      <c r="H450" s="7"/>
      <c r="AG450" s="4"/>
      <c r="AH450" s="4"/>
      <c r="AI450" s="4"/>
      <c r="AJ450" s="4"/>
      <c r="AK450" s="4"/>
      <c r="AL450" s="4"/>
      <c r="AM450" s="4"/>
      <c r="AO450" s="6"/>
      <c r="AP450" s="6"/>
      <c r="AS450" s="4"/>
      <c r="AW450" s="7"/>
      <c r="AX450" s="5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>
      <c r="A451" s="7"/>
      <c r="H451" s="7"/>
      <c r="AG451" s="4"/>
      <c r="AH451" s="4"/>
      <c r="AI451" s="4"/>
      <c r="AJ451" s="4"/>
      <c r="AK451" s="4"/>
      <c r="AL451" s="4"/>
      <c r="AM451" s="4"/>
      <c r="AO451" s="6"/>
      <c r="AP451" s="6"/>
      <c r="AS451" s="4"/>
      <c r="AW451" s="7"/>
      <c r="AX451" s="5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>
      <c r="A452" s="7"/>
      <c r="H452" s="7"/>
      <c r="AG452" s="4"/>
      <c r="AH452" s="4"/>
      <c r="AI452" s="4"/>
      <c r="AJ452" s="4"/>
      <c r="AK452" s="4"/>
      <c r="AL452" s="4"/>
      <c r="AM452" s="4"/>
      <c r="AO452" s="6"/>
      <c r="AP452" s="6"/>
      <c r="AS452" s="4"/>
      <c r="AW452" s="7"/>
      <c r="AX452" s="5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>
      <c r="A453" s="7"/>
      <c r="H453" s="7"/>
      <c r="AG453" s="4"/>
      <c r="AH453" s="4"/>
      <c r="AI453" s="4"/>
      <c r="AJ453" s="4"/>
      <c r="AK453" s="4"/>
      <c r="AL453" s="4"/>
      <c r="AM453" s="4"/>
      <c r="AO453" s="6"/>
      <c r="AP453" s="6"/>
      <c r="AS453" s="4"/>
      <c r="AW453" s="7"/>
      <c r="AX453" s="5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>
      <c r="A454" s="7"/>
      <c r="H454" s="7"/>
      <c r="AG454" s="4"/>
      <c r="AH454" s="4"/>
      <c r="AI454" s="4"/>
      <c r="AJ454" s="4"/>
      <c r="AK454" s="4"/>
      <c r="AL454" s="4"/>
      <c r="AM454" s="4"/>
      <c r="AO454" s="6"/>
      <c r="AP454" s="6"/>
      <c r="AS454" s="4"/>
      <c r="AW454" s="7"/>
      <c r="AX454" s="5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>
      <c r="A455" s="7"/>
      <c r="H455" s="7"/>
      <c r="AG455" s="4"/>
      <c r="AH455" s="4"/>
      <c r="AI455" s="4"/>
      <c r="AJ455" s="4"/>
      <c r="AK455" s="4"/>
      <c r="AL455" s="4"/>
      <c r="AM455" s="4"/>
      <c r="AO455" s="6"/>
      <c r="AP455" s="6"/>
      <c r="AS455" s="4"/>
      <c r="AW455" s="7"/>
      <c r="AX455" s="5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>
      <c r="A456" s="7"/>
      <c r="H456" s="7"/>
      <c r="AG456" s="4"/>
      <c r="AH456" s="4"/>
      <c r="AI456" s="4"/>
      <c r="AJ456" s="4"/>
      <c r="AK456" s="4"/>
      <c r="AL456" s="4"/>
      <c r="AM456" s="4"/>
      <c r="AO456" s="6"/>
      <c r="AP456" s="6"/>
      <c r="AS456" s="4"/>
      <c r="AW456" s="7"/>
      <c r="AX456" s="5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>
      <c r="A457" s="7"/>
      <c r="H457" s="7"/>
      <c r="AG457" s="4"/>
      <c r="AH457" s="4"/>
      <c r="AI457" s="4"/>
      <c r="AJ457" s="4"/>
      <c r="AK457" s="4"/>
      <c r="AL457" s="4"/>
      <c r="AM457" s="4"/>
      <c r="AO457" s="6"/>
      <c r="AP457" s="6"/>
      <c r="AS457" s="4"/>
      <c r="AW457" s="7"/>
      <c r="AX457" s="5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>
      <c r="A458" s="7"/>
      <c r="H458" s="7"/>
      <c r="AG458" s="4"/>
      <c r="AH458" s="4"/>
      <c r="AI458" s="4"/>
      <c r="AJ458" s="4"/>
      <c r="AK458" s="4"/>
      <c r="AL458" s="4"/>
      <c r="AM458" s="4"/>
      <c r="AO458" s="6"/>
      <c r="AP458" s="6"/>
      <c r="AS458" s="4"/>
      <c r="AW458" s="7"/>
      <c r="AX458" s="5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>
      <c r="A459" s="7"/>
      <c r="H459" s="7"/>
      <c r="AG459" s="4"/>
      <c r="AH459" s="4"/>
      <c r="AI459" s="4"/>
      <c r="AJ459" s="4"/>
      <c r="AK459" s="4"/>
      <c r="AL459" s="4"/>
      <c r="AM459" s="4"/>
      <c r="AO459" s="6"/>
      <c r="AP459" s="6"/>
      <c r="AS459" s="4"/>
      <c r="AW459" s="7"/>
      <c r="AX459" s="5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>
      <c r="A460" s="7"/>
      <c r="H460" s="7"/>
      <c r="AG460" s="4"/>
      <c r="AH460" s="4"/>
      <c r="AI460" s="4"/>
      <c r="AJ460" s="4"/>
      <c r="AK460" s="4"/>
      <c r="AL460" s="4"/>
      <c r="AM460" s="4"/>
      <c r="AO460" s="6"/>
      <c r="AP460" s="6"/>
      <c r="AS460" s="4"/>
      <c r="AW460" s="7"/>
      <c r="AX460" s="5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>
      <c r="A461" s="7"/>
      <c r="H461" s="7"/>
      <c r="AG461" s="4"/>
      <c r="AH461" s="4"/>
      <c r="AI461" s="4"/>
      <c r="AJ461" s="4"/>
      <c r="AK461" s="4"/>
      <c r="AL461" s="4"/>
      <c r="AM461" s="4"/>
      <c r="AO461" s="6"/>
      <c r="AP461" s="6"/>
      <c r="AS461" s="4"/>
      <c r="AW461" s="7"/>
      <c r="AX461" s="5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>
      <c r="A462" s="7"/>
      <c r="H462" s="7"/>
      <c r="AG462" s="4"/>
      <c r="AH462" s="4"/>
      <c r="AI462" s="4"/>
      <c r="AJ462" s="4"/>
      <c r="AK462" s="4"/>
      <c r="AL462" s="4"/>
      <c r="AM462" s="4"/>
      <c r="AO462" s="6"/>
      <c r="AP462" s="6"/>
      <c r="AS462" s="4"/>
      <c r="AW462" s="7"/>
      <c r="AX462" s="5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>
      <c r="A463" s="7"/>
      <c r="H463" s="7"/>
      <c r="AG463" s="4"/>
      <c r="AH463" s="4"/>
      <c r="AI463" s="4"/>
      <c r="AJ463" s="4"/>
      <c r="AK463" s="4"/>
      <c r="AL463" s="4"/>
      <c r="AM463" s="4"/>
      <c r="AO463" s="6"/>
      <c r="AP463" s="6"/>
      <c r="AS463" s="4"/>
      <c r="AW463" s="7"/>
      <c r="AX463" s="5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>
      <c r="A464" s="7"/>
      <c r="H464" s="7"/>
      <c r="AG464" s="4"/>
      <c r="AH464" s="4"/>
      <c r="AI464" s="4"/>
      <c r="AJ464" s="4"/>
      <c r="AK464" s="4"/>
      <c r="AL464" s="4"/>
      <c r="AM464" s="4"/>
      <c r="AO464" s="6"/>
      <c r="AP464" s="6"/>
      <c r="AS464" s="4"/>
      <c r="AW464" s="7"/>
      <c r="AX464" s="5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>
      <c r="A465" s="7"/>
      <c r="H465" s="7"/>
      <c r="AG465" s="4"/>
      <c r="AH465" s="4"/>
      <c r="AI465" s="4"/>
      <c r="AJ465" s="4"/>
      <c r="AK465" s="4"/>
      <c r="AL465" s="4"/>
      <c r="AM465" s="4"/>
      <c r="AO465" s="6"/>
      <c r="AP465" s="6"/>
      <c r="AS465" s="4"/>
      <c r="AW465" s="7"/>
      <c r="AX465" s="5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>
      <c r="A466" s="7"/>
      <c r="H466" s="7"/>
      <c r="AG466" s="4"/>
      <c r="AH466" s="4"/>
      <c r="AI466" s="4"/>
      <c r="AJ466" s="4"/>
      <c r="AK466" s="4"/>
      <c r="AL466" s="4"/>
      <c r="AM466" s="4"/>
      <c r="AO466" s="6"/>
      <c r="AP466" s="6"/>
      <c r="AS466" s="4"/>
      <c r="AW466" s="7"/>
      <c r="AX466" s="5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>
      <c r="A467" s="7"/>
      <c r="H467" s="7"/>
      <c r="AG467" s="4"/>
      <c r="AH467" s="4"/>
      <c r="AI467" s="4"/>
      <c r="AJ467" s="4"/>
      <c r="AK467" s="4"/>
      <c r="AL467" s="4"/>
      <c r="AM467" s="4"/>
      <c r="AO467" s="6"/>
      <c r="AP467" s="6"/>
      <c r="AS467" s="4"/>
      <c r="AW467" s="7"/>
      <c r="AX467" s="5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>
      <c r="A468" s="7"/>
      <c r="H468" s="7"/>
      <c r="AG468" s="4"/>
      <c r="AH468" s="4"/>
      <c r="AI468" s="4"/>
      <c r="AJ468" s="4"/>
      <c r="AK468" s="4"/>
      <c r="AL468" s="4"/>
      <c r="AM468" s="4"/>
      <c r="AO468" s="6"/>
      <c r="AP468" s="6"/>
      <c r="AS468" s="4"/>
      <c r="AW468" s="7"/>
      <c r="AX468" s="5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>
      <c r="A469" s="7"/>
      <c r="H469" s="7"/>
      <c r="AG469" s="4"/>
      <c r="AH469" s="4"/>
      <c r="AI469" s="4"/>
      <c r="AJ469" s="4"/>
      <c r="AK469" s="4"/>
      <c r="AL469" s="4"/>
      <c r="AM469" s="4"/>
      <c r="AO469" s="6"/>
      <c r="AP469" s="6"/>
      <c r="AS469" s="4"/>
      <c r="AW469" s="7"/>
      <c r="AX469" s="5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>
      <c r="A470" s="7"/>
      <c r="H470" s="7"/>
      <c r="AG470" s="4"/>
      <c r="AH470" s="4"/>
      <c r="AI470" s="4"/>
      <c r="AJ470" s="4"/>
      <c r="AK470" s="4"/>
      <c r="AL470" s="4"/>
      <c r="AM470" s="4"/>
      <c r="AO470" s="6"/>
      <c r="AP470" s="6"/>
      <c r="AS470" s="4"/>
      <c r="AW470" s="7"/>
      <c r="AX470" s="5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>
      <c r="A471" s="7"/>
      <c r="H471" s="7"/>
      <c r="AG471" s="4"/>
      <c r="AH471" s="4"/>
      <c r="AI471" s="4"/>
      <c r="AJ471" s="4"/>
      <c r="AK471" s="4"/>
      <c r="AL471" s="4"/>
      <c r="AM471" s="4"/>
      <c r="AO471" s="6"/>
      <c r="AP471" s="6"/>
      <c r="AS471" s="4"/>
      <c r="AW471" s="7"/>
      <c r="AX471" s="5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>
      <c r="A472" s="7"/>
      <c r="H472" s="7"/>
      <c r="AG472" s="4"/>
      <c r="AH472" s="4"/>
      <c r="AI472" s="4"/>
      <c r="AJ472" s="4"/>
      <c r="AK472" s="4"/>
      <c r="AL472" s="4"/>
      <c r="AM472" s="4"/>
      <c r="AO472" s="6"/>
      <c r="AP472" s="6"/>
      <c r="AS472" s="4"/>
      <c r="AW472" s="7"/>
      <c r="AX472" s="5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>
      <c r="A473" s="7"/>
      <c r="H473" s="7"/>
      <c r="AG473" s="4"/>
      <c r="AH473" s="4"/>
      <c r="AI473" s="4"/>
      <c r="AJ473" s="4"/>
      <c r="AK473" s="4"/>
      <c r="AL473" s="4"/>
      <c r="AM473" s="4"/>
      <c r="AO473" s="6"/>
      <c r="AP473" s="6"/>
      <c r="AS473" s="4"/>
      <c r="AW473" s="7"/>
      <c r="AX473" s="5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>
      <c r="A474" s="7"/>
      <c r="H474" s="7"/>
      <c r="AG474" s="4"/>
      <c r="AH474" s="4"/>
      <c r="AI474" s="4"/>
      <c r="AJ474" s="4"/>
      <c r="AK474" s="4"/>
      <c r="AL474" s="4"/>
      <c r="AM474" s="4"/>
      <c r="AO474" s="6"/>
      <c r="AP474" s="6"/>
      <c r="AS474" s="4"/>
      <c r="AW474" s="7"/>
      <c r="AX474" s="5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>
      <c r="A475" s="7"/>
      <c r="H475" s="7"/>
      <c r="AG475" s="4"/>
      <c r="AH475" s="4"/>
      <c r="AI475" s="4"/>
      <c r="AJ475" s="4"/>
      <c r="AK475" s="4"/>
      <c r="AL475" s="4"/>
      <c r="AM475" s="4"/>
      <c r="AO475" s="6"/>
      <c r="AP475" s="6"/>
      <c r="AS475" s="4"/>
      <c r="AW475" s="7"/>
      <c r="AX475" s="5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>
      <c r="A476" s="7"/>
      <c r="H476" s="7"/>
      <c r="AG476" s="4"/>
      <c r="AH476" s="4"/>
      <c r="AI476" s="4"/>
      <c r="AJ476" s="4"/>
      <c r="AK476" s="4"/>
      <c r="AL476" s="4"/>
      <c r="AM476" s="4"/>
      <c r="AO476" s="6"/>
      <c r="AP476" s="6"/>
      <c r="AS476" s="4"/>
      <c r="AW476" s="7"/>
      <c r="AX476" s="5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>
      <c r="A477" s="7"/>
      <c r="H477" s="7"/>
      <c r="AG477" s="4"/>
      <c r="AH477" s="4"/>
      <c r="AI477" s="4"/>
      <c r="AJ477" s="4"/>
      <c r="AK477" s="4"/>
      <c r="AL477" s="4"/>
      <c r="AM477" s="4"/>
      <c r="AO477" s="6"/>
      <c r="AP477" s="6"/>
      <c r="AS477" s="4"/>
      <c r="AW477" s="7"/>
      <c r="AX477" s="5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>
      <c r="A478" s="7"/>
      <c r="H478" s="7"/>
      <c r="AG478" s="4"/>
      <c r="AH478" s="4"/>
      <c r="AI478" s="4"/>
      <c r="AJ478" s="4"/>
      <c r="AK478" s="4"/>
      <c r="AL478" s="4"/>
      <c r="AM478" s="4"/>
      <c r="AO478" s="6"/>
      <c r="AP478" s="6"/>
      <c r="AS478" s="4"/>
      <c r="AW478" s="7"/>
      <c r="AX478" s="5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>
      <c r="A479" s="7"/>
      <c r="H479" s="7"/>
      <c r="AG479" s="4"/>
      <c r="AH479" s="4"/>
      <c r="AI479" s="4"/>
      <c r="AJ479" s="4"/>
      <c r="AK479" s="4"/>
      <c r="AL479" s="4"/>
      <c r="AM479" s="4"/>
      <c r="AO479" s="6"/>
      <c r="AP479" s="6"/>
      <c r="AS479" s="4"/>
      <c r="AW479" s="7"/>
      <c r="AX479" s="5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>
      <c r="A480" s="7"/>
      <c r="H480" s="7"/>
      <c r="AG480" s="4"/>
      <c r="AH480" s="4"/>
      <c r="AI480" s="4"/>
      <c r="AJ480" s="4"/>
      <c r="AK480" s="4"/>
      <c r="AL480" s="4"/>
      <c r="AM480" s="4"/>
      <c r="AO480" s="6"/>
      <c r="AP480" s="6"/>
      <c r="AS480" s="4"/>
      <c r="AW480" s="7"/>
      <c r="AX480" s="5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>
      <c r="A481" s="7"/>
      <c r="H481" s="7"/>
      <c r="AG481" s="4"/>
      <c r="AH481" s="4"/>
      <c r="AI481" s="4"/>
      <c r="AJ481" s="4"/>
      <c r="AK481" s="4"/>
      <c r="AL481" s="4"/>
      <c r="AM481" s="4"/>
      <c r="AO481" s="6"/>
      <c r="AP481" s="6"/>
      <c r="AS481" s="4"/>
      <c r="AW481" s="7"/>
      <c r="AX481" s="5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>
      <c r="A482" s="7"/>
      <c r="H482" s="7"/>
      <c r="AG482" s="4"/>
      <c r="AH482" s="4"/>
      <c r="AI482" s="4"/>
      <c r="AJ482" s="4"/>
      <c r="AK482" s="4"/>
      <c r="AL482" s="4"/>
      <c r="AM482" s="4"/>
      <c r="AO482" s="6"/>
      <c r="AP482" s="6"/>
      <c r="AS482" s="4"/>
      <c r="AW482" s="7"/>
      <c r="AX482" s="5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>
      <c r="A483" s="7"/>
      <c r="H483" s="7"/>
      <c r="AG483" s="4"/>
      <c r="AH483" s="4"/>
      <c r="AI483" s="4"/>
      <c r="AJ483" s="4"/>
      <c r="AK483" s="4"/>
      <c r="AL483" s="4"/>
      <c r="AM483" s="4"/>
      <c r="AO483" s="6"/>
      <c r="AP483" s="6"/>
      <c r="AS483" s="4"/>
      <c r="AW483" s="7"/>
      <c r="AX483" s="5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>
      <c r="A484" s="7"/>
      <c r="H484" s="7"/>
      <c r="AG484" s="4"/>
      <c r="AH484" s="4"/>
      <c r="AI484" s="4"/>
      <c r="AJ484" s="4"/>
      <c r="AK484" s="4"/>
      <c r="AL484" s="4"/>
      <c r="AM484" s="4"/>
      <c r="AO484" s="6"/>
      <c r="AP484" s="6"/>
      <c r="AS484" s="4"/>
      <c r="AW484" s="7"/>
      <c r="AX484" s="5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>
      <c r="A485" s="7"/>
      <c r="H485" s="7"/>
      <c r="AG485" s="4"/>
      <c r="AH485" s="4"/>
      <c r="AI485" s="4"/>
      <c r="AJ485" s="4"/>
      <c r="AK485" s="4"/>
      <c r="AL485" s="4"/>
      <c r="AM485" s="4"/>
      <c r="AO485" s="6"/>
      <c r="AP485" s="6"/>
      <c r="AS485" s="4"/>
      <c r="AW485" s="7"/>
      <c r="AX485" s="5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>
      <c r="A486" s="7"/>
      <c r="H486" s="7"/>
      <c r="AG486" s="4"/>
      <c r="AH486" s="4"/>
      <c r="AI486" s="4"/>
      <c r="AJ486" s="4"/>
      <c r="AK486" s="4"/>
      <c r="AL486" s="4"/>
      <c r="AM486" s="4"/>
      <c r="AO486" s="6"/>
      <c r="AP486" s="6"/>
      <c r="AS486" s="4"/>
      <c r="AW486" s="7"/>
      <c r="AX486" s="5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>
      <c r="A487" s="7"/>
      <c r="H487" s="7"/>
      <c r="AG487" s="4"/>
      <c r="AH487" s="4"/>
      <c r="AI487" s="4"/>
      <c r="AJ487" s="4"/>
      <c r="AK487" s="4"/>
      <c r="AL487" s="4"/>
      <c r="AM487" s="4"/>
      <c r="AO487" s="6"/>
      <c r="AP487" s="6"/>
      <c r="AS487" s="4"/>
      <c r="AW487" s="7"/>
      <c r="AX487" s="5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>
      <c r="A488" s="7"/>
      <c r="H488" s="7"/>
      <c r="AG488" s="4"/>
      <c r="AH488" s="4"/>
      <c r="AI488" s="4"/>
      <c r="AJ488" s="4"/>
      <c r="AK488" s="4"/>
      <c r="AL488" s="4"/>
      <c r="AM488" s="4"/>
      <c r="AO488" s="6"/>
      <c r="AP488" s="6"/>
      <c r="AS488" s="4"/>
      <c r="AW488" s="7"/>
      <c r="AX488" s="5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>
      <c r="A489" s="7"/>
      <c r="H489" s="7"/>
      <c r="AG489" s="4"/>
      <c r="AH489" s="4"/>
      <c r="AI489" s="4"/>
      <c r="AJ489" s="4"/>
      <c r="AK489" s="4"/>
      <c r="AL489" s="4"/>
      <c r="AM489" s="4"/>
      <c r="AO489" s="6"/>
      <c r="AP489" s="6"/>
      <c r="AS489" s="4"/>
      <c r="AW489" s="7"/>
      <c r="AX489" s="5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>
      <c r="A490" s="7"/>
      <c r="H490" s="7"/>
      <c r="AG490" s="4"/>
      <c r="AH490" s="4"/>
      <c r="AI490" s="4"/>
      <c r="AJ490" s="4"/>
      <c r="AK490" s="4"/>
      <c r="AL490" s="4"/>
      <c r="AM490" s="4"/>
      <c r="AO490" s="6"/>
      <c r="AP490" s="6"/>
      <c r="AS490" s="4"/>
      <c r="AW490" s="7"/>
      <c r="AX490" s="5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>
      <c r="A491" s="7"/>
      <c r="H491" s="7"/>
      <c r="AG491" s="4"/>
      <c r="AH491" s="4"/>
      <c r="AI491" s="4"/>
      <c r="AJ491" s="4"/>
      <c r="AK491" s="4"/>
      <c r="AL491" s="4"/>
      <c r="AM491" s="4"/>
      <c r="AO491" s="6"/>
      <c r="AP491" s="6"/>
      <c r="AS491" s="4"/>
      <c r="AW491" s="7"/>
      <c r="AX491" s="5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>
      <c r="A492" s="7"/>
      <c r="H492" s="7"/>
      <c r="AG492" s="4"/>
      <c r="AH492" s="4"/>
      <c r="AI492" s="4"/>
      <c r="AJ492" s="4"/>
      <c r="AK492" s="4"/>
      <c r="AL492" s="4"/>
      <c r="AM492" s="4"/>
      <c r="AO492" s="6"/>
      <c r="AP492" s="6"/>
      <c r="AS492" s="4"/>
      <c r="AW492" s="7"/>
      <c r="AX492" s="5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>
      <c r="A493" s="7"/>
      <c r="H493" s="7"/>
      <c r="AG493" s="4"/>
      <c r="AH493" s="4"/>
      <c r="AI493" s="4"/>
      <c r="AJ493" s="4"/>
      <c r="AK493" s="4"/>
      <c r="AL493" s="4"/>
      <c r="AM493" s="4"/>
      <c r="AO493" s="6"/>
      <c r="AP493" s="6"/>
      <c r="AS493" s="4"/>
      <c r="AW493" s="7"/>
      <c r="AX493" s="5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>
      <c r="A494" s="7"/>
      <c r="H494" s="7"/>
      <c r="AG494" s="4"/>
      <c r="AH494" s="4"/>
      <c r="AI494" s="4"/>
      <c r="AJ494" s="4"/>
      <c r="AK494" s="4"/>
      <c r="AL494" s="4"/>
      <c r="AM494" s="4"/>
      <c r="AO494" s="6"/>
      <c r="AP494" s="6"/>
      <c r="AS494" s="4"/>
      <c r="AW494" s="7"/>
      <c r="AX494" s="5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>
      <c r="A495" s="7"/>
      <c r="H495" s="7"/>
      <c r="AG495" s="4"/>
      <c r="AH495" s="4"/>
      <c r="AI495" s="4"/>
      <c r="AJ495" s="4"/>
      <c r="AK495" s="4"/>
      <c r="AL495" s="4"/>
      <c r="AM495" s="4"/>
      <c r="AO495" s="6"/>
      <c r="AP495" s="6"/>
      <c r="AS495" s="4"/>
      <c r="AW495" s="7"/>
      <c r="AX495" s="5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>
      <c r="A496" s="7"/>
      <c r="H496" s="7"/>
      <c r="AG496" s="4"/>
      <c r="AH496" s="4"/>
      <c r="AI496" s="4"/>
      <c r="AJ496" s="4"/>
      <c r="AK496" s="4"/>
      <c r="AL496" s="4"/>
      <c r="AM496" s="4"/>
      <c r="AO496" s="6"/>
      <c r="AP496" s="6"/>
      <c r="AS496" s="4"/>
      <c r="AW496" s="7"/>
      <c r="AX496" s="5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>
      <c r="A497" s="7"/>
      <c r="H497" s="7"/>
      <c r="AG497" s="4"/>
      <c r="AH497" s="4"/>
      <c r="AI497" s="4"/>
      <c r="AJ497" s="4"/>
      <c r="AK497" s="4"/>
      <c r="AL497" s="4"/>
      <c r="AM497" s="4"/>
      <c r="AO497" s="6"/>
      <c r="AP497" s="6"/>
      <c r="AS497" s="4"/>
      <c r="AW497" s="7"/>
      <c r="AX497" s="5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>
      <c r="A498" s="7"/>
      <c r="H498" s="7"/>
      <c r="AG498" s="4"/>
      <c r="AH498" s="4"/>
      <c r="AI498" s="4"/>
      <c r="AJ498" s="4"/>
      <c r="AK498" s="4"/>
      <c r="AL498" s="4"/>
      <c r="AM498" s="4"/>
      <c r="AO498" s="6"/>
      <c r="AP498" s="6"/>
      <c r="AS498" s="4"/>
      <c r="AW498" s="7"/>
      <c r="AX498" s="5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>
      <c r="A499" s="7"/>
      <c r="H499" s="7"/>
      <c r="AG499" s="4"/>
      <c r="AH499" s="4"/>
      <c r="AI499" s="4"/>
      <c r="AJ499" s="4"/>
      <c r="AK499" s="4"/>
      <c r="AL499" s="4"/>
      <c r="AM499" s="4"/>
      <c r="AO499" s="6"/>
      <c r="AP499" s="6"/>
      <c r="AS499" s="4"/>
      <c r="AW499" s="7"/>
      <c r="AX499" s="5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>
      <c r="A500" s="7"/>
      <c r="H500" s="7"/>
      <c r="AG500" s="4"/>
      <c r="AH500" s="4"/>
      <c r="AI500" s="4"/>
      <c r="AJ500" s="4"/>
      <c r="AK500" s="4"/>
      <c r="AL500" s="4"/>
      <c r="AM500" s="4"/>
      <c r="AO500" s="6"/>
      <c r="AP500" s="6"/>
      <c r="AS500" s="4"/>
      <c r="AW500" s="7"/>
      <c r="AX500" s="5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>
      <c r="A501" s="7"/>
      <c r="H501" s="7"/>
      <c r="AG501" s="4"/>
      <c r="AH501" s="4"/>
      <c r="AI501" s="4"/>
      <c r="AJ501" s="4"/>
      <c r="AK501" s="4"/>
      <c r="AL501" s="4"/>
      <c r="AM501" s="4"/>
      <c r="AO501" s="6"/>
      <c r="AP501" s="6"/>
      <c r="AS501" s="4"/>
      <c r="AW501" s="7"/>
      <c r="AX501" s="5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>
      <c r="A502" s="7"/>
      <c r="H502" s="7"/>
      <c r="AG502" s="4"/>
      <c r="AH502" s="4"/>
      <c r="AI502" s="4"/>
      <c r="AJ502" s="4"/>
      <c r="AK502" s="4"/>
      <c r="AL502" s="4"/>
      <c r="AM502" s="4"/>
      <c r="AO502" s="6"/>
      <c r="AP502" s="6"/>
      <c r="AS502" s="4"/>
      <c r="AW502" s="7"/>
      <c r="AX502" s="5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>
      <c r="A503" s="7"/>
      <c r="H503" s="7"/>
      <c r="AG503" s="4"/>
      <c r="AH503" s="4"/>
      <c r="AI503" s="4"/>
      <c r="AJ503" s="4"/>
      <c r="AK503" s="4"/>
      <c r="AL503" s="4"/>
      <c r="AM503" s="4"/>
      <c r="AO503" s="6"/>
      <c r="AP503" s="6"/>
      <c r="AS503" s="4"/>
      <c r="AW503" s="7"/>
      <c r="AX503" s="5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>
      <c r="A504" s="7"/>
      <c r="H504" s="7"/>
      <c r="AG504" s="4"/>
      <c r="AH504" s="4"/>
      <c r="AI504" s="4"/>
      <c r="AJ504" s="4"/>
      <c r="AK504" s="4"/>
      <c r="AL504" s="4"/>
      <c r="AM504" s="4"/>
      <c r="AO504" s="6"/>
      <c r="AP504" s="6"/>
      <c r="AS504" s="4"/>
      <c r="AW504" s="7"/>
      <c r="AX504" s="5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>
      <c r="A505" s="7"/>
      <c r="H505" s="7"/>
      <c r="AG505" s="4"/>
      <c r="AH505" s="4"/>
      <c r="AI505" s="4"/>
      <c r="AJ505" s="4"/>
      <c r="AK505" s="4"/>
      <c r="AL505" s="4"/>
      <c r="AM505" s="4"/>
      <c r="AO505" s="6"/>
      <c r="AP505" s="6"/>
      <c r="AS505" s="4"/>
      <c r="AW505" s="7"/>
      <c r="AX505" s="5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>
      <c r="A506" s="7"/>
      <c r="H506" s="7"/>
      <c r="AG506" s="4"/>
      <c r="AH506" s="4"/>
      <c r="AI506" s="4"/>
      <c r="AJ506" s="4"/>
      <c r="AK506" s="4"/>
      <c r="AL506" s="4"/>
      <c r="AM506" s="4"/>
      <c r="AO506" s="6"/>
      <c r="AP506" s="6"/>
      <c r="AS506" s="4"/>
      <c r="AW506" s="7"/>
      <c r="AX506" s="5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>
      <c r="A507" s="7"/>
      <c r="H507" s="7"/>
      <c r="AG507" s="4"/>
      <c r="AH507" s="4"/>
      <c r="AI507" s="4"/>
      <c r="AJ507" s="4"/>
      <c r="AK507" s="4"/>
      <c r="AL507" s="4"/>
      <c r="AM507" s="4"/>
      <c r="AO507" s="6"/>
      <c r="AP507" s="6"/>
      <c r="AS507" s="4"/>
      <c r="AW507" s="7"/>
      <c r="AX507" s="5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>
      <c r="A508" s="7"/>
      <c r="H508" s="7"/>
      <c r="AG508" s="4"/>
      <c r="AH508" s="4"/>
      <c r="AI508" s="4"/>
      <c r="AJ508" s="4"/>
      <c r="AK508" s="4"/>
      <c r="AL508" s="4"/>
      <c r="AM508" s="4"/>
      <c r="AO508" s="6"/>
      <c r="AP508" s="6"/>
      <c r="AS508" s="4"/>
      <c r="AW508" s="7"/>
      <c r="AX508" s="5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>
      <c r="A509" s="7"/>
      <c r="H509" s="7"/>
      <c r="AG509" s="4"/>
      <c r="AH509" s="4"/>
      <c r="AI509" s="4"/>
      <c r="AJ509" s="4"/>
      <c r="AK509" s="4"/>
      <c r="AL509" s="4"/>
      <c r="AM509" s="4"/>
      <c r="AO509" s="6"/>
      <c r="AP509" s="6"/>
      <c r="AS509" s="4"/>
      <c r="AW509" s="7"/>
      <c r="AX509" s="5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>
      <c r="A510" s="7"/>
      <c r="H510" s="7"/>
      <c r="AG510" s="4"/>
      <c r="AH510" s="4"/>
      <c r="AI510" s="4"/>
      <c r="AJ510" s="4"/>
      <c r="AK510" s="4"/>
      <c r="AL510" s="4"/>
      <c r="AM510" s="4"/>
      <c r="AO510" s="6"/>
      <c r="AP510" s="6"/>
      <c r="AS510" s="4"/>
      <c r="AW510" s="7"/>
      <c r="AX510" s="5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>
      <c r="A511" s="7"/>
      <c r="H511" s="7"/>
      <c r="AG511" s="4"/>
      <c r="AH511" s="4"/>
      <c r="AI511" s="4"/>
      <c r="AJ511" s="4"/>
      <c r="AK511" s="4"/>
      <c r="AL511" s="4"/>
      <c r="AM511" s="4"/>
      <c r="AO511" s="6"/>
      <c r="AP511" s="6"/>
      <c r="AS511" s="4"/>
      <c r="AW511" s="7"/>
      <c r="AX511" s="5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>
      <c r="A512" s="7"/>
      <c r="H512" s="7"/>
      <c r="AG512" s="4"/>
      <c r="AH512" s="4"/>
      <c r="AI512" s="4"/>
      <c r="AJ512" s="4"/>
      <c r="AK512" s="4"/>
      <c r="AL512" s="4"/>
      <c r="AM512" s="4"/>
      <c r="AO512" s="6"/>
      <c r="AP512" s="6"/>
      <c r="AS512" s="4"/>
      <c r="AW512" s="7"/>
      <c r="AX512" s="5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>
      <c r="A513" s="7"/>
      <c r="H513" s="7"/>
      <c r="AG513" s="4"/>
      <c r="AH513" s="4"/>
      <c r="AI513" s="4"/>
      <c r="AJ513" s="4"/>
      <c r="AK513" s="4"/>
      <c r="AL513" s="4"/>
      <c r="AM513" s="4"/>
      <c r="AO513" s="6"/>
      <c r="AP513" s="6"/>
      <c r="AS513" s="4"/>
      <c r="AW513" s="7"/>
      <c r="AX513" s="5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>
      <c r="A514" s="7"/>
      <c r="H514" s="7"/>
      <c r="AG514" s="4"/>
      <c r="AH514" s="4"/>
      <c r="AI514" s="4"/>
      <c r="AJ514" s="4"/>
      <c r="AK514" s="4"/>
      <c r="AL514" s="4"/>
      <c r="AM514" s="4"/>
      <c r="AO514" s="6"/>
      <c r="AP514" s="6"/>
      <c r="AS514" s="4"/>
      <c r="AW514" s="7"/>
      <c r="AX514" s="5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>
      <c r="A515" s="7"/>
      <c r="H515" s="7"/>
      <c r="AG515" s="4"/>
      <c r="AH515" s="4"/>
      <c r="AI515" s="4"/>
      <c r="AJ515" s="4"/>
      <c r="AK515" s="4"/>
      <c r="AL515" s="4"/>
      <c r="AM515" s="4"/>
      <c r="AO515" s="6"/>
      <c r="AP515" s="6"/>
      <c r="AS515" s="4"/>
      <c r="AW515" s="7"/>
      <c r="AX515" s="5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>
      <c r="A516" s="7"/>
      <c r="H516" s="7"/>
      <c r="AG516" s="4"/>
      <c r="AH516" s="4"/>
      <c r="AI516" s="4"/>
      <c r="AJ516" s="4"/>
      <c r="AK516" s="4"/>
      <c r="AL516" s="4"/>
      <c r="AM516" s="4"/>
      <c r="AO516" s="6"/>
      <c r="AP516" s="6"/>
      <c r="AS516" s="4"/>
      <c r="AW516" s="7"/>
      <c r="AX516" s="5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>
      <c r="A517" s="7"/>
      <c r="H517" s="7"/>
      <c r="AG517" s="4"/>
      <c r="AH517" s="4"/>
      <c r="AI517" s="4"/>
      <c r="AJ517" s="4"/>
      <c r="AK517" s="4"/>
      <c r="AL517" s="4"/>
      <c r="AM517" s="4"/>
      <c r="AO517" s="6"/>
      <c r="AP517" s="6"/>
      <c r="AS517" s="4"/>
      <c r="AW517" s="7"/>
      <c r="AX517" s="5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>
      <c r="A518" s="7"/>
      <c r="H518" s="7"/>
      <c r="AG518" s="4"/>
      <c r="AH518" s="4"/>
      <c r="AI518" s="4"/>
      <c r="AJ518" s="4"/>
      <c r="AK518" s="4"/>
      <c r="AL518" s="4"/>
      <c r="AM518" s="4"/>
      <c r="AO518" s="6"/>
      <c r="AP518" s="6"/>
      <c r="AS518" s="4"/>
      <c r="AW518" s="7"/>
      <c r="AX518" s="5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>
      <c r="A519" s="7"/>
      <c r="H519" s="7"/>
      <c r="AG519" s="4"/>
      <c r="AH519" s="4"/>
      <c r="AI519" s="4"/>
      <c r="AJ519" s="4"/>
      <c r="AK519" s="4"/>
      <c r="AL519" s="4"/>
      <c r="AM519" s="4"/>
      <c r="AO519" s="6"/>
      <c r="AP519" s="6"/>
      <c r="AS519" s="4"/>
      <c r="AW519" s="7"/>
      <c r="AX519" s="5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>
      <c r="A520" s="7"/>
      <c r="H520" s="7"/>
      <c r="AG520" s="4"/>
      <c r="AH520" s="4"/>
      <c r="AI520" s="4"/>
      <c r="AJ520" s="4"/>
      <c r="AK520" s="4"/>
      <c r="AL520" s="4"/>
      <c r="AM520" s="4"/>
      <c r="AO520" s="6"/>
      <c r="AP520" s="6"/>
      <c r="AS520" s="4"/>
      <c r="AW520" s="7"/>
      <c r="AX520" s="5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>
      <c r="A521" s="7"/>
      <c r="H521" s="7"/>
      <c r="AG521" s="4"/>
      <c r="AH521" s="4"/>
      <c r="AI521" s="4"/>
      <c r="AJ521" s="4"/>
      <c r="AK521" s="4"/>
      <c r="AL521" s="4"/>
      <c r="AM521" s="4"/>
      <c r="AO521" s="6"/>
      <c r="AP521" s="6"/>
      <c r="AS521" s="4"/>
      <c r="AW521" s="7"/>
      <c r="AX521" s="5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>
      <c r="A522" s="7"/>
      <c r="H522" s="7"/>
      <c r="AG522" s="4"/>
      <c r="AH522" s="4"/>
      <c r="AI522" s="4"/>
      <c r="AJ522" s="4"/>
      <c r="AK522" s="4"/>
      <c r="AL522" s="4"/>
      <c r="AM522" s="4"/>
      <c r="AO522" s="6"/>
      <c r="AP522" s="6"/>
      <c r="AS522" s="4"/>
      <c r="AW522" s="7"/>
      <c r="AX522" s="5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>
      <c r="A523" s="7"/>
      <c r="H523" s="7"/>
      <c r="AG523" s="4"/>
      <c r="AH523" s="4"/>
      <c r="AI523" s="4"/>
      <c r="AJ523" s="4"/>
      <c r="AK523" s="4"/>
      <c r="AL523" s="4"/>
      <c r="AM523" s="4"/>
      <c r="AO523" s="6"/>
      <c r="AP523" s="6"/>
      <c r="AS523" s="4"/>
      <c r="AW523" s="7"/>
      <c r="AX523" s="5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>
      <c r="A524" s="7"/>
      <c r="H524" s="7"/>
      <c r="AG524" s="4"/>
      <c r="AH524" s="4"/>
      <c r="AI524" s="4"/>
      <c r="AJ524" s="4"/>
      <c r="AK524" s="4"/>
      <c r="AL524" s="4"/>
      <c r="AM524" s="4"/>
      <c r="AO524" s="6"/>
      <c r="AP524" s="6"/>
      <c r="AS524" s="4"/>
      <c r="AW524" s="7"/>
      <c r="AX524" s="5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>
      <c r="A525" s="7"/>
      <c r="H525" s="7"/>
      <c r="AG525" s="4"/>
      <c r="AH525" s="4"/>
      <c r="AI525" s="4"/>
      <c r="AJ525" s="4"/>
      <c r="AK525" s="4"/>
      <c r="AL525" s="4"/>
      <c r="AM525" s="4"/>
      <c r="AO525" s="6"/>
      <c r="AP525" s="6"/>
      <c r="AS525" s="4"/>
      <c r="AW525" s="7"/>
      <c r="AX525" s="5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>
      <c r="A526" s="7"/>
      <c r="H526" s="7"/>
      <c r="AG526" s="4"/>
      <c r="AH526" s="4"/>
      <c r="AI526" s="4"/>
      <c r="AJ526" s="4"/>
      <c r="AK526" s="4"/>
      <c r="AL526" s="4"/>
      <c r="AM526" s="4"/>
      <c r="AO526" s="6"/>
      <c r="AP526" s="6"/>
      <c r="AS526" s="4"/>
      <c r="AW526" s="7"/>
      <c r="AX526" s="5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>
      <c r="A527" s="7"/>
      <c r="H527" s="7"/>
      <c r="AG527" s="4"/>
      <c r="AH527" s="4"/>
      <c r="AI527" s="4"/>
      <c r="AJ527" s="4"/>
      <c r="AK527" s="4"/>
      <c r="AL527" s="4"/>
      <c r="AM527" s="4"/>
      <c r="AO527" s="6"/>
      <c r="AP527" s="6"/>
      <c r="AS527" s="4"/>
      <c r="AW527" s="7"/>
      <c r="AX527" s="5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>
      <c r="A528" s="7"/>
      <c r="H528" s="7"/>
      <c r="AG528" s="4"/>
      <c r="AH528" s="4"/>
      <c r="AI528" s="4"/>
      <c r="AJ528" s="4"/>
      <c r="AK528" s="4"/>
      <c r="AL528" s="4"/>
      <c r="AM528" s="4"/>
      <c r="AO528" s="6"/>
      <c r="AP528" s="6"/>
      <c r="AS528" s="4"/>
      <c r="AW528" s="7"/>
      <c r="AX528" s="5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>
      <c r="A529" s="7"/>
      <c r="H529" s="7"/>
      <c r="AG529" s="4"/>
      <c r="AH529" s="4"/>
      <c r="AI529" s="4"/>
      <c r="AJ529" s="4"/>
      <c r="AK529" s="4"/>
      <c r="AL529" s="4"/>
      <c r="AM529" s="4"/>
      <c r="AO529" s="6"/>
      <c r="AP529" s="6"/>
      <c r="AS529" s="4"/>
      <c r="AW529" s="7"/>
      <c r="AX529" s="5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>
      <c r="A530" s="7"/>
      <c r="H530" s="7"/>
      <c r="AG530" s="4"/>
      <c r="AH530" s="4"/>
      <c r="AI530" s="4"/>
      <c r="AJ530" s="4"/>
      <c r="AK530" s="4"/>
      <c r="AL530" s="4"/>
      <c r="AM530" s="4"/>
      <c r="AO530" s="6"/>
      <c r="AP530" s="6"/>
      <c r="AS530" s="4"/>
      <c r="AW530" s="7"/>
      <c r="AX530" s="5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>
      <c r="A531" s="7"/>
      <c r="H531" s="7"/>
      <c r="AG531" s="4"/>
      <c r="AH531" s="4"/>
      <c r="AI531" s="4"/>
      <c r="AJ531" s="4"/>
      <c r="AK531" s="4"/>
      <c r="AL531" s="4"/>
      <c r="AM531" s="4"/>
      <c r="AO531" s="6"/>
      <c r="AP531" s="6"/>
      <c r="AS531" s="4"/>
      <c r="AW531" s="7"/>
      <c r="AX531" s="5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>
      <c r="A532" s="7"/>
      <c r="H532" s="7"/>
      <c r="AG532" s="4"/>
      <c r="AH532" s="4"/>
      <c r="AI532" s="4"/>
      <c r="AJ532" s="4"/>
      <c r="AK532" s="4"/>
      <c r="AL532" s="4"/>
      <c r="AM532" s="4"/>
      <c r="AO532" s="6"/>
      <c r="AP532" s="6"/>
      <c r="AS532" s="4"/>
      <c r="AW532" s="7"/>
      <c r="AX532" s="5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>
      <c r="A533" s="7"/>
      <c r="H533" s="7"/>
      <c r="AG533" s="4"/>
      <c r="AH533" s="4"/>
      <c r="AI533" s="4"/>
      <c r="AJ533" s="4"/>
      <c r="AK533" s="4"/>
      <c r="AL533" s="4"/>
      <c r="AM533" s="4"/>
      <c r="AO533" s="6"/>
      <c r="AP533" s="6"/>
      <c r="AS533" s="4"/>
      <c r="AW533" s="7"/>
      <c r="AX533" s="5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>
      <c r="A534" s="7"/>
      <c r="H534" s="7"/>
      <c r="AG534" s="4"/>
      <c r="AH534" s="4"/>
      <c r="AI534" s="4"/>
      <c r="AJ534" s="4"/>
      <c r="AK534" s="4"/>
      <c r="AL534" s="4"/>
      <c r="AM534" s="4"/>
      <c r="AO534" s="6"/>
      <c r="AP534" s="6"/>
      <c r="AS534" s="4"/>
      <c r="AW534" s="7"/>
      <c r="AX534" s="5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>
      <c r="A535" s="7"/>
      <c r="H535" s="7"/>
      <c r="AG535" s="4"/>
      <c r="AH535" s="4"/>
      <c r="AI535" s="4"/>
      <c r="AJ535" s="4"/>
      <c r="AK535" s="4"/>
      <c r="AL535" s="4"/>
      <c r="AM535" s="4"/>
      <c r="AO535" s="6"/>
      <c r="AP535" s="6"/>
      <c r="AS535" s="4"/>
      <c r="AW535" s="7"/>
      <c r="AX535" s="5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>
      <c r="A536" s="7"/>
      <c r="H536" s="7"/>
      <c r="AG536" s="4"/>
      <c r="AH536" s="4"/>
      <c r="AI536" s="4"/>
      <c r="AJ536" s="4"/>
      <c r="AK536" s="4"/>
      <c r="AL536" s="4"/>
      <c r="AM536" s="4"/>
      <c r="AO536" s="6"/>
      <c r="AP536" s="6"/>
      <c r="AS536" s="4"/>
      <c r="AW536" s="7"/>
      <c r="AX536" s="5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>
      <c r="A537" s="7"/>
      <c r="H537" s="7"/>
      <c r="AG537" s="4"/>
      <c r="AH537" s="4"/>
      <c r="AI537" s="4"/>
      <c r="AJ537" s="4"/>
      <c r="AK537" s="4"/>
      <c r="AL537" s="4"/>
      <c r="AM537" s="4"/>
      <c r="AO537" s="6"/>
      <c r="AP537" s="6"/>
      <c r="AS537" s="4"/>
      <c r="AW537" s="7"/>
      <c r="AX537" s="5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>
      <c r="A538" s="7"/>
      <c r="H538" s="7"/>
      <c r="AG538" s="4"/>
      <c r="AH538" s="4"/>
      <c r="AI538" s="4"/>
      <c r="AJ538" s="4"/>
      <c r="AK538" s="4"/>
      <c r="AL538" s="4"/>
      <c r="AM538" s="4"/>
      <c r="AO538" s="6"/>
      <c r="AP538" s="6"/>
      <c r="AS538" s="4"/>
      <c r="AW538" s="7"/>
      <c r="AX538" s="5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>
      <c r="A539" s="7"/>
      <c r="H539" s="7"/>
      <c r="AG539" s="4"/>
      <c r="AH539" s="4"/>
      <c r="AI539" s="4"/>
      <c r="AJ539" s="4"/>
      <c r="AK539" s="4"/>
      <c r="AL539" s="4"/>
      <c r="AM539" s="4"/>
      <c r="AO539" s="6"/>
      <c r="AP539" s="6"/>
      <c r="AS539" s="4"/>
      <c r="AW539" s="7"/>
      <c r="AX539" s="5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>
      <c r="A540" s="7"/>
      <c r="H540" s="7"/>
      <c r="AG540" s="4"/>
      <c r="AH540" s="4"/>
      <c r="AI540" s="4"/>
      <c r="AJ540" s="4"/>
      <c r="AK540" s="4"/>
      <c r="AL540" s="4"/>
      <c r="AM540" s="4"/>
      <c r="AO540" s="6"/>
      <c r="AP540" s="6"/>
      <c r="AS540" s="4"/>
      <c r="AW540" s="7"/>
      <c r="AX540" s="5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>
      <c r="A541" s="7"/>
      <c r="H541" s="7"/>
      <c r="AG541" s="4"/>
      <c r="AH541" s="4"/>
      <c r="AI541" s="4"/>
      <c r="AJ541" s="4"/>
      <c r="AK541" s="4"/>
      <c r="AL541" s="4"/>
      <c r="AM541" s="4"/>
      <c r="AO541" s="6"/>
      <c r="AP541" s="6"/>
      <c r="AS541" s="4"/>
      <c r="AW541" s="7"/>
      <c r="AX541" s="5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>
      <c r="A542" s="7"/>
      <c r="H542" s="7"/>
      <c r="AG542" s="4"/>
      <c r="AH542" s="4"/>
      <c r="AI542" s="4"/>
      <c r="AJ542" s="4"/>
      <c r="AK542" s="4"/>
      <c r="AL542" s="4"/>
      <c r="AM542" s="4"/>
      <c r="AO542" s="6"/>
      <c r="AP542" s="6"/>
      <c r="AS542" s="4"/>
      <c r="AW542" s="7"/>
      <c r="AX542" s="5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>
      <c r="A543" s="7"/>
      <c r="H543" s="7"/>
      <c r="AG543" s="4"/>
      <c r="AH543" s="4"/>
      <c r="AI543" s="4"/>
      <c r="AJ543" s="4"/>
      <c r="AK543" s="4"/>
      <c r="AL543" s="4"/>
      <c r="AM543" s="4"/>
      <c r="AO543" s="6"/>
      <c r="AP543" s="6"/>
      <c r="AS543" s="4"/>
      <c r="AW543" s="7"/>
      <c r="AX543" s="5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>
      <c r="A544" s="7"/>
      <c r="H544" s="7"/>
      <c r="AG544" s="4"/>
      <c r="AH544" s="4"/>
      <c r="AI544" s="4"/>
      <c r="AJ544" s="4"/>
      <c r="AK544" s="4"/>
      <c r="AL544" s="4"/>
      <c r="AM544" s="4"/>
      <c r="AO544" s="6"/>
      <c r="AP544" s="6"/>
      <c r="AS544" s="4"/>
      <c r="AW544" s="7"/>
      <c r="AX544" s="5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>
      <c r="A545" s="7"/>
      <c r="H545" s="7"/>
      <c r="AG545" s="4"/>
      <c r="AH545" s="4"/>
      <c r="AI545" s="4"/>
      <c r="AJ545" s="4"/>
      <c r="AK545" s="4"/>
      <c r="AL545" s="4"/>
      <c r="AM545" s="4"/>
      <c r="AO545" s="6"/>
      <c r="AP545" s="6"/>
      <c r="AS545" s="4"/>
      <c r="AW545" s="7"/>
      <c r="AX545" s="5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>
      <c r="A546" s="7"/>
      <c r="H546" s="7"/>
      <c r="AG546" s="4"/>
      <c r="AH546" s="4"/>
      <c r="AI546" s="4"/>
      <c r="AJ546" s="4"/>
      <c r="AK546" s="4"/>
      <c r="AL546" s="4"/>
      <c r="AM546" s="4"/>
      <c r="AO546" s="6"/>
      <c r="AP546" s="6"/>
      <c r="AS546" s="4"/>
      <c r="AW546" s="7"/>
      <c r="AX546" s="5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>
      <c r="A547" s="7"/>
      <c r="H547" s="7"/>
      <c r="AG547" s="4"/>
      <c r="AH547" s="4"/>
      <c r="AI547" s="4"/>
      <c r="AJ547" s="4"/>
      <c r="AK547" s="4"/>
      <c r="AL547" s="4"/>
      <c r="AM547" s="4"/>
      <c r="AO547" s="6"/>
      <c r="AP547" s="6"/>
      <c r="AS547" s="4"/>
      <c r="AW547" s="7"/>
      <c r="AX547" s="5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>
      <c r="A548" s="7"/>
      <c r="H548" s="7"/>
      <c r="AG548" s="4"/>
      <c r="AH548" s="4"/>
      <c r="AI548" s="4"/>
      <c r="AJ548" s="4"/>
      <c r="AK548" s="4"/>
      <c r="AL548" s="4"/>
      <c r="AM548" s="4"/>
      <c r="AO548" s="6"/>
      <c r="AP548" s="6"/>
      <c r="AS548" s="4"/>
      <c r="AW548" s="7"/>
      <c r="AX548" s="5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>
      <c r="A549" s="7"/>
      <c r="H549" s="7"/>
      <c r="AG549" s="4"/>
      <c r="AH549" s="4"/>
      <c r="AI549" s="4"/>
      <c r="AJ549" s="4"/>
      <c r="AK549" s="4"/>
      <c r="AL549" s="4"/>
      <c r="AM549" s="4"/>
      <c r="AO549" s="6"/>
      <c r="AP549" s="6"/>
      <c r="AS549" s="4"/>
      <c r="AW549" s="7"/>
      <c r="AX549" s="5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>
      <c r="A550" s="7"/>
      <c r="H550" s="7"/>
      <c r="AG550" s="4"/>
      <c r="AH550" s="4"/>
      <c r="AI550" s="4"/>
      <c r="AJ550" s="4"/>
      <c r="AK550" s="4"/>
      <c r="AL550" s="4"/>
      <c r="AM550" s="4"/>
      <c r="AO550" s="6"/>
      <c r="AP550" s="6"/>
      <c r="AS550" s="4"/>
      <c r="AW550" s="7"/>
      <c r="AX550" s="5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>
      <c r="A551" s="7"/>
      <c r="H551" s="7"/>
      <c r="AG551" s="4"/>
      <c r="AH551" s="4"/>
      <c r="AI551" s="4"/>
      <c r="AJ551" s="4"/>
      <c r="AK551" s="4"/>
      <c r="AL551" s="4"/>
      <c r="AM551" s="4"/>
      <c r="AO551" s="6"/>
      <c r="AP551" s="6"/>
      <c r="AS551" s="4"/>
      <c r="AW551" s="7"/>
      <c r="AX551" s="5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>
      <c r="A552" s="7"/>
      <c r="H552" s="7"/>
      <c r="AG552" s="4"/>
      <c r="AH552" s="4"/>
      <c r="AI552" s="4"/>
      <c r="AJ552" s="4"/>
      <c r="AK552" s="4"/>
      <c r="AL552" s="4"/>
      <c r="AM552" s="4"/>
      <c r="AO552" s="6"/>
      <c r="AP552" s="6"/>
      <c r="AS552" s="4"/>
      <c r="AW552" s="7"/>
      <c r="AX552" s="5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>
      <c r="A553" s="7"/>
      <c r="H553" s="7"/>
      <c r="AG553" s="4"/>
      <c r="AH553" s="4"/>
      <c r="AI553" s="4"/>
      <c r="AJ553" s="4"/>
      <c r="AK553" s="4"/>
      <c r="AL553" s="4"/>
      <c r="AM553" s="4"/>
      <c r="AO553" s="6"/>
      <c r="AP553" s="6"/>
      <c r="AS553" s="4"/>
      <c r="AW553" s="7"/>
      <c r="AX553" s="5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>
      <c r="A554" s="7"/>
      <c r="H554" s="7"/>
      <c r="AG554" s="4"/>
      <c r="AH554" s="4"/>
      <c r="AI554" s="4"/>
      <c r="AJ554" s="4"/>
      <c r="AK554" s="4"/>
      <c r="AL554" s="4"/>
      <c r="AM554" s="4"/>
      <c r="AO554" s="6"/>
      <c r="AP554" s="6"/>
      <c r="AS554" s="4"/>
      <c r="AW554" s="7"/>
      <c r="AX554" s="5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>
      <c r="A555" s="7"/>
      <c r="H555" s="7"/>
      <c r="AG555" s="4"/>
      <c r="AH555" s="4"/>
      <c r="AI555" s="4"/>
      <c r="AJ555" s="4"/>
      <c r="AK555" s="4"/>
      <c r="AL555" s="4"/>
      <c r="AM555" s="4"/>
      <c r="AO555" s="6"/>
      <c r="AP555" s="6"/>
      <c r="AS555" s="4"/>
      <c r="AW555" s="7"/>
      <c r="AX555" s="5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>
      <c r="A556" s="7"/>
      <c r="H556" s="7"/>
      <c r="AG556" s="4"/>
      <c r="AH556" s="4"/>
      <c r="AI556" s="4"/>
      <c r="AJ556" s="4"/>
      <c r="AK556" s="4"/>
      <c r="AL556" s="4"/>
      <c r="AM556" s="4"/>
      <c r="AO556" s="6"/>
      <c r="AP556" s="6"/>
      <c r="AS556" s="4"/>
      <c r="AW556" s="7"/>
      <c r="AX556" s="5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>
      <c r="A557" s="7"/>
      <c r="H557" s="7"/>
      <c r="AG557" s="4"/>
      <c r="AH557" s="4"/>
      <c r="AI557" s="4"/>
      <c r="AJ557" s="4"/>
      <c r="AK557" s="4"/>
      <c r="AL557" s="4"/>
      <c r="AM557" s="4"/>
      <c r="AO557" s="6"/>
      <c r="AP557" s="6"/>
      <c r="AS557" s="4"/>
      <c r="AW557" s="7"/>
      <c r="AX557" s="5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>
      <c r="A558" s="7"/>
      <c r="H558" s="7"/>
      <c r="AG558" s="4"/>
      <c r="AH558" s="4"/>
      <c r="AI558" s="4"/>
      <c r="AJ558" s="4"/>
      <c r="AK558" s="4"/>
      <c r="AL558" s="4"/>
      <c r="AM558" s="4"/>
      <c r="AO558" s="6"/>
      <c r="AP558" s="6"/>
      <c r="AS558" s="4"/>
      <c r="AW558" s="7"/>
      <c r="AX558" s="5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>
      <c r="A559" s="7"/>
      <c r="H559" s="7"/>
      <c r="AG559" s="4"/>
      <c r="AH559" s="4"/>
      <c r="AI559" s="4"/>
      <c r="AJ559" s="4"/>
      <c r="AK559" s="4"/>
      <c r="AL559" s="4"/>
      <c r="AM559" s="4"/>
      <c r="AO559" s="6"/>
      <c r="AP559" s="6"/>
      <c r="AS559" s="4"/>
      <c r="AW559" s="7"/>
      <c r="AX559" s="5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>
      <c r="A560" s="7"/>
      <c r="H560" s="7"/>
      <c r="AG560" s="4"/>
      <c r="AH560" s="4"/>
      <c r="AI560" s="4"/>
      <c r="AJ560" s="4"/>
      <c r="AK560" s="4"/>
      <c r="AL560" s="4"/>
      <c r="AM560" s="4"/>
      <c r="AO560" s="6"/>
      <c r="AP560" s="6"/>
      <c r="AS560" s="4"/>
      <c r="AW560" s="7"/>
      <c r="AX560" s="5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>
      <c r="A561" s="7"/>
      <c r="H561" s="7"/>
      <c r="AG561" s="4"/>
      <c r="AH561" s="4"/>
      <c r="AI561" s="4"/>
      <c r="AJ561" s="4"/>
      <c r="AK561" s="4"/>
      <c r="AL561" s="4"/>
      <c r="AM561" s="4"/>
      <c r="AO561" s="6"/>
      <c r="AP561" s="6"/>
      <c r="AS561" s="4"/>
      <c r="AW561" s="7"/>
      <c r="AX561" s="5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>
      <c r="A562" s="7"/>
      <c r="H562" s="7"/>
      <c r="AG562" s="4"/>
      <c r="AH562" s="4"/>
      <c r="AI562" s="4"/>
      <c r="AJ562" s="4"/>
      <c r="AK562" s="4"/>
      <c r="AL562" s="4"/>
      <c r="AM562" s="4"/>
      <c r="AO562" s="6"/>
      <c r="AP562" s="6"/>
      <c r="AS562" s="4"/>
      <c r="AW562" s="7"/>
      <c r="AX562" s="5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>
      <c r="A563" s="7"/>
      <c r="H563" s="7"/>
      <c r="AG563" s="4"/>
      <c r="AH563" s="4"/>
      <c r="AI563" s="4"/>
      <c r="AJ563" s="4"/>
      <c r="AK563" s="4"/>
      <c r="AL563" s="4"/>
      <c r="AM563" s="4"/>
      <c r="AO563" s="6"/>
      <c r="AP563" s="6"/>
      <c r="AS563" s="4"/>
      <c r="AW563" s="7"/>
      <c r="AX563" s="5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>
      <c r="A564" s="7"/>
      <c r="H564" s="7"/>
      <c r="AG564" s="4"/>
      <c r="AH564" s="4"/>
      <c r="AI564" s="4"/>
      <c r="AJ564" s="4"/>
      <c r="AK564" s="4"/>
      <c r="AL564" s="4"/>
      <c r="AM564" s="4"/>
      <c r="AO564" s="6"/>
      <c r="AP564" s="6"/>
      <c r="AS564" s="4"/>
      <c r="AW564" s="7"/>
      <c r="AX564" s="5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>
      <c r="A565" s="7"/>
      <c r="H565" s="7"/>
      <c r="AG565" s="4"/>
      <c r="AH565" s="4"/>
      <c r="AI565" s="4"/>
      <c r="AJ565" s="4"/>
      <c r="AK565" s="4"/>
      <c r="AL565" s="4"/>
      <c r="AM565" s="4"/>
      <c r="AO565" s="6"/>
      <c r="AP565" s="6"/>
      <c r="AS565" s="4"/>
      <c r="AW565" s="7"/>
      <c r="AX565" s="5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>
      <c r="A566" s="7"/>
      <c r="H566" s="7"/>
      <c r="AG566" s="4"/>
      <c r="AH566" s="4"/>
      <c r="AI566" s="4"/>
      <c r="AJ566" s="4"/>
      <c r="AK566" s="4"/>
      <c r="AL566" s="4"/>
      <c r="AM566" s="4"/>
      <c r="AO566" s="6"/>
      <c r="AP566" s="6"/>
      <c r="AS566" s="4"/>
      <c r="AW566" s="7"/>
      <c r="AX566" s="5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>
      <c r="A567" s="7"/>
      <c r="H567" s="7"/>
      <c r="AG567" s="4"/>
      <c r="AH567" s="4"/>
      <c r="AI567" s="4"/>
      <c r="AJ567" s="4"/>
      <c r="AK567" s="4"/>
      <c r="AL567" s="4"/>
      <c r="AM567" s="4"/>
      <c r="AO567" s="6"/>
      <c r="AP567" s="6"/>
      <c r="AS567" s="4"/>
      <c r="AW567" s="7"/>
      <c r="AX567" s="5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>
      <c r="A568" s="7"/>
      <c r="H568" s="7"/>
      <c r="AG568" s="4"/>
      <c r="AH568" s="4"/>
      <c r="AI568" s="4"/>
      <c r="AJ568" s="4"/>
      <c r="AK568" s="4"/>
      <c r="AL568" s="4"/>
      <c r="AM568" s="4"/>
      <c r="AO568" s="6"/>
      <c r="AP568" s="6"/>
      <c r="AS568" s="4"/>
      <c r="AW568" s="7"/>
      <c r="AX568" s="5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>
      <c r="A569" s="7"/>
      <c r="H569" s="7"/>
      <c r="AG569" s="4"/>
      <c r="AH569" s="4"/>
      <c r="AI569" s="4"/>
      <c r="AJ569" s="4"/>
      <c r="AK569" s="4"/>
      <c r="AL569" s="4"/>
      <c r="AM569" s="4"/>
      <c r="AO569" s="6"/>
      <c r="AP569" s="6"/>
      <c r="AS569" s="4"/>
      <c r="AW569" s="7"/>
      <c r="AX569" s="5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>
      <c r="A570" s="7"/>
      <c r="H570" s="7"/>
      <c r="AG570" s="4"/>
      <c r="AH570" s="4"/>
      <c r="AI570" s="4"/>
      <c r="AJ570" s="4"/>
      <c r="AK570" s="4"/>
      <c r="AL570" s="4"/>
      <c r="AM570" s="4"/>
      <c r="AO570" s="6"/>
      <c r="AP570" s="6"/>
      <c r="AS570" s="4"/>
      <c r="AW570" s="7"/>
      <c r="AX570" s="5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>
      <c r="A571" s="7"/>
      <c r="H571" s="7"/>
      <c r="AG571" s="4"/>
      <c r="AH571" s="4"/>
      <c r="AI571" s="4"/>
      <c r="AJ571" s="4"/>
      <c r="AK571" s="4"/>
      <c r="AL571" s="4"/>
      <c r="AM571" s="4"/>
      <c r="AO571" s="6"/>
      <c r="AP571" s="6"/>
      <c r="AS571" s="4"/>
      <c r="AW571" s="7"/>
      <c r="AX571" s="5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>
      <c r="A572" s="7"/>
      <c r="H572" s="7"/>
      <c r="AG572" s="4"/>
      <c r="AH572" s="4"/>
      <c r="AI572" s="4"/>
      <c r="AJ572" s="4"/>
      <c r="AK572" s="4"/>
      <c r="AL572" s="4"/>
      <c r="AM572" s="4"/>
      <c r="AO572" s="6"/>
      <c r="AP572" s="6"/>
      <c r="AS572" s="4"/>
      <c r="AW572" s="7"/>
      <c r="AX572" s="5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>
      <c r="A573" s="7"/>
      <c r="H573" s="7"/>
      <c r="AG573" s="4"/>
      <c r="AH573" s="4"/>
      <c r="AI573" s="4"/>
      <c r="AJ573" s="4"/>
      <c r="AK573" s="4"/>
      <c r="AL573" s="4"/>
      <c r="AM573" s="4"/>
      <c r="AO573" s="6"/>
      <c r="AP573" s="6"/>
      <c r="AS573" s="4"/>
      <c r="AW573" s="7"/>
      <c r="AX573" s="5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>
      <c r="A574" s="7"/>
      <c r="H574" s="7"/>
      <c r="AG574" s="4"/>
      <c r="AH574" s="4"/>
      <c r="AI574" s="4"/>
      <c r="AJ574" s="4"/>
      <c r="AK574" s="4"/>
      <c r="AL574" s="4"/>
      <c r="AM574" s="4"/>
      <c r="AO574" s="6"/>
      <c r="AP574" s="6"/>
      <c r="AS574" s="4"/>
      <c r="AW574" s="7"/>
      <c r="AX574" s="5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>
      <c r="A575" s="7"/>
      <c r="H575" s="7"/>
      <c r="AG575" s="4"/>
      <c r="AH575" s="4"/>
      <c r="AI575" s="4"/>
      <c r="AJ575" s="4"/>
      <c r="AK575" s="4"/>
      <c r="AL575" s="4"/>
      <c r="AM575" s="4"/>
      <c r="AO575" s="6"/>
      <c r="AP575" s="6"/>
      <c r="AS575" s="4"/>
      <c r="AW575" s="7"/>
      <c r="AX575" s="5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>
      <c r="A576" s="7"/>
      <c r="H576" s="7"/>
      <c r="AG576" s="4"/>
      <c r="AH576" s="4"/>
      <c r="AI576" s="4"/>
      <c r="AJ576" s="4"/>
      <c r="AK576" s="4"/>
      <c r="AL576" s="4"/>
      <c r="AM576" s="4"/>
      <c r="AO576" s="6"/>
      <c r="AP576" s="6"/>
      <c r="AS576" s="4"/>
      <c r="AW576" s="7"/>
      <c r="AX576" s="5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>
      <c r="A577" s="7"/>
      <c r="H577" s="7"/>
      <c r="AG577" s="4"/>
      <c r="AH577" s="4"/>
      <c r="AI577" s="4"/>
      <c r="AJ577" s="4"/>
      <c r="AK577" s="4"/>
      <c r="AL577" s="4"/>
      <c r="AM577" s="4"/>
      <c r="AO577" s="6"/>
      <c r="AP577" s="6"/>
      <c r="AS577" s="4"/>
      <c r="AW577" s="7"/>
      <c r="AX577" s="5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>
      <c r="A578" s="7"/>
      <c r="H578" s="7"/>
      <c r="AG578" s="4"/>
      <c r="AH578" s="4"/>
      <c r="AI578" s="4"/>
      <c r="AJ578" s="4"/>
      <c r="AK578" s="4"/>
      <c r="AL578" s="4"/>
      <c r="AM578" s="4"/>
      <c r="AO578" s="6"/>
      <c r="AP578" s="6"/>
      <c r="AS578" s="4"/>
      <c r="AW578" s="7"/>
      <c r="AX578" s="5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>
      <c r="A579" s="7"/>
      <c r="H579" s="7"/>
      <c r="AG579" s="4"/>
      <c r="AH579" s="4"/>
      <c r="AI579" s="4"/>
      <c r="AJ579" s="4"/>
      <c r="AK579" s="4"/>
      <c r="AL579" s="4"/>
      <c r="AM579" s="4"/>
      <c r="AO579" s="6"/>
      <c r="AP579" s="6"/>
      <c r="AS579" s="4"/>
      <c r="AW579" s="7"/>
      <c r="AX579" s="5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>
      <c r="A580" s="7"/>
      <c r="H580" s="7"/>
      <c r="AG580" s="4"/>
      <c r="AH580" s="4"/>
      <c r="AI580" s="4"/>
      <c r="AJ580" s="4"/>
      <c r="AK580" s="4"/>
      <c r="AL580" s="4"/>
      <c r="AM580" s="4"/>
      <c r="AO580" s="6"/>
      <c r="AP580" s="6"/>
      <c r="AS580" s="4"/>
      <c r="AW580" s="7"/>
      <c r="AX580" s="5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>
      <c r="A581" s="7"/>
      <c r="H581" s="7"/>
      <c r="AG581" s="4"/>
      <c r="AH581" s="4"/>
      <c r="AI581" s="4"/>
      <c r="AJ581" s="4"/>
      <c r="AK581" s="4"/>
      <c r="AL581" s="4"/>
      <c r="AM581" s="4"/>
      <c r="AO581" s="6"/>
      <c r="AP581" s="6"/>
      <c r="AS581" s="4"/>
      <c r="AW581" s="7"/>
      <c r="AX581" s="5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>
      <c r="A582" s="7"/>
      <c r="H582" s="7"/>
      <c r="AG582" s="4"/>
      <c r="AH582" s="4"/>
      <c r="AI582" s="4"/>
      <c r="AJ582" s="4"/>
      <c r="AK582" s="4"/>
      <c r="AL582" s="4"/>
      <c r="AM582" s="4"/>
      <c r="AO582" s="6"/>
      <c r="AP582" s="6"/>
      <c r="AS582" s="4"/>
      <c r="AW582" s="7"/>
      <c r="AX582" s="5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>
      <c r="A583" s="7"/>
      <c r="H583" s="7"/>
      <c r="AG583" s="4"/>
      <c r="AH583" s="4"/>
      <c r="AI583" s="4"/>
      <c r="AJ583" s="4"/>
      <c r="AK583" s="4"/>
      <c r="AL583" s="4"/>
      <c r="AM583" s="4"/>
      <c r="AO583" s="6"/>
      <c r="AP583" s="6"/>
      <c r="AS583" s="4"/>
      <c r="AW583" s="7"/>
      <c r="AX583" s="5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>
      <c r="A584" s="7"/>
      <c r="H584" s="7"/>
      <c r="AG584" s="4"/>
      <c r="AH584" s="4"/>
      <c r="AI584" s="4"/>
      <c r="AJ584" s="4"/>
      <c r="AK584" s="4"/>
      <c r="AL584" s="4"/>
      <c r="AM584" s="4"/>
      <c r="AO584" s="6"/>
      <c r="AP584" s="6"/>
      <c r="AS584" s="4"/>
      <c r="AW584" s="7"/>
      <c r="AX584" s="5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>
      <c r="A585" s="7"/>
      <c r="H585" s="7"/>
      <c r="AG585" s="4"/>
      <c r="AH585" s="4"/>
      <c r="AI585" s="4"/>
      <c r="AJ585" s="4"/>
      <c r="AK585" s="4"/>
      <c r="AL585" s="4"/>
      <c r="AM585" s="4"/>
      <c r="AO585" s="6"/>
      <c r="AP585" s="6"/>
      <c r="AS585" s="4"/>
      <c r="AW585" s="7"/>
      <c r="AX585" s="5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>
      <c r="A586" s="7"/>
      <c r="H586" s="7"/>
      <c r="AG586" s="4"/>
      <c r="AH586" s="4"/>
      <c r="AI586" s="4"/>
      <c r="AJ586" s="4"/>
      <c r="AK586" s="4"/>
      <c r="AL586" s="4"/>
      <c r="AM586" s="4"/>
      <c r="AO586" s="6"/>
      <c r="AP586" s="6"/>
      <c r="AS586" s="4"/>
      <c r="AW586" s="7"/>
      <c r="AX586" s="5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>
      <c r="A587" s="7"/>
      <c r="H587" s="7"/>
      <c r="AG587" s="4"/>
      <c r="AH587" s="4"/>
      <c r="AI587" s="4"/>
      <c r="AJ587" s="4"/>
      <c r="AK587" s="4"/>
      <c r="AL587" s="4"/>
      <c r="AM587" s="4"/>
      <c r="AO587" s="6"/>
      <c r="AP587" s="6"/>
      <c r="AS587" s="4"/>
      <c r="AW587" s="7"/>
      <c r="AX587" s="5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>
      <c r="A588" s="7"/>
      <c r="H588" s="7"/>
      <c r="AG588" s="4"/>
      <c r="AH588" s="4"/>
      <c r="AI588" s="4"/>
      <c r="AJ588" s="4"/>
      <c r="AK588" s="4"/>
      <c r="AL588" s="4"/>
      <c r="AM588" s="4"/>
      <c r="AO588" s="6"/>
      <c r="AP588" s="6"/>
      <c r="AS588" s="4"/>
      <c r="AW588" s="7"/>
      <c r="AX588" s="5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>
      <c r="A589" s="7"/>
      <c r="H589" s="7"/>
      <c r="AG589" s="4"/>
      <c r="AH589" s="4"/>
      <c r="AI589" s="4"/>
      <c r="AJ589" s="4"/>
      <c r="AK589" s="4"/>
      <c r="AL589" s="4"/>
      <c r="AM589" s="4"/>
      <c r="AO589" s="6"/>
      <c r="AP589" s="6"/>
      <c r="AS589" s="4"/>
      <c r="AW589" s="7"/>
      <c r="AX589" s="5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>
      <c r="A590" s="7"/>
      <c r="H590" s="7"/>
      <c r="AG590" s="4"/>
      <c r="AH590" s="4"/>
      <c r="AI590" s="4"/>
      <c r="AJ590" s="4"/>
      <c r="AK590" s="4"/>
      <c r="AL590" s="4"/>
      <c r="AM590" s="4"/>
      <c r="AO590" s="6"/>
      <c r="AP590" s="6"/>
      <c r="AS590" s="4"/>
      <c r="AW590" s="7"/>
      <c r="AX590" s="5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>
      <c r="A591" s="7"/>
      <c r="H591" s="7"/>
      <c r="AG591" s="4"/>
      <c r="AH591" s="4"/>
      <c r="AI591" s="4"/>
      <c r="AJ591" s="4"/>
      <c r="AK591" s="4"/>
      <c r="AL591" s="4"/>
      <c r="AM591" s="4"/>
      <c r="AO591" s="6"/>
      <c r="AP591" s="6"/>
      <c r="AS591" s="4"/>
      <c r="AW591" s="7"/>
      <c r="AX591" s="5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>
      <c r="A592" s="7"/>
      <c r="H592" s="7"/>
      <c r="AG592" s="4"/>
      <c r="AH592" s="4"/>
      <c r="AI592" s="4"/>
      <c r="AJ592" s="4"/>
      <c r="AK592" s="4"/>
      <c r="AL592" s="4"/>
      <c r="AM592" s="4"/>
      <c r="AO592" s="6"/>
      <c r="AP592" s="6"/>
      <c r="AS592" s="4"/>
      <c r="AW592" s="7"/>
      <c r="AX592" s="5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>
      <c r="A593" s="7"/>
      <c r="H593" s="7"/>
      <c r="AG593" s="4"/>
      <c r="AH593" s="4"/>
      <c r="AI593" s="4"/>
      <c r="AJ593" s="4"/>
      <c r="AK593" s="4"/>
      <c r="AL593" s="4"/>
      <c r="AM593" s="4"/>
      <c r="AO593" s="6"/>
      <c r="AP593" s="6"/>
      <c r="AS593" s="4"/>
      <c r="AW593" s="7"/>
      <c r="AX593" s="5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>
      <c r="A594" s="7"/>
      <c r="H594" s="7"/>
      <c r="AG594" s="4"/>
      <c r="AH594" s="4"/>
      <c r="AI594" s="4"/>
      <c r="AJ594" s="4"/>
      <c r="AK594" s="4"/>
      <c r="AL594" s="4"/>
      <c r="AM594" s="4"/>
      <c r="AO594" s="6"/>
      <c r="AP594" s="6"/>
      <c r="AS594" s="4"/>
      <c r="AW594" s="7"/>
      <c r="AX594" s="5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>
      <c r="A595" s="7"/>
      <c r="H595" s="7"/>
      <c r="AG595" s="4"/>
      <c r="AH595" s="4"/>
      <c r="AI595" s="4"/>
      <c r="AJ595" s="4"/>
      <c r="AK595" s="4"/>
      <c r="AL595" s="4"/>
      <c r="AM595" s="4"/>
      <c r="AO595" s="6"/>
      <c r="AP595" s="6"/>
      <c r="AS595" s="4"/>
      <c r="AW595" s="7"/>
      <c r="AX595" s="5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>
      <c r="A596" s="7"/>
      <c r="H596" s="7"/>
      <c r="AG596" s="4"/>
      <c r="AH596" s="4"/>
      <c r="AI596" s="4"/>
      <c r="AJ596" s="4"/>
      <c r="AK596" s="4"/>
      <c r="AL596" s="4"/>
      <c r="AM596" s="4"/>
      <c r="AO596" s="6"/>
      <c r="AP596" s="6"/>
      <c r="AS596" s="4"/>
      <c r="AW596" s="7"/>
      <c r="AX596" s="5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>
      <c r="A597" s="7"/>
      <c r="H597" s="7"/>
      <c r="AG597" s="4"/>
      <c r="AH597" s="4"/>
      <c r="AI597" s="4"/>
      <c r="AJ597" s="4"/>
      <c r="AK597" s="4"/>
      <c r="AL597" s="4"/>
      <c r="AM597" s="4"/>
      <c r="AO597" s="6"/>
      <c r="AP597" s="6"/>
      <c r="AS597" s="4"/>
      <c r="AW597" s="7"/>
      <c r="AX597" s="5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>
      <c r="A598" s="7"/>
      <c r="H598" s="7"/>
      <c r="AG598" s="4"/>
      <c r="AH598" s="4"/>
      <c r="AI598" s="4"/>
      <c r="AJ598" s="4"/>
      <c r="AK598" s="4"/>
      <c r="AL598" s="4"/>
      <c r="AM598" s="4"/>
      <c r="AO598" s="6"/>
      <c r="AP598" s="6"/>
      <c r="AS598" s="4"/>
      <c r="AW598" s="7"/>
      <c r="AX598" s="5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>
      <c r="A599" s="7"/>
      <c r="H599" s="7"/>
      <c r="AG599" s="4"/>
      <c r="AH599" s="4"/>
      <c r="AI599" s="4"/>
      <c r="AJ599" s="4"/>
      <c r="AK599" s="4"/>
      <c r="AL599" s="4"/>
      <c r="AM599" s="4"/>
      <c r="AO599" s="6"/>
      <c r="AP599" s="6"/>
      <c r="AS599" s="4"/>
      <c r="AW599" s="7"/>
      <c r="AX599" s="5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>
      <c r="A600" s="7"/>
      <c r="H600" s="7"/>
      <c r="AG600" s="4"/>
      <c r="AH600" s="4"/>
      <c r="AI600" s="4"/>
      <c r="AJ600" s="4"/>
      <c r="AK600" s="4"/>
      <c r="AL600" s="4"/>
      <c r="AM600" s="4"/>
      <c r="AO600" s="6"/>
      <c r="AP600" s="6"/>
      <c r="AS600" s="4"/>
      <c r="AW600" s="7"/>
      <c r="AX600" s="5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>
      <c r="A601" s="7"/>
      <c r="H601" s="7"/>
      <c r="AG601" s="4"/>
      <c r="AH601" s="4"/>
      <c r="AI601" s="4"/>
      <c r="AJ601" s="4"/>
      <c r="AK601" s="4"/>
      <c r="AL601" s="4"/>
      <c r="AM601" s="4"/>
      <c r="AO601" s="6"/>
      <c r="AP601" s="6"/>
      <c r="AS601" s="4"/>
      <c r="AW601" s="7"/>
      <c r="AX601" s="5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>
      <c r="A602" s="7"/>
      <c r="H602" s="7"/>
      <c r="AG602" s="4"/>
      <c r="AH602" s="4"/>
      <c r="AI602" s="4"/>
      <c r="AJ602" s="4"/>
      <c r="AK602" s="4"/>
      <c r="AL602" s="4"/>
      <c r="AM602" s="4"/>
      <c r="AO602" s="6"/>
      <c r="AP602" s="6"/>
      <c r="AS602" s="4"/>
      <c r="AW602" s="7"/>
      <c r="AX602" s="5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>
      <c r="A603" s="7"/>
      <c r="H603" s="7"/>
      <c r="AG603" s="4"/>
      <c r="AH603" s="4"/>
      <c r="AI603" s="4"/>
      <c r="AJ603" s="4"/>
      <c r="AK603" s="4"/>
      <c r="AL603" s="4"/>
      <c r="AM603" s="4"/>
      <c r="AO603" s="6"/>
      <c r="AP603" s="6"/>
      <c r="AS603" s="4"/>
      <c r="AW603" s="7"/>
      <c r="AX603" s="5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>
      <c r="A604" s="7"/>
      <c r="H604" s="7"/>
      <c r="AG604" s="4"/>
      <c r="AH604" s="4"/>
      <c r="AI604" s="4"/>
      <c r="AJ604" s="4"/>
      <c r="AK604" s="4"/>
      <c r="AL604" s="4"/>
      <c r="AM604" s="4"/>
      <c r="AO604" s="6"/>
      <c r="AP604" s="6"/>
      <c r="AS604" s="4"/>
      <c r="AW604" s="7"/>
      <c r="AX604" s="5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>
      <c r="A605" s="7"/>
      <c r="H605" s="7"/>
      <c r="AG605" s="4"/>
      <c r="AH605" s="4"/>
      <c r="AI605" s="4"/>
      <c r="AJ605" s="4"/>
      <c r="AK605" s="4"/>
      <c r="AL605" s="4"/>
      <c r="AM605" s="4"/>
      <c r="AO605" s="6"/>
      <c r="AP605" s="6"/>
      <c r="AS605" s="4"/>
      <c r="AW605" s="7"/>
      <c r="AX605" s="5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>
      <c r="A606" s="7"/>
      <c r="H606" s="7"/>
      <c r="AG606" s="4"/>
      <c r="AH606" s="4"/>
      <c r="AI606" s="4"/>
      <c r="AJ606" s="4"/>
      <c r="AK606" s="4"/>
      <c r="AL606" s="4"/>
      <c r="AM606" s="4"/>
      <c r="AO606" s="6"/>
      <c r="AP606" s="6"/>
      <c r="AS606" s="4"/>
      <c r="AW606" s="7"/>
      <c r="AX606" s="5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>
      <c r="A607" s="7"/>
      <c r="H607" s="7"/>
      <c r="AG607" s="4"/>
      <c r="AH607" s="4"/>
      <c r="AI607" s="4"/>
      <c r="AJ607" s="4"/>
      <c r="AK607" s="4"/>
      <c r="AL607" s="4"/>
      <c r="AM607" s="4"/>
      <c r="AO607" s="6"/>
      <c r="AP607" s="6"/>
      <c r="AS607" s="4"/>
      <c r="AW607" s="7"/>
      <c r="AX607" s="5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>
      <c r="A608" s="7"/>
      <c r="H608" s="7"/>
      <c r="AG608" s="4"/>
      <c r="AH608" s="4"/>
      <c r="AI608" s="4"/>
      <c r="AJ608" s="4"/>
      <c r="AK608" s="4"/>
      <c r="AL608" s="4"/>
      <c r="AM608" s="4"/>
      <c r="AO608" s="6"/>
      <c r="AP608" s="6"/>
      <c r="AS608" s="4"/>
      <c r="AW608" s="7"/>
      <c r="AX608" s="5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>
      <c r="A609" s="7"/>
      <c r="H609" s="7"/>
      <c r="AG609" s="4"/>
      <c r="AH609" s="4"/>
      <c r="AI609" s="4"/>
      <c r="AJ609" s="4"/>
      <c r="AK609" s="4"/>
      <c r="AL609" s="4"/>
      <c r="AM609" s="4"/>
      <c r="AO609" s="6"/>
      <c r="AP609" s="6"/>
      <c r="AS609" s="4"/>
      <c r="AW609" s="7"/>
      <c r="AX609" s="5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>
      <c r="A610" s="7"/>
      <c r="H610" s="7"/>
      <c r="AG610" s="4"/>
      <c r="AH610" s="4"/>
      <c r="AI610" s="4"/>
      <c r="AJ610" s="4"/>
      <c r="AK610" s="4"/>
      <c r="AL610" s="4"/>
      <c r="AM610" s="4"/>
      <c r="AO610" s="6"/>
      <c r="AP610" s="6"/>
      <c r="AS610" s="4"/>
      <c r="AW610" s="7"/>
      <c r="AX610" s="5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>
      <c r="A611" s="7"/>
      <c r="H611" s="7"/>
      <c r="AG611" s="4"/>
      <c r="AH611" s="4"/>
      <c r="AI611" s="4"/>
      <c r="AJ611" s="4"/>
      <c r="AK611" s="4"/>
      <c r="AL611" s="4"/>
      <c r="AM611" s="4"/>
      <c r="AO611" s="6"/>
      <c r="AP611" s="6"/>
      <c r="AS611" s="4"/>
      <c r="AW611" s="7"/>
      <c r="AX611" s="5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>
      <c r="A612" s="7"/>
      <c r="H612" s="7"/>
      <c r="AG612" s="4"/>
      <c r="AH612" s="4"/>
      <c r="AI612" s="4"/>
      <c r="AJ612" s="4"/>
      <c r="AK612" s="4"/>
      <c r="AL612" s="4"/>
      <c r="AM612" s="4"/>
      <c r="AO612" s="6"/>
      <c r="AP612" s="6"/>
      <c r="AS612" s="4"/>
      <c r="AW612" s="7"/>
      <c r="AX612" s="5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>
      <c r="A613" s="7"/>
      <c r="H613" s="7"/>
      <c r="AG613" s="4"/>
      <c r="AH613" s="4"/>
      <c r="AI613" s="4"/>
      <c r="AJ613" s="4"/>
      <c r="AK613" s="4"/>
      <c r="AL613" s="4"/>
      <c r="AM613" s="4"/>
      <c r="AO613" s="6"/>
      <c r="AP613" s="6"/>
      <c r="AS613" s="4"/>
      <c r="AW613" s="7"/>
      <c r="AX613" s="5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>
      <c r="A614" s="7"/>
      <c r="H614" s="7"/>
      <c r="AG614" s="4"/>
      <c r="AH614" s="4"/>
      <c r="AI614" s="4"/>
      <c r="AJ614" s="4"/>
      <c r="AK614" s="4"/>
      <c r="AL614" s="4"/>
      <c r="AM614" s="4"/>
      <c r="AO614" s="6"/>
      <c r="AP614" s="6"/>
      <c r="AS614" s="4"/>
      <c r="AW614" s="7"/>
      <c r="AX614" s="5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>
      <c r="A615" s="7"/>
      <c r="H615" s="7"/>
      <c r="AG615" s="4"/>
      <c r="AH615" s="4"/>
      <c r="AI615" s="4"/>
      <c r="AJ615" s="4"/>
      <c r="AK615" s="4"/>
      <c r="AL615" s="4"/>
      <c r="AM615" s="4"/>
      <c r="AO615" s="6"/>
      <c r="AP615" s="6"/>
      <c r="AS615" s="4"/>
      <c r="AW615" s="7"/>
      <c r="AX615" s="5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>
      <c r="A616" s="7"/>
      <c r="H616" s="7"/>
      <c r="AG616" s="4"/>
      <c r="AH616" s="4"/>
      <c r="AI616" s="4"/>
      <c r="AJ616" s="4"/>
      <c r="AK616" s="4"/>
      <c r="AL616" s="4"/>
      <c r="AM616" s="4"/>
      <c r="AO616" s="6"/>
      <c r="AP616" s="6"/>
      <c r="AS616" s="4"/>
      <c r="AW616" s="7"/>
      <c r="AX616" s="5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>
      <c r="A617" s="7"/>
      <c r="H617" s="7"/>
      <c r="AG617" s="4"/>
      <c r="AH617" s="4"/>
      <c r="AI617" s="4"/>
      <c r="AJ617" s="4"/>
      <c r="AK617" s="4"/>
      <c r="AL617" s="4"/>
      <c r="AM617" s="4"/>
      <c r="AO617" s="6"/>
      <c r="AP617" s="6"/>
      <c r="AS617" s="4"/>
      <c r="AW617" s="7"/>
      <c r="AX617" s="5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>
      <c r="A618" s="7"/>
      <c r="H618" s="7"/>
      <c r="AG618" s="4"/>
      <c r="AH618" s="4"/>
      <c r="AI618" s="4"/>
      <c r="AJ618" s="4"/>
      <c r="AK618" s="4"/>
      <c r="AL618" s="4"/>
      <c r="AM618" s="4"/>
      <c r="AO618" s="6"/>
      <c r="AP618" s="6"/>
      <c r="AS618" s="4"/>
      <c r="AW618" s="7"/>
      <c r="AX618" s="5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>
      <c r="A619" s="7"/>
      <c r="H619" s="7"/>
      <c r="AG619" s="4"/>
      <c r="AH619" s="4"/>
      <c r="AI619" s="4"/>
      <c r="AJ619" s="4"/>
      <c r="AK619" s="4"/>
      <c r="AL619" s="4"/>
      <c r="AM619" s="4"/>
      <c r="AO619" s="6"/>
      <c r="AP619" s="6"/>
      <c r="AS619" s="4"/>
      <c r="AW619" s="7"/>
      <c r="AX619" s="5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>
      <c r="A620" s="7"/>
      <c r="H620" s="7"/>
      <c r="AG620" s="4"/>
      <c r="AH620" s="4"/>
      <c r="AI620" s="4"/>
      <c r="AJ620" s="4"/>
      <c r="AK620" s="4"/>
      <c r="AL620" s="4"/>
      <c r="AM620" s="4"/>
      <c r="AO620" s="6"/>
      <c r="AP620" s="6"/>
      <c r="AS620" s="4"/>
      <c r="AW620" s="7"/>
      <c r="AX620" s="5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>
      <c r="A621" s="7"/>
      <c r="H621" s="7"/>
      <c r="AG621" s="4"/>
      <c r="AH621" s="4"/>
      <c r="AI621" s="4"/>
      <c r="AJ621" s="4"/>
      <c r="AK621" s="4"/>
      <c r="AL621" s="4"/>
      <c r="AM621" s="4"/>
      <c r="AO621" s="6"/>
      <c r="AP621" s="6"/>
      <c r="AS621" s="4"/>
      <c r="AW621" s="7"/>
      <c r="AX621" s="5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>
      <c r="A622" s="7"/>
      <c r="H622" s="7"/>
      <c r="AG622" s="4"/>
      <c r="AH622" s="4"/>
      <c r="AI622" s="4"/>
      <c r="AJ622" s="4"/>
      <c r="AK622" s="4"/>
      <c r="AL622" s="4"/>
      <c r="AM622" s="4"/>
      <c r="AO622" s="6"/>
      <c r="AP622" s="6"/>
      <c r="AS622" s="4"/>
      <c r="AW622" s="7"/>
      <c r="AX622" s="5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>
      <c r="A623" s="7"/>
      <c r="H623" s="7"/>
      <c r="AG623" s="4"/>
      <c r="AH623" s="4"/>
      <c r="AI623" s="4"/>
      <c r="AJ623" s="4"/>
      <c r="AK623" s="4"/>
      <c r="AL623" s="4"/>
      <c r="AM623" s="4"/>
      <c r="AO623" s="6"/>
      <c r="AP623" s="6"/>
      <c r="AS623" s="4"/>
      <c r="AW623" s="7"/>
      <c r="AX623" s="5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>
      <c r="A624" s="7"/>
      <c r="H624" s="7"/>
      <c r="AG624" s="4"/>
      <c r="AH624" s="4"/>
      <c r="AI624" s="4"/>
      <c r="AJ624" s="4"/>
      <c r="AK624" s="4"/>
      <c r="AL624" s="4"/>
      <c r="AM624" s="4"/>
      <c r="AO624" s="6"/>
      <c r="AP624" s="6"/>
      <c r="AS624" s="4"/>
      <c r="AW624" s="7"/>
      <c r="AX624" s="5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>
      <c r="A625" s="7"/>
      <c r="H625" s="7"/>
      <c r="AG625" s="4"/>
      <c r="AH625" s="4"/>
      <c r="AI625" s="4"/>
      <c r="AJ625" s="4"/>
      <c r="AK625" s="4"/>
      <c r="AL625" s="4"/>
      <c r="AM625" s="4"/>
      <c r="AO625" s="6"/>
      <c r="AP625" s="6"/>
      <c r="AS625" s="4"/>
      <c r="AW625" s="7"/>
      <c r="AX625" s="5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>
      <c r="A626" s="7"/>
      <c r="H626" s="7"/>
      <c r="AG626" s="4"/>
      <c r="AH626" s="4"/>
      <c r="AI626" s="4"/>
      <c r="AJ626" s="4"/>
      <c r="AK626" s="4"/>
      <c r="AL626" s="4"/>
      <c r="AM626" s="4"/>
      <c r="AO626" s="6"/>
      <c r="AP626" s="6"/>
      <c r="AS626" s="4"/>
      <c r="AW626" s="7"/>
      <c r="AX626" s="5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>
      <c r="A627" s="7"/>
      <c r="H627" s="7"/>
      <c r="AG627" s="4"/>
      <c r="AH627" s="4"/>
      <c r="AI627" s="4"/>
      <c r="AJ627" s="4"/>
      <c r="AK627" s="4"/>
      <c r="AL627" s="4"/>
      <c r="AM627" s="4"/>
      <c r="AO627" s="6"/>
      <c r="AP627" s="6"/>
      <c r="AS627" s="4"/>
      <c r="AW627" s="7"/>
      <c r="AX627" s="5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>
      <c r="A628" s="7"/>
      <c r="H628" s="7"/>
      <c r="AG628" s="4"/>
      <c r="AH628" s="4"/>
      <c r="AI628" s="4"/>
      <c r="AJ628" s="4"/>
      <c r="AK628" s="4"/>
      <c r="AL628" s="4"/>
      <c r="AM628" s="4"/>
      <c r="AO628" s="6"/>
      <c r="AP628" s="6"/>
      <c r="AS628" s="4"/>
      <c r="AW628" s="7"/>
      <c r="AX628" s="5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>
      <c r="A629" s="7"/>
      <c r="H629" s="7"/>
      <c r="AG629" s="4"/>
      <c r="AH629" s="4"/>
      <c r="AI629" s="4"/>
      <c r="AJ629" s="4"/>
      <c r="AK629" s="4"/>
      <c r="AL629" s="4"/>
      <c r="AM629" s="4"/>
      <c r="AO629" s="6"/>
      <c r="AP629" s="6"/>
      <c r="AS629" s="4"/>
      <c r="AW629" s="7"/>
      <c r="AX629" s="5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>
      <c r="A630" s="7"/>
      <c r="H630" s="7"/>
      <c r="AG630" s="4"/>
      <c r="AH630" s="4"/>
      <c r="AI630" s="4"/>
      <c r="AJ630" s="4"/>
      <c r="AK630" s="4"/>
      <c r="AL630" s="4"/>
      <c r="AM630" s="4"/>
      <c r="AO630" s="6"/>
      <c r="AP630" s="6"/>
      <c r="AS630" s="4"/>
      <c r="AW630" s="7"/>
      <c r="AX630" s="5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>
      <c r="A631" s="7"/>
      <c r="H631" s="7"/>
      <c r="AG631" s="4"/>
      <c r="AH631" s="4"/>
      <c r="AI631" s="4"/>
      <c r="AJ631" s="4"/>
      <c r="AK631" s="4"/>
      <c r="AL631" s="4"/>
      <c r="AM631" s="4"/>
      <c r="AO631" s="6"/>
      <c r="AP631" s="6"/>
      <c r="AS631" s="4"/>
      <c r="AW631" s="7"/>
      <c r="AX631" s="5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>
      <c r="A632" s="7"/>
      <c r="H632" s="7"/>
      <c r="AG632" s="4"/>
      <c r="AH632" s="4"/>
      <c r="AI632" s="4"/>
      <c r="AJ632" s="4"/>
      <c r="AK632" s="4"/>
      <c r="AL632" s="4"/>
      <c r="AM632" s="4"/>
      <c r="AO632" s="6"/>
      <c r="AP632" s="6"/>
      <c r="AS632" s="4"/>
      <c r="AW632" s="7"/>
      <c r="AX632" s="5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>
      <c r="A633" s="7"/>
      <c r="H633" s="7"/>
      <c r="AG633" s="4"/>
      <c r="AH633" s="4"/>
      <c r="AI633" s="4"/>
      <c r="AJ633" s="4"/>
      <c r="AK633" s="4"/>
      <c r="AL633" s="4"/>
      <c r="AM633" s="4"/>
      <c r="AO633" s="6"/>
      <c r="AP633" s="6"/>
      <c r="AS633" s="4"/>
      <c r="AW633" s="7"/>
      <c r="AX633" s="5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>
      <c r="A634" s="7"/>
      <c r="H634" s="7"/>
      <c r="AG634" s="4"/>
      <c r="AH634" s="4"/>
      <c r="AI634" s="4"/>
      <c r="AJ634" s="4"/>
      <c r="AK634" s="4"/>
      <c r="AL634" s="4"/>
      <c r="AM634" s="4"/>
      <c r="AO634" s="6"/>
      <c r="AP634" s="6"/>
      <c r="AS634" s="4"/>
      <c r="AW634" s="7"/>
      <c r="AX634" s="5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>
      <c r="A635" s="7"/>
      <c r="H635" s="7"/>
      <c r="AG635" s="4"/>
      <c r="AH635" s="4"/>
      <c r="AI635" s="4"/>
      <c r="AJ635" s="4"/>
      <c r="AK635" s="4"/>
      <c r="AL635" s="4"/>
      <c r="AM635" s="4"/>
      <c r="AO635" s="6"/>
      <c r="AP635" s="6"/>
      <c r="AS635" s="4"/>
      <c r="AW635" s="7"/>
      <c r="AX635" s="5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>
      <c r="A636" s="7"/>
      <c r="H636" s="7"/>
      <c r="AG636" s="4"/>
      <c r="AH636" s="4"/>
      <c r="AI636" s="4"/>
      <c r="AJ636" s="4"/>
      <c r="AK636" s="4"/>
      <c r="AL636" s="4"/>
      <c r="AM636" s="4"/>
      <c r="AO636" s="6"/>
      <c r="AP636" s="6"/>
      <c r="AS636" s="4"/>
      <c r="AW636" s="7"/>
      <c r="AX636" s="5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>
      <c r="A637" s="7"/>
      <c r="H637" s="7"/>
      <c r="AG637" s="4"/>
      <c r="AH637" s="4"/>
      <c r="AI637" s="4"/>
      <c r="AJ637" s="4"/>
      <c r="AK637" s="4"/>
      <c r="AL637" s="4"/>
      <c r="AM637" s="4"/>
      <c r="AO637" s="6"/>
      <c r="AP637" s="6"/>
      <c r="AS637" s="4"/>
      <c r="AW637" s="7"/>
      <c r="AX637" s="5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>
      <c r="A638" s="7"/>
      <c r="H638" s="7"/>
      <c r="AG638" s="4"/>
      <c r="AH638" s="4"/>
      <c r="AI638" s="4"/>
      <c r="AJ638" s="4"/>
      <c r="AK638" s="4"/>
      <c r="AL638" s="4"/>
      <c r="AM638" s="4"/>
      <c r="AO638" s="6"/>
      <c r="AP638" s="6"/>
      <c r="AS638" s="4"/>
      <c r="AW638" s="7"/>
      <c r="AX638" s="5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>
      <c r="A639" s="7"/>
      <c r="H639" s="7"/>
      <c r="AG639" s="4"/>
      <c r="AH639" s="4"/>
      <c r="AI639" s="4"/>
      <c r="AJ639" s="4"/>
      <c r="AK639" s="4"/>
      <c r="AL639" s="4"/>
      <c r="AM639" s="4"/>
      <c r="AO639" s="6"/>
      <c r="AP639" s="6"/>
      <c r="AS639" s="4"/>
      <c r="AW639" s="7"/>
      <c r="AX639" s="5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>
      <c r="A640" s="7"/>
      <c r="H640" s="7"/>
      <c r="AG640" s="4"/>
      <c r="AH640" s="4"/>
      <c r="AI640" s="4"/>
      <c r="AJ640" s="4"/>
      <c r="AK640" s="4"/>
      <c r="AL640" s="4"/>
      <c r="AM640" s="4"/>
      <c r="AO640" s="6"/>
      <c r="AP640" s="6"/>
      <c r="AS640" s="4"/>
      <c r="AW640" s="7"/>
      <c r="AX640" s="5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>
      <c r="A641" s="7"/>
      <c r="H641" s="7"/>
      <c r="AG641" s="4"/>
      <c r="AH641" s="4"/>
      <c r="AI641" s="4"/>
      <c r="AJ641" s="4"/>
      <c r="AK641" s="4"/>
      <c r="AL641" s="4"/>
      <c r="AM641" s="4"/>
      <c r="AO641" s="6"/>
      <c r="AP641" s="6"/>
      <c r="AS641" s="4"/>
      <c r="AW641" s="7"/>
      <c r="AX641" s="5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>
      <c r="A642" s="7"/>
      <c r="H642" s="7"/>
      <c r="AG642" s="4"/>
      <c r="AH642" s="4"/>
      <c r="AI642" s="4"/>
      <c r="AJ642" s="4"/>
      <c r="AK642" s="4"/>
      <c r="AL642" s="4"/>
      <c r="AM642" s="4"/>
      <c r="AO642" s="6"/>
      <c r="AP642" s="6"/>
      <c r="AS642" s="4"/>
      <c r="AW642" s="7"/>
      <c r="AX642" s="5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>
      <c r="A643" s="7"/>
      <c r="H643" s="7"/>
      <c r="AG643" s="4"/>
      <c r="AH643" s="4"/>
      <c r="AI643" s="4"/>
      <c r="AJ643" s="4"/>
      <c r="AK643" s="4"/>
      <c r="AL643" s="4"/>
      <c r="AM643" s="4"/>
      <c r="AO643" s="6"/>
      <c r="AP643" s="6"/>
      <c r="AS643" s="4"/>
      <c r="AW643" s="7"/>
      <c r="AX643" s="5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>
      <c r="A644" s="7"/>
      <c r="H644" s="7"/>
      <c r="AG644" s="4"/>
      <c r="AH644" s="4"/>
      <c r="AI644" s="4"/>
      <c r="AJ644" s="4"/>
      <c r="AK644" s="4"/>
      <c r="AL644" s="4"/>
      <c r="AM644" s="4"/>
      <c r="AO644" s="6"/>
      <c r="AP644" s="6"/>
      <c r="AS644" s="4"/>
      <c r="AW644" s="7"/>
      <c r="AX644" s="5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>
      <c r="A645" s="7"/>
      <c r="H645" s="7"/>
      <c r="AG645" s="4"/>
      <c r="AH645" s="4"/>
      <c r="AI645" s="4"/>
      <c r="AJ645" s="4"/>
      <c r="AK645" s="4"/>
      <c r="AL645" s="4"/>
      <c r="AM645" s="4"/>
      <c r="AO645" s="6"/>
      <c r="AP645" s="6"/>
      <c r="AS645" s="4"/>
      <c r="AW645" s="7"/>
      <c r="AX645" s="5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>
      <c r="A646" s="7"/>
      <c r="H646" s="7"/>
      <c r="AG646" s="4"/>
      <c r="AH646" s="4"/>
      <c r="AI646" s="4"/>
      <c r="AJ646" s="4"/>
      <c r="AK646" s="4"/>
      <c r="AL646" s="4"/>
      <c r="AM646" s="4"/>
      <c r="AO646" s="6"/>
      <c r="AP646" s="6"/>
      <c r="AS646" s="4"/>
      <c r="AW646" s="7"/>
      <c r="AX646" s="5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>
      <c r="A647" s="7"/>
      <c r="H647" s="7"/>
      <c r="AG647" s="4"/>
      <c r="AH647" s="4"/>
      <c r="AI647" s="4"/>
      <c r="AJ647" s="4"/>
      <c r="AK647" s="4"/>
      <c r="AL647" s="4"/>
      <c r="AM647" s="4"/>
      <c r="AO647" s="6"/>
      <c r="AP647" s="6"/>
      <c r="AS647" s="4"/>
      <c r="AW647" s="7"/>
      <c r="AX647" s="5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>
      <c r="A648" s="7"/>
      <c r="H648" s="7"/>
      <c r="AG648" s="4"/>
      <c r="AH648" s="4"/>
      <c r="AI648" s="4"/>
      <c r="AJ648" s="4"/>
      <c r="AK648" s="4"/>
      <c r="AL648" s="4"/>
      <c r="AM648" s="4"/>
      <c r="AO648" s="6"/>
      <c r="AP648" s="6"/>
      <c r="AS648" s="4"/>
      <c r="AW648" s="7"/>
      <c r="AX648" s="5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>
      <c r="A649" s="7"/>
      <c r="H649" s="7"/>
      <c r="AG649" s="4"/>
      <c r="AH649" s="4"/>
      <c r="AI649" s="4"/>
      <c r="AJ649" s="4"/>
      <c r="AK649" s="4"/>
      <c r="AL649" s="4"/>
      <c r="AM649" s="4"/>
      <c r="AO649" s="6"/>
      <c r="AP649" s="6"/>
      <c r="AS649" s="4"/>
      <c r="AW649" s="7"/>
      <c r="AX649" s="5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>
      <c r="A650" s="7"/>
      <c r="H650" s="7"/>
      <c r="AG650" s="4"/>
      <c r="AH650" s="4"/>
      <c r="AI650" s="4"/>
      <c r="AJ650" s="4"/>
      <c r="AK650" s="4"/>
      <c r="AL650" s="4"/>
      <c r="AM650" s="4"/>
      <c r="AO650" s="6"/>
      <c r="AP650" s="6"/>
      <c r="AS650" s="4"/>
      <c r="AW650" s="7"/>
      <c r="AX650" s="5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>
      <c r="A651" s="7"/>
      <c r="H651" s="7"/>
      <c r="AG651" s="4"/>
      <c r="AH651" s="4"/>
      <c r="AI651" s="4"/>
      <c r="AJ651" s="4"/>
      <c r="AK651" s="4"/>
      <c r="AL651" s="4"/>
      <c r="AM651" s="4"/>
      <c r="AO651" s="6"/>
      <c r="AP651" s="6"/>
      <c r="AS651" s="4"/>
      <c r="AW651" s="7"/>
      <c r="AX651" s="5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>
      <c r="A652" s="7"/>
      <c r="H652" s="7"/>
      <c r="AG652" s="4"/>
      <c r="AH652" s="4"/>
      <c r="AI652" s="4"/>
      <c r="AJ652" s="4"/>
      <c r="AK652" s="4"/>
      <c r="AL652" s="4"/>
      <c r="AM652" s="4"/>
      <c r="AO652" s="6"/>
      <c r="AP652" s="6"/>
      <c r="AS652" s="4"/>
      <c r="AW652" s="7"/>
      <c r="AX652" s="5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>
      <c r="A653" s="7"/>
      <c r="H653" s="7"/>
      <c r="AG653" s="4"/>
      <c r="AH653" s="4"/>
      <c r="AI653" s="4"/>
      <c r="AJ653" s="4"/>
      <c r="AK653" s="4"/>
      <c r="AL653" s="4"/>
      <c r="AM653" s="4"/>
      <c r="AO653" s="6"/>
      <c r="AP653" s="6"/>
      <c r="AS653" s="4"/>
      <c r="AW653" s="7"/>
      <c r="AX653" s="5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>
      <c r="A654" s="7"/>
      <c r="H654" s="7"/>
      <c r="AG654" s="4"/>
      <c r="AH654" s="4"/>
      <c r="AI654" s="4"/>
      <c r="AJ654" s="4"/>
      <c r="AK654" s="4"/>
      <c r="AL654" s="4"/>
      <c r="AM654" s="4"/>
      <c r="AO654" s="6"/>
      <c r="AP654" s="6"/>
      <c r="AS654" s="4"/>
      <c r="AW654" s="7"/>
      <c r="AX654" s="5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>
      <c r="A655" s="7"/>
      <c r="H655" s="7"/>
      <c r="AG655" s="4"/>
      <c r="AH655" s="4"/>
      <c r="AI655" s="4"/>
      <c r="AJ655" s="4"/>
      <c r="AK655" s="4"/>
      <c r="AL655" s="4"/>
      <c r="AM655" s="4"/>
      <c r="AO655" s="6"/>
      <c r="AP655" s="6"/>
      <c r="AS655" s="4"/>
      <c r="AW655" s="7"/>
      <c r="AX655" s="5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>
      <c r="A656" s="7"/>
      <c r="H656" s="7"/>
      <c r="AG656" s="4"/>
      <c r="AH656" s="4"/>
      <c r="AI656" s="4"/>
      <c r="AJ656" s="4"/>
      <c r="AK656" s="4"/>
      <c r="AL656" s="4"/>
      <c r="AM656" s="4"/>
      <c r="AO656" s="6"/>
      <c r="AP656" s="6"/>
      <c r="AS656" s="4"/>
      <c r="AW656" s="7"/>
      <c r="AX656" s="5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>
      <c r="A657" s="7"/>
      <c r="H657" s="7"/>
      <c r="AG657" s="4"/>
      <c r="AH657" s="4"/>
      <c r="AI657" s="4"/>
      <c r="AJ657" s="4"/>
      <c r="AK657" s="4"/>
      <c r="AL657" s="4"/>
      <c r="AM657" s="4"/>
      <c r="AO657" s="6"/>
      <c r="AP657" s="6"/>
      <c r="AS657" s="4"/>
      <c r="AW657" s="7"/>
      <c r="AX657" s="5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>
      <c r="A658" s="7"/>
      <c r="H658" s="7"/>
      <c r="AG658" s="4"/>
      <c r="AH658" s="4"/>
      <c r="AI658" s="4"/>
      <c r="AJ658" s="4"/>
      <c r="AK658" s="4"/>
      <c r="AL658" s="4"/>
      <c r="AM658" s="4"/>
      <c r="AO658" s="6"/>
      <c r="AP658" s="6"/>
      <c r="AS658" s="4"/>
      <c r="AW658" s="7"/>
      <c r="AX658" s="5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>
      <c r="A659" s="7"/>
      <c r="H659" s="7"/>
      <c r="AG659" s="4"/>
      <c r="AH659" s="4"/>
      <c r="AI659" s="4"/>
      <c r="AJ659" s="4"/>
      <c r="AK659" s="4"/>
      <c r="AL659" s="4"/>
      <c r="AM659" s="4"/>
      <c r="AO659" s="6"/>
      <c r="AP659" s="6"/>
      <c r="AS659" s="4"/>
      <c r="AW659" s="7"/>
      <c r="AX659" s="5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>
      <c r="A660" s="7"/>
      <c r="H660" s="7"/>
      <c r="AG660" s="4"/>
      <c r="AH660" s="4"/>
      <c r="AI660" s="4"/>
      <c r="AJ660" s="4"/>
      <c r="AK660" s="4"/>
      <c r="AL660" s="4"/>
      <c r="AM660" s="4"/>
      <c r="AO660" s="6"/>
      <c r="AP660" s="6"/>
      <c r="AS660" s="4"/>
      <c r="AW660" s="7"/>
      <c r="AX660" s="5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>
      <c r="A661" s="7"/>
      <c r="H661" s="7"/>
      <c r="AG661" s="4"/>
      <c r="AH661" s="4"/>
      <c r="AI661" s="4"/>
      <c r="AJ661" s="4"/>
      <c r="AK661" s="4"/>
      <c r="AL661" s="4"/>
      <c r="AM661" s="4"/>
      <c r="AO661" s="6"/>
      <c r="AP661" s="6"/>
      <c r="AS661" s="4"/>
      <c r="AW661" s="7"/>
      <c r="AX661" s="5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>
      <c r="A662" s="7"/>
      <c r="H662" s="7"/>
      <c r="AG662" s="4"/>
      <c r="AH662" s="4"/>
      <c r="AI662" s="4"/>
      <c r="AJ662" s="4"/>
      <c r="AK662" s="4"/>
      <c r="AL662" s="4"/>
      <c r="AM662" s="4"/>
      <c r="AO662" s="6"/>
      <c r="AP662" s="6"/>
      <c r="AS662" s="4"/>
      <c r="AW662" s="7"/>
      <c r="AX662" s="5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>
      <c r="A663" s="7"/>
      <c r="H663" s="7"/>
      <c r="AG663" s="4"/>
      <c r="AH663" s="4"/>
      <c r="AI663" s="4"/>
      <c r="AJ663" s="4"/>
      <c r="AK663" s="4"/>
      <c r="AL663" s="4"/>
      <c r="AM663" s="4"/>
      <c r="AO663" s="6"/>
      <c r="AP663" s="6"/>
      <c r="AS663" s="4"/>
      <c r="AW663" s="7"/>
      <c r="AX663" s="5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>
      <c r="A664" s="7"/>
      <c r="H664" s="7"/>
      <c r="AG664" s="4"/>
      <c r="AH664" s="4"/>
      <c r="AI664" s="4"/>
      <c r="AJ664" s="4"/>
      <c r="AK664" s="4"/>
      <c r="AL664" s="4"/>
      <c r="AM664" s="4"/>
      <c r="AO664" s="6"/>
      <c r="AP664" s="6"/>
      <c r="AS664" s="4"/>
      <c r="AW664" s="7"/>
      <c r="AX664" s="5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>
      <c r="A665" s="7"/>
      <c r="H665" s="7"/>
      <c r="AG665" s="4"/>
      <c r="AH665" s="4"/>
      <c r="AI665" s="4"/>
      <c r="AJ665" s="4"/>
      <c r="AK665" s="4"/>
      <c r="AL665" s="4"/>
      <c r="AM665" s="4"/>
      <c r="AO665" s="6"/>
      <c r="AP665" s="6"/>
      <c r="AS665" s="4"/>
      <c r="AW665" s="7"/>
      <c r="AX665" s="5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>
      <c r="A666" s="7"/>
      <c r="H666" s="7"/>
      <c r="AG666" s="4"/>
      <c r="AH666" s="4"/>
      <c r="AI666" s="4"/>
      <c r="AJ666" s="4"/>
      <c r="AK666" s="4"/>
      <c r="AL666" s="4"/>
      <c r="AM666" s="4"/>
      <c r="AO666" s="6"/>
      <c r="AP666" s="6"/>
      <c r="AS666" s="4"/>
      <c r="AW666" s="7"/>
      <c r="AX666" s="5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>
      <c r="A667" s="7"/>
      <c r="H667" s="7"/>
      <c r="AG667" s="4"/>
      <c r="AH667" s="4"/>
      <c r="AI667" s="4"/>
      <c r="AJ667" s="4"/>
      <c r="AK667" s="4"/>
      <c r="AL667" s="4"/>
      <c r="AM667" s="4"/>
      <c r="AO667" s="6"/>
      <c r="AP667" s="6"/>
      <c r="AS667" s="4"/>
      <c r="AW667" s="7"/>
      <c r="AX667" s="5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>
      <c r="A668" s="7"/>
      <c r="H668" s="7"/>
      <c r="AG668" s="4"/>
      <c r="AH668" s="4"/>
      <c r="AI668" s="4"/>
      <c r="AJ668" s="4"/>
      <c r="AK668" s="4"/>
      <c r="AL668" s="4"/>
      <c r="AM668" s="4"/>
      <c r="AO668" s="6"/>
      <c r="AP668" s="6"/>
      <c r="AS668" s="4"/>
      <c r="AW668" s="7"/>
      <c r="AX668" s="5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>
      <c r="A669" s="7"/>
      <c r="H669" s="7"/>
      <c r="AG669" s="4"/>
      <c r="AH669" s="4"/>
      <c r="AI669" s="4"/>
      <c r="AJ669" s="4"/>
      <c r="AK669" s="4"/>
      <c r="AL669" s="4"/>
      <c r="AM669" s="4"/>
      <c r="AO669" s="6"/>
      <c r="AP669" s="6"/>
      <c r="AS669" s="4"/>
      <c r="AW669" s="7"/>
      <c r="AX669" s="5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>
      <c r="A670" s="7"/>
      <c r="H670" s="7"/>
      <c r="AG670" s="4"/>
      <c r="AH670" s="4"/>
      <c r="AI670" s="4"/>
      <c r="AJ670" s="4"/>
      <c r="AK670" s="4"/>
      <c r="AL670" s="4"/>
      <c r="AM670" s="4"/>
      <c r="AO670" s="6"/>
      <c r="AP670" s="6"/>
      <c r="AS670" s="4"/>
      <c r="AW670" s="7"/>
      <c r="AX670" s="5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>
      <c r="A671" s="7"/>
      <c r="H671" s="7"/>
      <c r="AG671" s="4"/>
      <c r="AH671" s="4"/>
      <c r="AI671" s="4"/>
      <c r="AJ671" s="4"/>
      <c r="AK671" s="4"/>
      <c r="AL671" s="4"/>
      <c r="AM671" s="4"/>
      <c r="AO671" s="6"/>
      <c r="AP671" s="6"/>
      <c r="AS671" s="4"/>
      <c r="AW671" s="7"/>
      <c r="AX671" s="5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>
      <c r="A672" s="7"/>
      <c r="H672" s="7"/>
      <c r="AG672" s="4"/>
      <c r="AH672" s="4"/>
      <c r="AI672" s="4"/>
      <c r="AJ672" s="4"/>
      <c r="AK672" s="4"/>
      <c r="AL672" s="4"/>
      <c r="AM672" s="4"/>
      <c r="AO672" s="6"/>
      <c r="AP672" s="6"/>
      <c r="AS672" s="4"/>
      <c r="AW672" s="7"/>
      <c r="AX672" s="5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>
      <c r="A673" s="7"/>
      <c r="H673" s="7"/>
      <c r="AG673" s="4"/>
      <c r="AH673" s="4"/>
      <c r="AI673" s="4"/>
      <c r="AJ673" s="4"/>
      <c r="AK673" s="4"/>
      <c r="AL673" s="4"/>
      <c r="AM673" s="4"/>
      <c r="AO673" s="6"/>
      <c r="AP673" s="6"/>
      <c r="AS673" s="4"/>
      <c r="AW673" s="7"/>
      <c r="AX673" s="5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>
      <c r="A674" s="7"/>
      <c r="H674" s="7"/>
      <c r="AG674" s="4"/>
      <c r="AH674" s="4"/>
      <c r="AI674" s="4"/>
      <c r="AJ674" s="4"/>
      <c r="AK674" s="4"/>
      <c r="AL674" s="4"/>
      <c r="AM674" s="4"/>
      <c r="AO674" s="6"/>
      <c r="AP674" s="6"/>
      <c r="AS674" s="4"/>
      <c r="AW674" s="7"/>
      <c r="AX674" s="5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>
      <c r="A675" s="7"/>
      <c r="H675" s="7"/>
      <c r="AG675" s="4"/>
      <c r="AH675" s="4"/>
      <c r="AI675" s="4"/>
      <c r="AJ675" s="4"/>
      <c r="AK675" s="4"/>
      <c r="AL675" s="4"/>
      <c r="AM675" s="4"/>
      <c r="AO675" s="6"/>
      <c r="AP675" s="6"/>
      <c r="AS675" s="4"/>
      <c r="AW675" s="7"/>
      <c r="AX675" s="5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>
      <c r="A676" s="7"/>
      <c r="H676" s="7"/>
      <c r="AG676" s="4"/>
      <c r="AH676" s="4"/>
      <c r="AI676" s="4"/>
      <c r="AJ676" s="4"/>
      <c r="AK676" s="4"/>
      <c r="AL676" s="4"/>
      <c r="AM676" s="4"/>
      <c r="AO676" s="6"/>
      <c r="AP676" s="6"/>
      <c r="AS676" s="4"/>
      <c r="AW676" s="7"/>
      <c r="AX676" s="5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>
      <c r="A677" s="7"/>
      <c r="H677" s="7"/>
      <c r="AG677" s="4"/>
      <c r="AH677" s="4"/>
      <c r="AI677" s="4"/>
      <c r="AJ677" s="4"/>
      <c r="AK677" s="4"/>
      <c r="AL677" s="4"/>
      <c r="AM677" s="4"/>
      <c r="AO677" s="6"/>
      <c r="AP677" s="6"/>
      <c r="AS677" s="4"/>
      <c r="AW677" s="7"/>
      <c r="AX677" s="5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>
      <c r="A678" s="7"/>
      <c r="H678" s="7"/>
      <c r="AG678" s="4"/>
      <c r="AH678" s="4"/>
      <c r="AI678" s="4"/>
      <c r="AJ678" s="4"/>
      <c r="AK678" s="4"/>
      <c r="AL678" s="4"/>
      <c r="AM678" s="4"/>
      <c r="AO678" s="6"/>
      <c r="AP678" s="6"/>
      <c r="AS678" s="4"/>
      <c r="AW678" s="7"/>
      <c r="AX678" s="5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>
      <c r="A679" s="7"/>
      <c r="H679" s="7"/>
      <c r="AG679" s="4"/>
      <c r="AH679" s="4"/>
      <c r="AI679" s="4"/>
      <c r="AJ679" s="4"/>
      <c r="AK679" s="4"/>
      <c r="AL679" s="4"/>
      <c r="AM679" s="4"/>
      <c r="AO679" s="6"/>
      <c r="AP679" s="6"/>
      <c r="AS679" s="4"/>
      <c r="AW679" s="7"/>
      <c r="AX679" s="5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>
      <c r="A680" s="7"/>
      <c r="H680" s="7"/>
      <c r="AG680" s="4"/>
      <c r="AH680" s="4"/>
      <c r="AI680" s="4"/>
      <c r="AJ680" s="4"/>
      <c r="AK680" s="4"/>
      <c r="AL680" s="4"/>
      <c r="AM680" s="4"/>
      <c r="AO680" s="6"/>
      <c r="AP680" s="6"/>
      <c r="AS680" s="4"/>
      <c r="AW680" s="7"/>
      <c r="AX680" s="5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>
      <c r="A681" s="7"/>
      <c r="H681" s="7"/>
      <c r="AG681" s="4"/>
      <c r="AH681" s="4"/>
      <c r="AI681" s="4"/>
      <c r="AJ681" s="4"/>
      <c r="AK681" s="4"/>
      <c r="AL681" s="4"/>
      <c r="AM681" s="4"/>
      <c r="AO681" s="6"/>
      <c r="AP681" s="6"/>
      <c r="AS681" s="4"/>
      <c r="AW681" s="7"/>
      <c r="AX681" s="5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>
      <c r="A682" s="7"/>
      <c r="H682" s="7"/>
      <c r="AG682" s="4"/>
      <c r="AH682" s="4"/>
      <c r="AI682" s="4"/>
      <c r="AJ682" s="4"/>
      <c r="AK682" s="4"/>
      <c r="AL682" s="4"/>
      <c r="AM682" s="4"/>
      <c r="AO682" s="6"/>
      <c r="AP682" s="6"/>
      <c r="AS682" s="4"/>
      <c r="AW682" s="7"/>
      <c r="AX682" s="5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>
      <c r="A683" s="7"/>
      <c r="H683" s="7"/>
      <c r="AG683" s="4"/>
      <c r="AH683" s="4"/>
      <c r="AI683" s="4"/>
      <c r="AJ683" s="4"/>
      <c r="AK683" s="4"/>
      <c r="AL683" s="4"/>
      <c r="AM683" s="4"/>
      <c r="AO683" s="6"/>
      <c r="AP683" s="6"/>
      <c r="AS683" s="4"/>
      <c r="AW683" s="7"/>
      <c r="AX683" s="5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>
      <c r="A684" s="7"/>
      <c r="H684" s="7"/>
      <c r="AG684" s="4"/>
      <c r="AH684" s="4"/>
      <c r="AI684" s="4"/>
      <c r="AJ684" s="4"/>
      <c r="AK684" s="4"/>
      <c r="AL684" s="4"/>
      <c r="AM684" s="4"/>
      <c r="AO684" s="6"/>
      <c r="AP684" s="6"/>
      <c r="AS684" s="4"/>
      <c r="AW684" s="7"/>
      <c r="AX684" s="5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>
      <c r="A685" s="7"/>
      <c r="H685" s="7"/>
      <c r="AG685" s="4"/>
      <c r="AH685" s="4"/>
      <c r="AI685" s="4"/>
      <c r="AJ685" s="4"/>
      <c r="AK685" s="4"/>
      <c r="AL685" s="4"/>
      <c r="AM685" s="4"/>
      <c r="AO685" s="6"/>
      <c r="AP685" s="6"/>
      <c r="AS685" s="4"/>
      <c r="AW685" s="7"/>
      <c r="AX685" s="5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>
      <c r="A686" s="7"/>
      <c r="H686" s="7"/>
      <c r="AG686" s="4"/>
      <c r="AH686" s="4"/>
      <c r="AI686" s="4"/>
      <c r="AJ686" s="4"/>
      <c r="AK686" s="4"/>
      <c r="AL686" s="4"/>
      <c r="AM686" s="4"/>
      <c r="AO686" s="6"/>
      <c r="AP686" s="6"/>
      <c r="AS686" s="4"/>
      <c r="AW686" s="7"/>
      <c r="AX686" s="5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>
      <c r="A687" s="7"/>
      <c r="H687" s="7"/>
      <c r="AG687" s="4"/>
      <c r="AH687" s="4"/>
      <c r="AI687" s="4"/>
      <c r="AJ687" s="4"/>
      <c r="AK687" s="4"/>
      <c r="AL687" s="4"/>
      <c r="AM687" s="4"/>
      <c r="AO687" s="6"/>
      <c r="AP687" s="6"/>
      <c r="AS687" s="4"/>
      <c r="AW687" s="7"/>
      <c r="AX687" s="5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>
      <c r="A688" s="7"/>
      <c r="H688" s="7"/>
      <c r="AG688" s="4"/>
      <c r="AH688" s="4"/>
      <c r="AI688" s="4"/>
      <c r="AJ688" s="4"/>
      <c r="AK688" s="4"/>
      <c r="AL688" s="4"/>
      <c r="AM688" s="4"/>
      <c r="AO688" s="6"/>
      <c r="AP688" s="6"/>
      <c r="AS688" s="4"/>
      <c r="AW688" s="7"/>
      <c r="AX688" s="5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>
      <c r="A689" s="7"/>
      <c r="H689" s="7"/>
      <c r="AG689" s="4"/>
      <c r="AH689" s="4"/>
      <c r="AI689" s="4"/>
      <c r="AJ689" s="4"/>
      <c r="AK689" s="4"/>
      <c r="AL689" s="4"/>
      <c r="AM689" s="4"/>
      <c r="AO689" s="6"/>
      <c r="AP689" s="6"/>
      <c r="AS689" s="4"/>
      <c r="AW689" s="7"/>
      <c r="AX689" s="5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>
      <c r="A690" s="7"/>
      <c r="H690" s="7"/>
      <c r="AG690" s="4"/>
      <c r="AH690" s="4"/>
      <c r="AI690" s="4"/>
      <c r="AJ690" s="4"/>
      <c r="AK690" s="4"/>
      <c r="AL690" s="4"/>
      <c r="AM690" s="4"/>
      <c r="AO690" s="6"/>
      <c r="AP690" s="6"/>
      <c r="AS690" s="4"/>
      <c r="AW690" s="7"/>
      <c r="AX690" s="5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>
      <c r="A691" s="7"/>
      <c r="H691" s="7"/>
      <c r="AG691" s="4"/>
      <c r="AH691" s="4"/>
      <c r="AI691" s="4"/>
      <c r="AJ691" s="4"/>
      <c r="AK691" s="4"/>
      <c r="AL691" s="4"/>
      <c r="AM691" s="4"/>
      <c r="AO691" s="6"/>
      <c r="AP691" s="6"/>
      <c r="AS691" s="4"/>
      <c r="AW691" s="7"/>
      <c r="AX691" s="5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>
      <c r="A692" s="7"/>
      <c r="H692" s="7"/>
      <c r="AG692" s="4"/>
      <c r="AH692" s="4"/>
      <c r="AI692" s="4"/>
      <c r="AJ692" s="4"/>
      <c r="AK692" s="4"/>
      <c r="AL692" s="4"/>
      <c r="AM692" s="4"/>
      <c r="AO692" s="6"/>
      <c r="AP692" s="6"/>
      <c r="AS692" s="4"/>
      <c r="AW692" s="7"/>
      <c r="AX692" s="5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>
      <c r="A693" s="7"/>
      <c r="H693" s="7"/>
      <c r="AG693" s="4"/>
      <c r="AH693" s="4"/>
      <c r="AI693" s="4"/>
      <c r="AJ693" s="4"/>
      <c r="AK693" s="4"/>
      <c r="AL693" s="4"/>
      <c r="AM693" s="4"/>
      <c r="AO693" s="6"/>
      <c r="AP693" s="6"/>
      <c r="AS693" s="4"/>
      <c r="AW693" s="7"/>
      <c r="AX693" s="5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>
      <c r="A694" s="7"/>
      <c r="H694" s="7"/>
      <c r="AG694" s="4"/>
      <c r="AH694" s="4"/>
      <c r="AI694" s="4"/>
      <c r="AJ694" s="4"/>
      <c r="AK694" s="4"/>
      <c r="AL694" s="4"/>
      <c r="AM694" s="4"/>
      <c r="AO694" s="6"/>
      <c r="AP694" s="6"/>
      <c r="AS694" s="4"/>
      <c r="AW694" s="7"/>
      <c r="AX694" s="5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>
      <c r="A695" s="7"/>
      <c r="H695" s="7"/>
      <c r="AG695" s="4"/>
      <c r="AH695" s="4"/>
      <c r="AI695" s="4"/>
      <c r="AJ695" s="4"/>
      <c r="AK695" s="4"/>
      <c r="AL695" s="4"/>
      <c r="AM695" s="4"/>
      <c r="AO695" s="6"/>
      <c r="AP695" s="6"/>
      <c r="AS695" s="4"/>
      <c r="AW695" s="7"/>
      <c r="AX695" s="5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>
      <c r="A696" s="7"/>
      <c r="H696" s="7"/>
      <c r="AG696" s="4"/>
      <c r="AH696" s="4"/>
      <c r="AI696" s="4"/>
      <c r="AJ696" s="4"/>
      <c r="AK696" s="4"/>
      <c r="AL696" s="4"/>
      <c r="AM696" s="4"/>
      <c r="AO696" s="6"/>
      <c r="AP696" s="6"/>
      <c r="AS696" s="4"/>
      <c r="AW696" s="7"/>
      <c r="AX696" s="5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>
      <c r="A697" s="7"/>
      <c r="H697" s="7"/>
      <c r="AG697" s="4"/>
      <c r="AH697" s="4"/>
      <c r="AI697" s="4"/>
      <c r="AJ697" s="4"/>
      <c r="AK697" s="4"/>
      <c r="AL697" s="4"/>
      <c r="AM697" s="4"/>
      <c r="AO697" s="6"/>
      <c r="AP697" s="6"/>
      <c r="AS697" s="4"/>
      <c r="AW697" s="7"/>
      <c r="AX697" s="5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>
      <c r="A698" s="7"/>
      <c r="H698" s="7"/>
      <c r="AG698" s="4"/>
      <c r="AH698" s="4"/>
      <c r="AI698" s="4"/>
      <c r="AJ698" s="4"/>
      <c r="AK698" s="4"/>
      <c r="AL698" s="4"/>
      <c r="AM698" s="4"/>
      <c r="AO698" s="6"/>
      <c r="AP698" s="6"/>
      <c r="AS698" s="4"/>
      <c r="AW698" s="7"/>
      <c r="AX698" s="5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>
      <c r="A699" s="7"/>
      <c r="H699" s="7"/>
      <c r="AG699" s="4"/>
      <c r="AH699" s="4"/>
      <c r="AI699" s="4"/>
      <c r="AJ699" s="4"/>
      <c r="AK699" s="4"/>
      <c r="AL699" s="4"/>
      <c r="AM699" s="4"/>
      <c r="AO699" s="6"/>
      <c r="AP699" s="6"/>
      <c r="AS699" s="4"/>
      <c r="AW699" s="7"/>
      <c r="AX699" s="5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>
      <c r="A700" s="7"/>
      <c r="H700" s="7"/>
      <c r="AG700" s="4"/>
      <c r="AH700" s="4"/>
      <c r="AI700" s="4"/>
      <c r="AJ700" s="4"/>
      <c r="AK700" s="4"/>
      <c r="AL700" s="4"/>
      <c r="AM700" s="4"/>
      <c r="AO700" s="6"/>
      <c r="AP700" s="6"/>
      <c r="AS700" s="4"/>
      <c r="AW700" s="7"/>
      <c r="AX700" s="5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>
      <c r="A701" s="7"/>
      <c r="H701" s="7"/>
      <c r="AG701" s="4"/>
      <c r="AH701" s="4"/>
      <c r="AI701" s="4"/>
      <c r="AJ701" s="4"/>
      <c r="AK701" s="4"/>
      <c r="AL701" s="4"/>
      <c r="AM701" s="4"/>
      <c r="AO701" s="6"/>
      <c r="AP701" s="6"/>
      <c r="AS701" s="4"/>
      <c r="AW701" s="7"/>
      <c r="AX701" s="5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>
      <c r="A702" s="7"/>
      <c r="H702" s="7"/>
      <c r="AG702" s="4"/>
      <c r="AH702" s="4"/>
      <c r="AI702" s="4"/>
      <c r="AJ702" s="4"/>
      <c r="AK702" s="4"/>
      <c r="AL702" s="4"/>
      <c r="AM702" s="4"/>
      <c r="AO702" s="6"/>
      <c r="AP702" s="6"/>
      <c r="AS702" s="4"/>
      <c r="AW702" s="7"/>
      <c r="AX702" s="5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>
      <c r="A703" s="7"/>
      <c r="H703" s="7"/>
      <c r="AG703" s="4"/>
      <c r="AH703" s="4"/>
      <c r="AI703" s="4"/>
      <c r="AJ703" s="4"/>
      <c r="AK703" s="4"/>
      <c r="AL703" s="4"/>
      <c r="AM703" s="4"/>
      <c r="AO703" s="6"/>
      <c r="AP703" s="6"/>
      <c r="AS703" s="4"/>
      <c r="AW703" s="7"/>
      <c r="AX703" s="5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>
      <c r="A704" s="7"/>
      <c r="H704" s="7"/>
      <c r="AG704" s="4"/>
      <c r="AH704" s="4"/>
      <c r="AI704" s="4"/>
      <c r="AJ704" s="4"/>
      <c r="AK704" s="4"/>
      <c r="AL704" s="4"/>
      <c r="AM704" s="4"/>
      <c r="AO704" s="6"/>
      <c r="AP704" s="6"/>
      <c r="AS704" s="4"/>
      <c r="AW704" s="7"/>
      <c r="AX704" s="5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>
      <c r="A705" s="7"/>
      <c r="H705" s="7"/>
      <c r="AG705" s="4"/>
      <c r="AH705" s="4"/>
      <c r="AI705" s="4"/>
      <c r="AJ705" s="4"/>
      <c r="AK705" s="4"/>
      <c r="AL705" s="4"/>
      <c r="AM705" s="4"/>
      <c r="AO705" s="6"/>
      <c r="AP705" s="6"/>
      <c r="AS705" s="4"/>
      <c r="AW705" s="7"/>
      <c r="AX705" s="5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>
      <c r="A706" s="7"/>
      <c r="H706" s="7"/>
      <c r="AG706" s="4"/>
      <c r="AH706" s="4"/>
      <c r="AI706" s="4"/>
      <c r="AJ706" s="4"/>
      <c r="AK706" s="4"/>
      <c r="AL706" s="4"/>
      <c r="AM706" s="4"/>
      <c r="AO706" s="6"/>
      <c r="AP706" s="6"/>
      <c r="AS706" s="4"/>
      <c r="AW706" s="7"/>
      <c r="AX706" s="5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>
      <c r="A707" s="7"/>
      <c r="H707" s="7"/>
      <c r="AG707" s="4"/>
      <c r="AH707" s="4"/>
      <c r="AI707" s="4"/>
      <c r="AJ707" s="4"/>
      <c r="AK707" s="4"/>
      <c r="AL707" s="4"/>
      <c r="AM707" s="4"/>
      <c r="AO707" s="6"/>
      <c r="AP707" s="6"/>
      <c r="AS707" s="4"/>
      <c r="AW707" s="7"/>
      <c r="AX707" s="5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>
      <c r="A708" s="7"/>
      <c r="H708" s="7"/>
      <c r="AG708" s="4"/>
      <c r="AH708" s="4"/>
      <c r="AI708" s="4"/>
      <c r="AJ708" s="4"/>
      <c r="AK708" s="4"/>
      <c r="AL708" s="4"/>
      <c r="AM708" s="4"/>
      <c r="AO708" s="6"/>
      <c r="AP708" s="6"/>
      <c r="AS708" s="4"/>
      <c r="AW708" s="7"/>
      <c r="AX708" s="5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>
      <c r="A709" s="7"/>
      <c r="H709" s="7"/>
      <c r="AG709" s="4"/>
      <c r="AH709" s="4"/>
      <c r="AI709" s="4"/>
      <c r="AJ709" s="4"/>
      <c r="AK709" s="4"/>
      <c r="AL709" s="4"/>
      <c r="AM709" s="4"/>
      <c r="AO709" s="6"/>
      <c r="AP709" s="6"/>
      <c r="AS709" s="4"/>
      <c r="AW709" s="7"/>
      <c r="AX709" s="5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>
      <c r="A710" s="7"/>
      <c r="H710" s="7"/>
      <c r="AG710" s="4"/>
      <c r="AH710" s="4"/>
      <c r="AI710" s="4"/>
      <c r="AJ710" s="4"/>
      <c r="AK710" s="4"/>
      <c r="AL710" s="4"/>
      <c r="AM710" s="4"/>
      <c r="AO710" s="6"/>
      <c r="AP710" s="6"/>
      <c r="AS710" s="4"/>
      <c r="AW710" s="7"/>
      <c r="AX710" s="5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>
      <c r="A711" s="7"/>
      <c r="H711" s="7"/>
      <c r="AG711" s="4"/>
      <c r="AH711" s="4"/>
      <c r="AI711" s="4"/>
      <c r="AJ711" s="4"/>
      <c r="AK711" s="4"/>
      <c r="AL711" s="4"/>
      <c r="AM711" s="4"/>
      <c r="AO711" s="6"/>
      <c r="AP711" s="6"/>
      <c r="AS711" s="4"/>
      <c r="AW711" s="7"/>
      <c r="AX711" s="5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>
      <c r="A712" s="7"/>
      <c r="H712" s="7"/>
      <c r="AG712" s="4"/>
      <c r="AH712" s="4"/>
      <c r="AI712" s="4"/>
      <c r="AJ712" s="4"/>
      <c r="AK712" s="4"/>
      <c r="AL712" s="4"/>
      <c r="AM712" s="4"/>
      <c r="AO712" s="6"/>
      <c r="AP712" s="6"/>
      <c r="AS712" s="4"/>
      <c r="AW712" s="7"/>
      <c r="AX712" s="5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>
      <c r="A713" s="7"/>
      <c r="H713" s="7"/>
      <c r="AG713" s="4"/>
      <c r="AH713" s="4"/>
      <c r="AI713" s="4"/>
      <c r="AJ713" s="4"/>
      <c r="AK713" s="4"/>
      <c r="AL713" s="4"/>
      <c r="AM713" s="4"/>
      <c r="AO713" s="6"/>
      <c r="AP713" s="6"/>
      <c r="AS713" s="4"/>
      <c r="AW713" s="7"/>
      <c r="AX713" s="5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>
      <c r="A714" s="7"/>
      <c r="H714" s="7"/>
      <c r="AG714" s="4"/>
      <c r="AH714" s="4"/>
      <c r="AI714" s="4"/>
      <c r="AJ714" s="4"/>
      <c r="AK714" s="4"/>
      <c r="AL714" s="4"/>
      <c r="AM714" s="4"/>
      <c r="AO714" s="6"/>
      <c r="AP714" s="6"/>
      <c r="AS714" s="4"/>
      <c r="AW714" s="7"/>
      <c r="AX714" s="5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>
      <c r="A715" s="7"/>
      <c r="H715" s="7"/>
      <c r="AG715" s="4"/>
      <c r="AH715" s="4"/>
      <c r="AI715" s="4"/>
      <c r="AJ715" s="4"/>
      <c r="AK715" s="4"/>
      <c r="AL715" s="4"/>
      <c r="AM715" s="4"/>
      <c r="AO715" s="6"/>
      <c r="AP715" s="6"/>
      <c r="AS715" s="4"/>
      <c r="AW715" s="7"/>
      <c r="AX715" s="5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>
      <c r="A716" s="7"/>
      <c r="H716" s="7"/>
      <c r="AG716" s="4"/>
      <c r="AH716" s="4"/>
      <c r="AI716" s="4"/>
      <c r="AJ716" s="4"/>
      <c r="AK716" s="4"/>
      <c r="AL716" s="4"/>
      <c r="AM716" s="4"/>
      <c r="AO716" s="6"/>
      <c r="AP716" s="6"/>
      <c r="AS716" s="4"/>
      <c r="AW716" s="7"/>
      <c r="AX716" s="5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>
      <c r="A717" s="7"/>
      <c r="H717" s="7"/>
      <c r="AG717" s="4"/>
      <c r="AH717" s="4"/>
      <c r="AI717" s="4"/>
      <c r="AJ717" s="4"/>
      <c r="AK717" s="4"/>
      <c r="AL717" s="4"/>
      <c r="AM717" s="4"/>
      <c r="AO717" s="6"/>
      <c r="AP717" s="6"/>
      <c r="AS717" s="4"/>
      <c r="AW717" s="7"/>
      <c r="AX717" s="5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>
      <c r="A718" s="7"/>
      <c r="H718" s="7"/>
      <c r="AG718" s="4"/>
      <c r="AH718" s="4"/>
      <c r="AI718" s="4"/>
      <c r="AJ718" s="4"/>
      <c r="AK718" s="4"/>
      <c r="AL718" s="4"/>
      <c r="AM718" s="4"/>
      <c r="AO718" s="6"/>
      <c r="AP718" s="6"/>
      <c r="AS718" s="4"/>
      <c r="AW718" s="7"/>
      <c r="AX718" s="5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>
      <c r="A719" s="7"/>
      <c r="H719" s="7"/>
      <c r="AG719" s="4"/>
      <c r="AH719" s="4"/>
      <c r="AI719" s="4"/>
      <c r="AJ719" s="4"/>
      <c r="AK719" s="4"/>
      <c r="AL719" s="4"/>
      <c r="AM719" s="4"/>
      <c r="AO719" s="6"/>
      <c r="AP719" s="6"/>
      <c r="AS719" s="4"/>
      <c r="AW719" s="7"/>
      <c r="AX719" s="5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>
      <c r="A720" s="7"/>
      <c r="H720" s="7"/>
      <c r="AG720" s="4"/>
      <c r="AH720" s="4"/>
      <c r="AI720" s="4"/>
      <c r="AJ720" s="4"/>
      <c r="AK720" s="4"/>
      <c r="AL720" s="4"/>
      <c r="AM720" s="4"/>
      <c r="AO720" s="6"/>
      <c r="AP720" s="6"/>
      <c r="AS720" s="4"/>
      <c r="AW720" s="7"/>
      <c r="AX720" s="5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>
      <c r="A721" s="7"/>
      <c r="H721" s="7"/>
      <c r="AG721" s="4"/>
      <c r="AH721" s="4"/>
      <c r="AI721" s="4"/>
      <c r="AJ721" s="4"/>
      <c r="AK721" s="4"/>
      <c r="AL721" s="4"/>
      <c r="AM721" s="4"/>
      <c r="AO721" s="6"/>
      <c r="AP721" s="6"/>
      <c r="AS721" s="4"/>
      <c r="AW721" s="7"/>
      <c r="AX721" s="5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>
      <c r="A722" s="7"/>
      <c r="H722" s="7"/>
      <c r="AG722" s="4"/>
      <c r="AH722" s="4"/>
      <c r="AI722" s="4"/>
      <c r="AJ722" s="4"/>
      <c r="AK722" s="4"/>
      <c r="AL722" s="4"/>
      <c r="AM722" s="4"/>
      <c r="AO722" s="6"/>
      <c r="AP722" s="6"/>
      <c r="AS722" s="4"/>
      <c r="AW722" s="7"/>
      <c r="AX722" s="5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>
      <c r="A723" s="7"/>
      <c r="H723" s="7"/>
      <c r="AG723" s="4"/>
      <c r="AH723" s="4"/>
      <c r="AI723" s="4"/>
      <c r="AJ723" s="4"/>
      <c r="AK723" s="4"/>
      <c r="AL723" s="4"/>
      <c r="AM723" s="4"/>
      <c r="AO723" s="6"/>
      <c r="AP723" s="6"/>
      <c r="AS723" s="4"/>
      <c r="AW723" s="7"/>
      <c r="AX723" s="5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>
      <c r="A724" s="7"/>
      <c r="H724" s="7"/>
      <c r="AG724" s="4"/>
      <c r="AH724" s="4"/>
      <c r="AI724" s="4"/>
      <c r="AJ724" s="4"/>
      <c r="AK724" s="4"/>
      <c r="AL724" s="4"/>
      <c r="AM724" s="4"/>
      <c r="AO724" s="6"/>
      <c r="AP724" s="6"/>
      <c r="AS724" s="4"/>
      <c r="AW724" s="7"/>
      <c r="AX724" s="5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>
      <c r="A725" s="7"/>
      <c r="H725" s="7"/>
      <c r="AG725" s="4"/>
      <c r="AH725" s="4"/>
      <c r="AI725" s="4"/>
      <c r="AJ725" s="4"/>
      <c r="AK725" s="4"/>
      <c r="AL725" s="4"/>
      <c r="AM725" s="4"/>
      <c r="AO725" s="6"/>
      <c r="AP725" s="6"/>
      <c r="AS725" s="4"/>
      <c r="AW725" s="7"/>
      <c r="AX725" s="5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>
      <c r="A726" s="7"/>
      <c r="H726" s="7"/>
      <c r="AG726" s="4"/>
      <c r="AH726" s="4"/>
      <c r="AI726" s="4"/>
      <c r="AJ726" s="4"/>
      <c r="AK726" s="4"/>
      <c r="AL726" s="4"/>
      <c r="AM726" s="4"/>
      <c r="AO726" s="6"/>
      <c r="AP726" s="6"/>
      <c r="AS726" s="4"/>
      <c r="AW726" s="7"/>
      <c r="AX726" s="5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>
      <c r="A727" s="7"/>
      <c r="H727" s="7"/>
      <c r="AG727" s="4"/>
      <c r="AH727" s="4"/>
      <c r="AI727" s="4"/>
      <c r="AJ727" s="4"/>
      <c r="AK727" s="4"/>
      <c r="AL727" s="4"/>
      <c r="AM727" s="4"/>
      <c r="AO727" s="6"/>
      <c r="AP727" s="6"/>
      <c r="AS727" s="4"/>
      <c r="AW727" s="7"/>
      <c r="AX727" s="5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>
      <c r="A728" s="7"/>
      <c r="H728" s="7"/>
      <c r="AG728" s="4"/>
      <c r="AH728" s="4"/>
      <c r="AI728" s="4"/>
      <c r="AJ728" s="4"/>
      <c r="AK728" s="4"/>
      <c r="AL728" s="4"/>
      <c r="AM728" s="4"/>
      <c r="AO728" s="6"/>
      <c r="AP728" s="6"/>
      <c r="AS728" s="4"/>
      <c r="AW728" s="7"/>
      <c r="AX728" s="5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>
      <c r="A729" s="7"/>
      <c r="H729" s="7"/>
      <c r="AG729" s="4"/>
      <c r="AH729" s="4"/>
      <c r="AI729" s="4"/>
      <c r="AJ729" s="4"/>
      <c r="AK729" s="4"/>
      <c r="AL729" s="4"/>
      <c r="AM729" s="4"/>
      <c r="AO729" s="6"/>
      <c r="AP729" s="6"/>
      <c r="AS729" s="4"/>
      <c r="AW729" s="7"/>
      <c r="AX729" s="5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>
      <c r="A730" s="7"/>
      <c r="H730" s="7"/>
      <c r="AG730" s="4"/>
      <c r="AH730" s="4"/>
      <c r="AI730" s="4"/>
      <c r="AJ730" s="4"/>
      <c r="AK730" s="4"/>
      <c r="AL730" s="4"/>
      <c r="AM730" s="4"/>
      <c r="AO730" s="6"/>
      <c r="AP730" s="6"/>
      <c r="AS730" s="4"/>
      <c r="AW730" s="7"/>
      <c r="AX730" s="5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>
      <c r="A731" s="7"/>
      <c r="H731" s="7"/>
      <c r="AG731" s="4"/>
      <c r="AH731" s="4"/>
      <c r="AI731" s="4"/>
      <c r="AJ731" s="4"/>
      <c r="AK731" s="4"/>
      <c r="AL731" s="4"/>
      <c r="AM731" s="4"/>
      <c r="AO731" s="6"/>
      <c r="AP731" s="6"/>
      <c r="AS731" s="4"/>
      <c r="AW731" s="7"/>
      <c r="AX731" s="5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>
      <c r="A732" s="7"/>
      <c r="H732" s="7"/>
      <c r="AG732" s="4"/>
      <c r="AH732" s="4"/>
      <c r="AI732" s="4"/>
      <c r="AJ732" s="4"/>
      <c r="AK732" s="4"/>
      <c r="AL732" s="4"/>
      <c r="AM732" s="4"/>
      <c r="AO732" s="6"/>
      <c r="AP732" s="6"/>
      <c r="AS732" s="4"/>
      <c r="AW732" s="7"/>
      <c r="AX732" s="5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>
      <c r="A733" s="7"/>
      <c r="H733" s="7"/>
      <c r="AG733" s="4"/>
      <c r="AH733" s="4"/>
      <c r="AI733" s="4"/>
      <c r="AJ733" s="4"/>
      <c r="AK733" s="4"/>
      <c r="AL733" s="4"/>
      <c r="AM733" s="4"/>
      <c r="AO733" s="6"/>
      <c r="AP733" s="6"/>
      <c r="AS733" s="4"/>
      <c r="AW733" s="7"/>
      <c r="AX733" s="5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>
      <c r="A734" s="7"/>
      <c r="H734" s="7"/>
      <c r="AG734" s="4"/>
      <c r="AH734" s="4"/>
      <c r="AI734" s="4"/>
      <c r="AJ734" s="4"/>
      <c r="AK734" s="4"/>
      <c r="AL734" s="4"/>
      <c r="AM734" s="4"/>
      <c r="AO734" s="6"/>
      <c r="AP734" s="6"/>
      <c r="AS734" s="4"/>
      <c r="AW734" s="7"/>
      <c r="AX734" s="5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>
      <c r="A735" s="7"/>
      <c r="H735" s="7"/>
      <c r="AG735" s="4"/>
      <c r="AH735" s="4"/>
      <c r="AI735" s="4"/>
      <c r="AJ735" s="4"/>
      <c r="AK735" s="4"/>
      <c r="AL735" s="4"/>
      <c r="AM735" s="4"/>
      <c r="AO735" s="6"/>
      <c r="AP735" s="6"/>
      <c r="AS735" s="4"/>
      <c r="AW735" s="7"/>
      <c r="AX735" s="5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>
      <c r="A736" s="7"/>
      <c r="H736" s="7"/>
      <c r="AG736" s="4"/>
      <c r="AH736" s="4"/>
      <c r="AI736" s="4"/>
      <c r="AJ736" s="4"/>
      <c r="AK736" s="4"/>
      <c r="AL736" s="4"/>
      <c r="AM736" s="4"/>
      <c r="AO736" s="6"/>
      <c r="AP736" s="6"/>
      <c r="AS736" s="4"/>
      <c r="AW736" s="7"/>
      <c r="AX736" s="5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>
      <c r="A737" s="7"/>
      <c r="H737" s="7"/>
      <c r="AG737" s="4"/>
      <c r="AH737" s="4"/>
      <c r="AI737" s="4"/>
      <c r="AJ737" s="4"/>
      <c r="AK737" s="4"/>
      <c r="AL737" s="4"/>
      <c r="AM737" s="4"/>
      <c r="AO737" s="6"/>
      <c r="AP737" s="6"/>
      <c r="AS737" s="4"/>
      <c r="AW737" s="7"/>
      <c r="AX737" s="5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>
      <c r="A738" s="7"/>
      <c r="H738" s="7"/>
      <c r="AG738" s="4"/>
      <c r="AH738" s="4"/>
      <c r="AI738" s="4"/>
      <c r="AJ738" s="4"/>
      <c r="AK738" s="4"/>
      <c r="AL738" s="4"/>
      <c r="AM738" s="4"/>
      <c r="AO738" s="6"/>
      <c r="AP738" s="6"/>
      <c r="AS738" s="4"/>
      <c r="AW738" s="7"/>
      <c r="AX738" s="5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>
      <c r="A739" s="7"/>
      <c r="H739" s="7"/>
      <c r="AG739" s="4"/>
      <c r="AH739" s="4"/>
      <c r="AI739" s="4"/>
      <c r="AJ739" s="4"/>
      <c r="AK739" s="4"/>
      <c r="AL739" s="4"/>
      <c r="AM739" s="4"/>
      <c r="AO739" s="6"/>
      <c r="AP739" s="6"/>
      <c r="AS739" s="4"/>
      <c r="AW739" s="7"/>
      <c r="AX739" s="5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>
      <c r="A740" s="7"/>
      <c r="H740" s="7"/>
      <c r="AG740" s="4"/>
      <c r="AH740" s="4"/>
      <c r="AI740" s="4"/>
      <c r="AJ740" s="4"/>
      <c r="AK740" s="4"/>
      <c r="AL740" s="4"/>
      <c r="AM740" s="4"/>
      <c r="AO740" s="6"/>
      <c r="AP740" s="6"/>
      <c r="AS740" s="4"/>
      <c r="AW740" s="7"/>
      <c r="AX740" s="5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>
      <c r="A741" s="7"/>
      <c r="H741" s="7"/>
      <c r="AG741" s="4"/>
      <c r="AH741" s="4"/>
      <c r="AI741" s="4"/>
      <c r="AJ741" s="4"/>
      <c r="AK741" s="4"/>
      <c r="AL741" s="4"/>
      <c r="AM741" s="4"/>
      <c r="AO741" s="6"/>
      <c r="AP741" s="6"/>
      <c r="AS741" s="4"/>
      <c r="AW741" s="7"/>
      <c r="AX741" s="5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>
      <c r="A742" s="7"/>
      <c r="H742" s="7"/>
      <c r="AG742" s="4"/>
      <c r="AH742" s="4"/>
      <c r="AI742" s="4"/>
      <c r="AJ742" s="4"/>
      <c r="AK742" s="4"/>
      <c r="AL742" s="4"/>
      <c r="AM742" s="4"/>
      <c r="AO742" s="6"/>
      <c r="AP742" s="6"/>
      <c r="AS742" s="4"/>
      <c r="AW742" s="7"/>
      <c r="AX742" s="5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>
      <c r="A743" s="7"/>
      <c r="H743" s="7"/>
      <c r="AG743" s="4"/>
      <c r="AH743" s="4"/>
      <c r="AI743" s="4"/>
      <c r="AJ743" s="4"/>
      <c r="AK743" s="4"/>
      <c r="AL743" s="4"/>
      <c r="AM743" s="4"/>
      <c r="AO743" s="6"/>
      <c r="AP743" s="6"/>
      <c r="AS743" s="4"/>
      <c r="AW743" s="7"/>
      <c r="AX743" s="5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>
      <c r="A744" s="7"/>
      <c r="H744" s="7"/>
      <c r="AG744" s="4"/>
      <c r="AH744" s="4"/>
      <c r="AI744" s="4"/>
      <c r="AJ744" s="4"/>
      <c r="AK744" s="4"/>
      <c r="AL744" s="4"/>
      <c r="AM744" s="4"/>
      <c r="AO744" s="6"/>
      <c r="AP744" s="6"/>
      <c r="AS744" s="4"/>
      <c r="AW744" s="7"/>
      <c r="AX744" s="5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>
      <c r="A745" s="7"/>
      <c r="H745" s="7"/>
      <c r="AG745" s="4"/>
      <c r="AH745" s="4"/>
      <c r="AI745" s="4"/>
      <c r="AJ745" s="4"/>
      <c r="AK745" s="4"/>
      <c r="AL745" s="4"/>
      <c r="AM745" s="4"/>
      <c r="AO745" s="6"/>
      <c r="AP745" s="6"/>
      <c r="AS745" s="4"/>
      <c r="AW745" s="7"/>
      <c r="AX745" s="5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>
      <c r="A746" s="7"/>
      <c r="H746" s="7"/>
      <c r="AG746" s="4"/>
      <c r="AH746" s="4"/>
      <c r="AI746" s="4"/>
      <c r="AJ746" s="4"/>
      <c r="AK746" s="4"/>
      <c r="AL746" s="4"/>
      <c r="AM746" s="4"/>
      <c r="AO746" s="6"/>
      <c r="AP746" s="6"/>
      <c r="AS746" s="4"/>
      <c r="AW746" s="7"/>
      <c r="AX746" s="5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>
      <c r="A747" s="7"/>
      <c r="H747" s="7"/>
      <c r="AG747" s="4"/>
      <c r="AH747" s="4"/>
      <c r="AI747" s="4"/>
      <c r="AJ747" s="4"/>
      <c r="AK747" s="4"/>
      <c r="AL747" s="4"/>
      <c r="AM747" s="4"/>
      <c r="AO747" s="6"/>
      <c r="AP747" s="6"/>
      <c r="AS747" s="4"/>
      <c r="AW747" s="7"/>
      <c r="AX747" s="5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>
      <c r="A748" s="7"/>
      <c r="H748" s="7"/>
      <c r="AG748" s="4"/>
      <c r="AH748" s="4"/>
      <c r="AI748" s="4"/>
      <c r="AJ748" s="4"/>
      <c r="AK748" s="4"/>
      <c r="AL748" s="4"/>
      <c r="AM748" s="4"/>
      <c r="AO748" s="6"/>
      <c r="AP748" s="6"/>
      <c r="AS748" s="4"/>
      <c r="AW748" s="7"/>
      <c r="AX748" s="5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>
      <c r="A749" s="7"/>
      <c r="H749" s="7"/>
      <c r="AG749" s="4"/>
      <c r="AH749" s="4"/>
      <c r="AI749" s="4"/>
      <c r="AJ749" s="4"/>
      <c r="AK749" s="4"/>
      <c r="AL749" s="4"/>
      <c r="AM749" s="4"/>
      <c r="AO749" s="6"/>
      <c r="AP749" s="6"/>
      <c r="AS749" s="4"/>
      <c r="AW749" s="7"/>
      <c r="AX749" s="5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>
      <c r="A750" s="7"/>
      <c r="H750" s="7"/>
      <c r="AG750" s="4"/>
      <c r="AH750" s="4"/>
      <c r="AI750" s="4"/>
      <c r="AJ750" s="4"/>
      <c r="AK750" s="4"/>
      <c r="AL750" s="4"/>
      <c r="AM750" s="4"/>
      <c r="AO750" s="6"/>
      <c r="AP750" s="6"/>
      <c r="AS750" s="4"/>
      <c r="AW750" s="7"/>
      <c r="AX750" s="5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>
      <c r="A751" s="7"/>
      <c r="H751" s="7"/>
      <c r="AG751" s="4"/>
      <c r="AH751" s="4"/>
      <c r="AI751" s="4"/>
      <c r="AJ751" s="4"/>
      <c r="AK751" s="4"/>
      <c r="AL751" s="4"/>
      <c r="AM751" s="4"/>
      <c r="AO751" s="6"/>
      <c r="AP751" s="6"/>
      <c r="AS751" s="4"/>
      <c r="AW751" s="7"/>
      <c r="AX751" s="5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>
      <c r="A752" s="7"/>
      <c r="H752" s="7"/>
      <c r="AG752" s="4"/>
      <c r="AH752" s="4"/>
      <c r="AI752" s="4"/>
      <c r="AJ752" s="4"/>
      <c r="AK752" s="4"/>
      <c r="AL752" s="4"/>
      <c r="AM752" s="4"/>
      <c r="AO752" s="6"/>
      <c r="AP752" s="6"/>
      <c r="AS752" s="4"/>
      <c r="AW752" s="7"/>
      <c r="AX752" s="5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>
      <c r="A753" s="7"/>
      <c r="H753" s="7"/>
      <c r="AG753" s="4"/>
      <c r="AH753" s="4"/>
      <c r="AI753" s="4"/>
      <c r="AJ753" s="4"/>
      <c r="AK753" s="4"/>
      <c r="AL753" s="4"/>
      <c r="AM753" s="4"/>
      <c r="AO753" s="6"/>
      <c r="AP753" s="6"/>
      <c r="AS753" s="4"/>
      <c r="AW753" s="7"/>
      <c r="AX753" s="5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>
      <c r="A754" s="7"/>
      <c r="H754" s="7"/>
      <c r="AG754" s="4"/>
      <c r="AH754" s="4"/>
      <c r="AI754" s="4"/>
      <c r="AJ754" s="4"/>
      <c r="AK754" s="4"/>
      <c r="AL754" s="4"/>
      <c r="AM754" s="4"/>
      <c r="AO754" s="6"/>
      <c r="AP754" s="6"/>
      <c r="AS754" s="4"/>
      <c r="AW754" s="7"/>
      <c r="AX754" s="5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>
      <c r="A755" s="7"/>
      <c r="H755" s="7"/>
      <c r="AG755" s="4"/>
      <c r="AH755" s="4"/>
      <c r="AI755" s="4"/>
      <c r="AJ755" s="4"/>
      <c r="AK755" s="4"/>
      <c r="AL755" s="4"/>
      <c r="AM755" s="4"/>
      <c r="AO755" s="6"/>
      <c r="AP755" s="6"/>
      <c r="AS755" s="4"/>
      <c r="AW755" s="7"/>
      <c r="AX755" s="5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>
      <c r="A756" s="7"/>
      <c r="H756" s="7"/>
      <c r="AG756" s="4"/>
      <c r="AH756" s="4"/>
      <c r="AI756" s="4"/>
      <c r="AJ756" s="4"/>
      <c r="AK756" s="4"/>
      <c r="AL756" s="4"/>
      <c r="AM756" s="4"/>
      <c r="AO756" s="6"/>
      <c r="AP756" s="6"/>
      <c r="AS756" s="4"/>
      <c r="AW756" s="7"/>
      <c r="AX756" s="5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>
      <c r="A757" s="7"/>
      <c r="H757" s="7"/>
      <c r="AG757" s="4"/>
      <c r="AH757" s="4"/>
      <c r="AI757" s="4"/>
      <c r="AJ757" s="4"/>
      <c r="AK757" s="4"/>
      <c r="AL757" s="4"/>
      <c r="AM757" s="4"/>
      <c r="AO757" s="6"/>
      <c r="AP757" s="6"/>
      <c r="AS757" s="4"/>
      <c r="AW757" s="7"/>
      <c r="AX757" s="5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>
      <c r="A758" s="7"/>
      <c r="H758" s="7"/>
      <c r="AG758" s="4"/>
      <c r="AH758" s="4"/>
      <c r="AI758" s="4"/>
      <c r="AJ758" s="4"/>
      <c r="AK758" s="4"/>
      <c r="AL758" s="4"/>
      <c r="AM758" s="4"/>
      <c r="AO758" s="6"/>
      <c r="AP758" s="6"/>
      <c r="AS758" s="4"/>
      <c r="AW758" s="7"/>
      <c r="AX758" s="5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>
      <c r="A759" s="7"/>
      <c r="H759" s="7"/>
      <c r="AG759" s="4"/>
      <c r="AH759" s="4"/>
      <c r="AI759" s="4"/>
      <c r="AJ759" s="4"/>
      <c r="AK759" s="4"/>
      <c r="AL759" s="4"/>
      <c r="AM759" s="4"/>
      <c r="AO759" s="6"/>
      <c r="AP759" s="6"/>
      <c r="AS759" s="4"/>
      <c r="AW759" s="7"/>
      <c r="AX759" s="5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>
      <c r="A760" s="7"/>
      <c r="H760" s="7"/>
      <c r="AG760" s="4"/>
      <c r="AH760" s="4"/>
      <c r="AI760" s="4"/>
      <c r="AJ760" s="4"/>
      <c r="AK760" s="4"/>
      <c r="AL760" s="4"/>
      <c r="AM760" s="4"/>
      <c r="AO760" s="6"/>
      <c r="AP760" s="6"/>
      <c r="AS760" s="4"/>
      <c r="AW760" s="7"/>
      <c r="AX760" s="5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>
      <c r="A761" s="7"/>
      <c r="H761" s="7"/>
      <c r="AG761" s="4"/>
      <c r="AH761" s="4"/>
      <c r="AI761" s="4"/>
      <c r="AJ761" s="4"/>
      <c r="AK761" s="4"/>
      <c r="AL761" s="4"/>
      <c r="AM761" s="4"/>
      <c r="AO761" s="6"/>
      <c r="AP761" s="6"/>
      <c r="AS761" s="4"/>
      <c r="AW761" s="7"/>
      <c r="AX761" s="5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>
      <c r="A762" s="7"/>
      <c r="H762" s="7"/>
      <c r="AG762" s="4"/>
      <c r="AH762" s="4"/>
      <c r="AI762" s="4"/>
      <c r="AJ762" s="4"/>
      <c r="AK762" s="4"/>
      <c r="AL762" s="4"/>
      <c r="AM762" s="4"/>
      <c r="AO762" s="6"/>
      <c r="AP762" s="6"/>
      <c r="AS762" s="4"/>
      <c r="AW762" s="7"/>
      <c r="AX762" s="5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>
      <c r="A763" s="7"/>
      <c r="H763" s="7"/>
      <c r="AG763" s="4"/>
      <c r="AH763" s="4"/>
      <c r="AI763" s="4"/>
      <c r="AJ763" s="4"/>
      <c r="AK763" s="4"/>
      <c r="AL763" s="4"/>
      <c r="AM763" s="4"/>
      <c r="AO763" s="6"/>
      <c r="AP763" s="6"/>
      <c r="AS763" s="4"/>
      <c r="AW763" s="7"/>
      <c r="AX763" s="5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>
      <c r="A764" s="7"/>
      <c r="H764" s="7"/>
      <c r="AG764" s="4"/>
      <c r="AH764" s="4"/>
      <c r="AI764" s="4"/>
      <c r="AJ764" s="4"/>
      <c r="AK764" s="4"/>
      <c r="AL764" s="4"/>
      <c r="AM764" s="4"/>
      <c r="AO764" s="6"/>
      <c r="AP764" s="6"/>
      <c r="AS764" s="4"/>
      <c r="AW764" s="7"/>
      <c r="AX764" s="5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>
      <c r="A765" s="7"/>
      <c r="H765" s="7"/>
      <c r="AG765" s="4"/>
      <c r="AH765" s="4"/>
      <c r="AI765" s="4"/>
      <c r="AJ765" s="4"/>
      <c r="AK765" s="4"/>
      <c r="AL765" s="4"/>
      <c r="AM765" s="4"/>
      <c r="AO765" s="6"/>
      <c r="AP765" s="6"/>
      <c r="AS765" s="4"/>
      <c r="AW765" s="7"/>
      <c r="AX765" s="5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>
      <c r="A766" s="7"/>
      <c r="H766" s="7"/>
      <c r="AG766" s="4"/>
      <c r="AH766" s="4"/>
      <c r="AI766" s="4"/>
      <c r="AJ766" s="4"/>
      <c r="AK766" s="4"/>
      <c r="AL766" s="4"/>
      <c r="AM766" s="4"/>
      <c r="AO766" s="6"/>
      <c r="AP766" s="6"/>
      <c r="AS766" s="4"/>
      <c r="AW766" s="7"/>
      <c r="AX766" s="5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>
      <c r="A767" s="7"/>
      <c r="H767" s="7"/>
      <c r="AG767" s="4"/>
      <c r="AH767" s="4"/>
      <c r="AI767" s="4"/>
      <c r="AJ767" s="4"/>
      <c r="AK767" s="4"/>
      <c r="AL767" s="4"/>
      <c r="AM767" s="4"/>
      <c r="AO767" s="6"/>
      <c r="AP767" s="6"/>
      <c r="AS767" s="4"/>
      <c r="AW767" s="7"/>
      <c r="AX767" s="5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>
      <c r="A768" s="7"/>
      <c r="H768" s="7"/>
      <c r="AG768" s="4"/>
      <c r="AH768" s="4"/>
      <c r="AI768" s="4"/>
      <c r="AJ768" s="4"/>
      <c r="AK768" s="4"/>
      <c r="AL768" s="4"/>
      <c r="AM768" s="4"/>
      <c r="AO768" s="6"/>
      <c r="AP768" s="6"/>
      <c r="AS768" s="4"/>
      <c r="AW768" s="7"/>
      <c r="AX768" s="5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>
      <c r="A769" s="7"/>
      <c r="H769" s="7"/>
      <c r="AG769" s="4"/>
      <c r="AH769" s="4"/>
      <c r="AI769" s="4"/>
      <c r="AJ769" s="4"/>
      <c r="AK769" s="4"/>
      <c r="AL769" s="4"/>
      <c r="AM769" s="4"/>
      <c r="AO769" s="6"/>
      <c r="AP769" s="6"/>
      <c r="AS769" s="4"/>
      <c r="AW769" s="7"/>
      <c r="AX769" s="5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>
      <c r="A770" s="7"/>
      <c r="H770" s="7"/>
      <c r="AG770" s="4"/>
      <c r="AH770" s="4"/>
      <c r="AI770" s="4"/>
      <c r="AJ770" s="4"/>
      <c r="AK770" s="4"/>
      <c r="AL770" s="4"/>
      <c r="AM770" s="4"/>
      <c r="AO770" s="6"/>
      <c r="AP770" s="6"/>
      <c r="AS770" s="4"/>
      <c r="AW770" s="7"/>
      <c r="AX770" s="5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>
      <c r="A771" s="7"/>
      <c r="H771" s="7"/>
      <c r="AG771" s="4"/>
      <c r="AH771" s="4"/>
      <c r="AI771" s="4"/>
      <c r="AJ771" s="4"/>
      <c r="AK771" s="4"/>
      <c r="AL771" s="4"/>
      <c r="AM771" s="4"/>
      <c r="AO771" s="6"/>
      <c r="AP771" s="6"/>
      <c r="AS771" s="4"/>
      <c r="AW771" s="7"/>
      <c r="AX771" s="5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>
      <c r="A772" s="7"/>
      <c r="H772" s="7"/>
      <c r="AG772" s="4"/>
      <c r="AH772" s="4"/>
      <c r="AI772" s="4"/>
      <c r="AJ772" s="4"/>
      <c r="AK772" s="4"/>
      <c r="AL772" s="4"/>
      <c r="AM772" s="4"/>
      <c r="AO772" s="6"/>
      <c r="AP772" s="6"/>
      <c r="AS772" s="4"/>
      <c r="AW772" s="7"/>
      <c r="AX772" s="5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>
      <c r="A773" s="7"/>
      <c r="H773" s="7"/>
      <c r="AG773" s="4"/>
      <c r="AH773" s="4"/>
      <c r="AI773" s="4"/>
      <c r="AJ773" s="4"/>
      <c r="AK773" s="4"/>
      <c r="AL773" s="4"/>
      <c r="AM773" s="4"/>
      <c r="AO773" s="6"/>
      <c r="AP773" s="6"/>
      <c r="AS773" s="4"/>
      <c r="AW773" s="7"/>
      <c r="AX773" s="5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>
      <c r="A774" s="7"/>
      <c r="H774" s="7"/>
      <c r="AG774" s="4"/>
      <c r="AH774" s="4"/>
      <c r="AI774" s="4"/>
      <c r="AJ774" s="4"/>
      <c r="AK774" s="4"/>
      <c r="AL774" s="4"/>
      <c r="AM774" s="4"/>
      <c r="AO774" s="6"/>
      <c r="AP774" s="6"/>
      <c r="AS774" s="4"/>
      <c r="AW774" s="7"/>
      <c r="AX774" s="5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>
      <c r="A775" s="7"/>
      <c r="H775" s="7"/>
      <c r="AG775" s="4"/>
      <c r="AH775" s="4"/>
      <c r="AI775" s="4"/>
      <c r="AJ775" s="4"/>
      <c r="AK775" s="4"/>
      <c r="AL775" s="4"/>
      <c r="AM775" s="4"/>
      <c r="AO775" s="6"/>
      <c r="AP775" s="6"/>
      <c r="AS775" s="4"/>
      <c r="AW775" s="7"/>
      <c r="AX775" s="5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>
      <c r="A776" s="7"/>
      <c r="H776" s="7"/>
      <c r="AG776" s="4"/>
      <c r="AH776" s="4"/>
      <c r="AI776" s="4"/>
      <c r="AJ776" s="4"/>
      <c r="AK776" s="4"/>
      <c r="AL776" s="4"/>
      <c r="AM776" s="4"/>
      <c r="AO776" s="6"/>
      <c r="AP776" s="6"/>
      <c r="AS776" s="4"/>
      <c r="AW776" s="7"/>
      <c r="AX776" s="5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>
      <c r="A777" s="7"/>
      <c r="H777" s="7"/>
      <c r="AG777" s="4"/>
      <c r="AH777" s="4"/>
      <c r="AI777" s="4"/>
      <c r="AJ777" s="4"/>
      <c r="AK777" s="4"/>
      <c r="AL777" s="4"/>
      <c r="AM777" s="4"/>
      <c r="AO777" s="6"/>
      <c r="AP777" s="6"/>
      <c r="AS777" s="4"/>
      <c r="AW777" s="7"/>
      <c r="AX777" s="5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>
      <c r="A778" s="7"/>
      <c r="H778" s="7"/>
      <c r="AG778" s="4"/>
      <c r="AH778" s="4"/>
      <c r="AI778" s="4"/>
      <c r="AJ778" s="4"/>
      <c r="AK778" s="4"/>
      <c r="AL778" s="4"/>
      <c r="AM778" s="4"/>
      <c r="AO778" s="6"/>
      <c r="AP778" s="6"/>
      <c r="AS778" s="4"/>
      <c r="AW778" s="7"/>
      <c r="AX778" s="5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>
      <c r="A779" s="7"/>
      <c r="H779" s="7"/>
      <c r="AG779" s="4"/>
      <c r="AH779" s="4"/>
      <c r="AI779" s="4"/>
      <c r="AJ779" s="4"/>
      <c r="AK779" s="4"/>
      <c r="AL779" s="4"/>
      <c r="AM779" s="4"/>
      <c r="AO779" s="6"/>
      <c r="AP779" s="6"/>
      <c r="AS779" s="4"/>
      <c r="AW779" s="7"/>
      <c r="AX779" s="5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>
      <c r="A780" s="7"/>
      <c r="H780" s="7"/>
      <c r="AG780" s="4"/>
      <c r="AH780" s="4"/>
      <c r="AI780" s="4"/>
      <c r="AJ780" s="4"/>
      <c r="AK780" s="4"/>
      <c r="AL780" s="4"/>
      <c r="AM780" s="4"/>
      <c r="AO780" s="6"/>
      <c r="AP780" s="6"/>
      <c r="AS780" s="4"/>
      <c r="AW780" s="7"/>
      <c r="AX780" s="5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>
      <c r="A781" s="7"/>
      <c r="H781" s="7"/>
      <c r="AG781" s="4"/>
      <c r="AH781" s="4"/>
      <c r="AI781" s="4"/>
      <c r="AJ781" s="4"/>
      <c r="AK781" s="4"/>
      <c r="AL781" s="4"/>
      <c r="AM781" s="4"/>
      <c r="AO781" s="6"/>
      <c r="AP781" s="6"/>
      <c r="AS781" s="4"/>
      <c r="AW781" s="7"/>
      <c r="AX781" s="5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>
      <c r="A782" s="7"/>
      <c r="H782" s="7"/>
      <c r="AG782" s="4"/>
      <c r="AH782" s="4"/>
      <c r="AI782" s="4"/>
      <c r="AJ782" s="4"/>
      <c r="AK782" s="4"/>
      <c r="AL782" s="4"/>
      <c r="AM782" s="4"/>
      <c r="AO782" s="6"/>
      <c r="AP782" s="6"/>
      <c r="AS782" s="4"/>
      <c r="AW782" s="7"/>
      <c r="AX782" s="5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>
      <c r="A783" s="7"/>
      <c r="H783" s="7"/>
      <c r="AG783" s="4"/>
      <c r="AH783" s="4"/>
      <c r="AI783" s="4"/>
      <c r="AJ783" s="4"/>
      <c r="AK783" s="4"/>
      <c r="AL783" s="4"/>
      <c r="AM783" s="4"/>
      <c r="AO783" s="6"/>
      <c r="AP783" s="6"/>
      <c r="AS783" s="4"/>
      <c r="AW783" s="7"/>
      <c r="AX783" s="5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>
      <c r="A784" s="7"/>
      <c r="H784" s="7"/>
      <c r="AG784" s="4"/>
      <c r="AH784" s="4"/>
      <c r="AI784" s="4"/>
      <c r="AJ784" s="4"/>
      <c r="AK784" s="4"/>
      <c r="AL784" s="4"/>
      <c r="AM784" s="4"/>
      <c r="AO784" s="6"/>
      <c r="AP784" s="6"/>
      <c r="AS784" s="4"/>
      <c r="AW784" s="7"/>
      <c r="AX784" s="5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>
      <c r="A785" s="7"/>
      <c r="H785" s="7"/>
      <c r="AG785" s="4"/>
      <c r="AH785" s="4"/>
      <c r="AI785" s="4"/>
      <c r="AJ785" s="4"/>
      <c r="AK785" s="4"/>
      <c r="AL785" s="4"/>
      <c r="AM785" s="4"/>
      <c r="AO785" s="6"/>
      <c r="AP785" s="6"/>
      <c r="AS785" s="4"/>
      <c r="AW785" s="7"/>
      <c r="AX785" s="5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>
      <c r="A786" s="7"/>
      <c r="H786" s="7"/>
      <c r="AG786" s="4"/>
      <c r="AH786" s="4"/>
      <c r="AI786" s="4"/>
      <c r="AJ786" s="4"/>
      <c r="AK786" s="4"/>
      <c r="AL786" s="4"/>
      <c r="AM786" s="4"/>
      <c r="AO786" s="6"/>
      <c r="AP786" s="6"/>
      <c r="AS786" s="4"/>
      <c r="AW786" s="7"/>
      <c r="AX786" s="5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>
      <c r="A787" s="7"/>
      <c r="H787" s="7"/>
      <c r="AG787" s="4"/>
      <c r="AH787" s="4"/>
      <c r="AI787" s="4"/>
      <c r="AJ787" s="4"/>
      <c r="AK787" s="4"/>
      <c r="AL787" s="4"/>
      <c r="AM787" s="4"/>
      <c r="AO787" s="6"/>
      <c r="AP787" s="6"/>
      <c r="AS787" s="4"/>
      <c r="AW787" s="7"/>
      <c r="AX787" s="5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>
      <c r="A788" s="7"/>
      <c r="H788" s="7"/>
      <c r="AG788" s="4"/>
      <c r="AH788" s="4"/>
      <c r="AI788" s="4"/>
      <c r="AJ788" s="4"/>
      <c r="AK788" s="4"/>
      <c r="AL788" s="4"/>
      <c r="AM788" s="4"/>
      <c r="AO788" s="6"/>
      <c r="AP788" s="6"/>
      <c r="AS788" s="4"/>
      <c r="AW788" s="7"/>
      <c r="AX788" s="5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>
      <c r="A789" s="7"/>
      <c r="H789" s="7"/>
      <c r="AG789" s="4"/>
      <c r="AH789" s="4"/>
      <c r="AI789" s="4"/>
      <c r="AJ789" s="4"/>
      <c r="AK789" s="4"/>
      <c r="AL789" s="4"/>
      <c r="AM789" s="4"/>
      <c r="AO789" s="6"/>
      <c r="AP789" s="6"/>
      <c r="AS789" s="4"/>
      <c r="AW789" s="7"/>
      <c r="AX789" s="5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>
      <c r="A790" s="7"/>
      <c r="H790" s="7"/>
      <c r="AG790" s="4"/>
      <c r="AH790" s="4"/>
      <c r="AI790" s="4"/>
      <c r="AJ790" s="4"/>
      <c r="AK790" s="4"/>
      <c r="AL790" s="4"/>
      <c r="AM790" s="4"/>
      <c r="AO790" s="6"/>
      <c r="AP790" s="6"/>
      <c r="AS790" s="4"/>
      <c r="AW790" s="7"/>
      <c r="AX790" s="5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>
      <c r="A791" s="7"/>
      <c r="H791" s="7"/>
      <c r="AG791" s="4"/>
      <c r="AH791" s="4"/>
      <c r="AI791" s="4"/>
      <c r="AJ791" s="4"/>
      <c r="AK791" s="4"/>
      <c r="AL791" s="4"/>
      <c r="AM791" s="4"/>
      <c r="AO791" s="6"/>
      <c r="AP791" s="6"/>
      <c r="AS791" s="4"/>
      <c r="AW791" s="7"/>
      <c r="AX791" s="5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>
      <c r="A792" s="7"/>
      <c r="H792" s="7"/>
      <c r="AG792" s="4"/>
      <c r="AH792" s="4"/>
      <c r="AI792" s="4"/>
      <c r="AJ792" s="4"/>
      <c r="AK792" s="4"/>
      <c r="AL792" s="4"/>
      <c r="AM792" s="4"/>
      <c r="AO792" s="6"/>
      <c r="AP792" s="6"/>
      <c r="AS792" s="4"/>
      <c r="AW792" s="7"/>
      <c r="AX792" s="5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>
      <c r="A793" s="7"/>
      <c r="H793" s="7"/>
      <c r="AG793" s="4"/>
      <c r="AH793" s="4"/>
      <c r="AI793" s="4"/>
      <c r="AJ793" s="4"/>
      <c r="AK793" s="4"/>
      <c r="AL793" s="4"/>
      <c r="AM793" s="4"/>
      <c r="AO793" s="6"/>
      <c r="AP793" s="6"/>
      <c r="AS793" s="4"/>
      <c r="AW793" s="7"/>
      <c r="AX793" s="5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>
      <c r="A794" s="7"/>
      <c r="H794" s="7"/>
      <c r="AG794" s="4"/>
      <c r="AH794" s="4"/>
      <c r="AI794" s="4"/>
      <c r="AJ794" s="4"/>
      <c r="AK794" s="4"/>
      <c r="AL794" s="4"/>
      <c r="AM794" s="4"/>
      <c r="AO794" s="6"/>
      <c r="AP794" s="6"/>
      <c r="AS794" s="4"/>
      <c r="AW794" s="7"/>
      <c r="AX794" s="5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>
      <c r="A795" s="7"/>
      <c r="H795" s="7"/>
      <c r="AG795" s="4"/>
      <c r="AH795" s="4"/>
      <c r="AI795" s="4"/>
      <c r="AJ795" s="4"/>
      <c r="AK795" s="4"/>
      <c r="AL795" s="4"/>
      <c r="AM795" s="4"/>
      <c r="AO795" s="6"/>
      <c r="AP795" s="6"/>
      <c r="AS795" s="4"/>
      <c r="AW795" s="7"/>
      <c r="AX795" s="5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>
      <c r="A796" s="7"/>
      <c r="H796" s="7"/>
      <c r="AG796" s="4"/>
      <c r="AH796" s="4"/>
      <c r="AI796" s="4"/>
      <c r="AJ796" s="4"/>
      <c r="AK796" s="4"/>
      <c r="AL796" s="4"/>
      <c r="AM796" s="4"/>
      <c r="AO796" s="6"/>
      <c r="AP796" s="6"/>
      <c r="AS796" s="4"/>
      <c r="AW796" s="7"/>
      <c r="AX796" s="5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>
      <c r="A797" s="7"/>
      <c r="H797" s="7"/>
      <c r="AG797" s="4"/>
      <c r="AH797" s="4"/>
      <c r="AI797" s="4"/>
      <c r="AJ797" s="4"/>
      <c r="AK797" s="4"/>
      <c r="AL797" s="4"/>
      <c r="AM797" s="4"/>
      <c r="AO797" s="6"/>
      <c r="AP797" s="6"/>
      <c r="AS797" s="4"/>
      <c r="AW797" s="7"/>
      <c r="AX797" s="5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>
      <c r="A798" s="7"/>
      <c r="H798" s="7"/>
      <c r="AG798" s="4"/>
      <c r="AH798" s="4"/>
      <c r="AI798" s="4"/>
      <c r="AJ798" s="4"/>
      <c r="AK798" s="4"/>
      <c r="AL798" s="4"/>
      <c r="AM798" s="4"/>
      <c r="AO798" s="6"/>
      <c r="AP798" s="6"/>
      <c r="AS798" s="4"/>
      <c r="AW798" s="7"/>
      <c r="AX798" s="5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>
      <c r="A799" s="7"/>
      <c r="H799" s="7"/>
      <c r="AG799" s="4"/>
      <c r="AH799" s="4"/>
      <c r="AI799" s="4"/>
      <c r="AJ799" s="4"/>
      <c r="AK799" s="4"/>
      <c r="AL799" s="4"/>
      <c r="AM799" s="4"/>
      <c r="AO799" s="6"/>
      <c r="AP799" s="6"/>
      <c r="AS799" s="4"/>
      <c r="AW799" s="7"/>
      <c r="AX799" s="5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>
      <c r="A800" s="7"/>
      <c r="H800" s="7"/>
      <c r="AG800" s="4"/>
      <c r="AH800" s="4"/>
      <c r="AI800" s="4"/>
      <c r="AJ800" s="4"/>
      <c r="AK800" s="4"/>
      <c r="AL800" s="4"/>
      <c r="AM800" s="4"/>
      <c r="AO800" s="6"/>
      <c r="AP800" s="6"/>
      <c r="AS800" s="4"/>
      <c r="AW800" s="7"/>
      <c r="AX800" s="5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>
      <c r="A801" s="7"/>
      <c r="H801" s="7"/>
      <c r="AG801" s="4"/>
      <c r="AH801" s="4"/>
      <c r="AI801" s="4"/>
      <c r="AJ801" s="4"/>
      <c r="AK801" s="4"/>
      <c r="AL801" s="4"/>
      <c r="AM801" s="4"/>
      <c r="AO801" s="6"/>
      <c r="AP801" s="6"/>
      <c r="AS801" s="4"/>
      <c r="AW801" s="7"/>
      <c r="AX801" s="5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>
      <c r="A802" s="7"/>
      <c r="H802" s="7"/>
      <c r="AG802" s="4"/>
      <c r="AH802" s="4"/>
      <c r="AI802" s="4"/>
      <c r="AJ802" s="4"/>
      <c r="AK802" s="4"/>
      <c r="AL802" s="4"/>
      <c r="AM802" s="4"/>
      <c r="AO802" s="6"/>
      <c r="AP802" s="6"/>
      <c r="AS802" s="4"/>
      <c r="AW802" s="7"/>
      <c r="AX802" s="5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>
      <c r="A803" s="7"/>
      <c r="H803" s="7"/>
      <c r="AG803" s="4"/>
      <c r="AH803" s="4"/>
      <c r="AI803" s="4"/>
      <c r="AJ803" s="4"/>
      <c r="AK803" s="4"/>
      <c r="AL803" s="4"/>
      <c r="AM803" s="4"/>
      <c r="AO803" s="6"/>
      <c r="AP803" s="6"/>
      <c r="AS803" s="4"/>
      <c r="AW803" s="7"/>
      <c r="AX803" s="5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>
      <c r="A804" s="7"/>
      <c r="H804" s="7"/>
      <c r="AG804" s="4"/>
      <c r="AH804" s="4"/>
      <c r="AI804" s="4"/>
      <c r="AJ804" s="4"/>
      <c r="AK804" s="4"/>
      <c r="AL804" s="4"/>
      <c r="AM804" s="4"/>
      <c r="AO804" s="6"/>
      <c r="AP804" s="6"/>
      <c r="AS804" s="4"/>
      <c r="AW804" s="7"/>
      <c r="AX804" s="5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>
      <c r="A805" s="7"/>
      <c r="H805" s="7"/>
      <c r="AG805" s="4"/>
      <c r="AH805" s="4"/>
      <c r="AI805" s="4"/>
      <c r="AJ805" s="4"/>
      <c r="AK805" s="4"/>
      <c r="AL805" s="4"/>
      <c r="AM805" s="4"/>
      <c r="AO805" s="6"/>
      <c r="AP805" s="6"/>
      <c r="AS805" s="4"/>
      <c r="AW805" s="7"/>
      <c r="AX805" s="5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>
      <c r="A806" s="7"/>
      <c r="H806" s="7"/>
      <c r="AG806" s="4"/>
      <c r="AH806" s="4"/>
      <c r="AI806" s="4"/>
      <c r="AJ806" s="4"/>
      <c r="AK806" s="4"/>
      <c r="AL806" s="4"/>
      <c r="AM806" s="4"/>
      <c r="AO806" s="6"/>
      <c r="AP806" s="6"/>
      <c r="AS806" s="4"/>
      <c r="AW806" s="7"/>
      <c r="AX806" s="5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>
      <c r="A807" s="7"/>
      <c r="H807" s="7"/>
      <c r="AG807" s="4"/>
      <c r="AH807" s="4"/>
      <c r="AI807" s="4"/>
      <c r="AJ807" s="4"/>
      <c r="AK807" s="4"/>
      <c r="AL807" s="4"/>
      <c r="AM807" s="4"/>
      <c r="AO807" s="6"/>
      <c r="AP807" s="6"/>
      <c r="AS807" s="4"/>
      <c r="AW807" s="7"/>
      <c r="AX807" s="5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>
      <c r="A808" s="7"/>
      <c r="H808" s="7"/>
      <c r="AG808" s="4"/>
      <c r="AH808" s="4"/>
      <c r="AI808" s="4"/>
      <c r="AJ808" s="4"/>
      <c r="AK808" s="4"/>
      <c r="AL808" s="4"/>
      <c r="AM808" s="4"/>
      <c r="AO808" s="6"/>
      <c r="AP808" s="6"/>
      <c r="AS808" s="4"/>
      <c r="AW808" s="7"/>
      <c r="AX808" s="5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>
      <c r="A809" s="7"/>
      <c r="H809" s="7"/>
      <c r="AG809" s="4"/>
      <c r="AH809" s="4"/>
      <c r="AI809" s="4"/>
      <c r="AJ809" s="4"/>
      <c r="AK809" s="4"/>
      <c r="AL809" s="4"/>
      <c r="AM809" s="4"/>
      <c r="AO809" s="6"/>
      <c r="AP809" s="6"/>
      <c r="AS809" s="4"/>
      <c r="AW809" s="7"/>
      <c r="AX809" s="5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>
      <c r="A810" s="7"/>
      <c r="H810" s="7"/>
      <c r="AG810" s="4"/>
      <c r="AH810" s="4"/>
      <c r="AI810" s="4"/>
      <c r="AJ810" s="4"/>
      <c r="AK810" s="4"/>
      <c r="AL810" s="4"/>
      <c r="AM810" s="4"/>
      <c r="AO810" s="6"/>
      <c r="AP810" s="6"/>
      <c r="AS810" s="4"/>
      <c r="AW810" s="7"/>
      <c r="AX810" s="5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>
      <c r="A811" s="7"/>
      <c r="H811" s="7"/>
      <c r="AG811" s="4"/>
      <c r="AH811" s="4"/>
      <c r="AI811" s="4"/>
      <c r="AJ811" s="4"/>
      <c r="AK811" s="4"/>
      <c r="AL811" s="4"/>
      <c r="AM811" s="4"/>
      <c r="AO811" s="6"/>
      <c r="AP811" s="6"/>
      <c r="AS811" s="4"/>
      <c r="AW811" s="7"/>
      <c r="AX811" s="5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>
      <c r="A812" s="7"/>
      <c r="H812" s="7"/>
      <c r="AG812" s="4"/>
      <c r="AH812" s="4"/>
      <c r="AI812" s="4"/>
      <c r="AJ812" s="4"/>
      <c r="AK812" s="4"/>
      <c r="AL812" s="4"/>
      <c r="AM812" s="4"/>
      <c r="AO812" s="6"/>
      <c r="AP812" s="6"/>
      <c r="AS812" s="4"/>
      <c r="AW812" s="7"/>
      <c r="AX812" s="5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>
      <c r="A813" s="7"/>
      <c r="H813" s="7"/>
      <c r="AG813" s="4"/>
      <c r="AH813" s="4"/>
      <c r="AI813" s="4"/>
      <c r="AJ813" s="4"/>
      <c r="AK813" s="4"/>
      <c r="AL813" s="4"/>
      <c r="AM813" s="4"/>
      <c r="AO813" s="6"/>
      <c r="AP813" s="6"/>
      <c r="AS813" s="4"/>
      <c r="AW813" s="7"/>
      <c r="AX813" s="5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>
      <c r="A814" s="7"/>
      <c r="H814" s="7"/>
      <c r="AG814" s="4"/>
      <c r="AH814" s="4"/>
      <c r="AI814" s="4"/>
      <c r="AJ814" s="4"/>
      <c r="AK814" s="4"/>
      <c r="AL814" s="4"/>
      <c r="AM814" s="4"/>
      <c r="AO814" s="6"/>
      <c r="AP814" s="6"/>
      <c r="AS814" s="4"/>
      <c r="AW814" s="7"/>
      <c r="AX814" s="5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>
      <c r="A815" s="7"/>
      <c r="H815" s="7"/>
      <c r="AG815" s="4"/>
      <c r="AH815" s="4"/>
      <c r="AI815" s="4"/>
      <c r="AJ815" s="4"/>
      <c r="AK815" s="4"/>
      <c r="AL815" s="4"/>
      <c r="AM815" s="4"/>
      <c r="AO815" s="6"/>
      <c r="AP815" s="6"/>
      <c r="AS815" s="4"/>
      <c r="AW815" s="7"/>
      <c r="AX815" s="5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>
      <c r="A816" s="7"/>
      <c r="H816" s="7"/>
      <c r="AG816" s="4"/>
      <c r="AH816" s="4"/>
      <c r="AI816" s="4"/>
      <c r="AJ816" s="4"/>
      <c r="AK816" s="4"/>
      <c r="AL816" s="4"/>
      <c r="AM816" s="4"/>
      <c r="AO816" s="6"/>
      <c r="AP816" s="6"/>
      <c r="AS816" s="4"/>
      <c r="AW816" s="7"/>
      <c r="AX816" s="5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>
      <c r="A817" s="7"/>
      <c r="H817" s="7"/>
      <c r="AG817" s="4"/>
      <c r="AH817" s="4"/>
      <c r="AI817" s="4"/>
      <c r="AJ817" s="4"/>
      <c r="AK817" s="4"/>
      <c r="AL817" s="4"/>
      <c r="AM817" s="4"/>
      <c r="AO817" s="6"/>
      <c r="AP817" s="6"/>
      <c r="AS817" s="4"/>
      <c r="AW817" s="7"/>
      <c r="AX817" s="5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>
      <c r="A818" s="7"/>
      <c r="H818" s="7"/>
      <c r="AG818" s="4"/>
      <c r="AH818" s="4"/>
      <c r="AI818" s="4"/>
      <c r="AJ818" s="4"/>
      <c r="AK818" s="4"/>
      <c r="AL818" s="4"/>
      <c r="AM818" s="4"/>
      <c r="AO818" s="6"/>
      <c r="AP818" s="6"/>
      <c r="AS818" s="4"/>
      <c r="AW818" s="7"/>
      <c r="AX818" s="5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>
      <c r="A819" s="7"/>
      <c r="H819" s="7"/>
      <c r="AG819" s="4"/>
      <c r="AH819" s="4"/>
      <c r="AI819" s="4"/>
      <c r="AJ819" s="4"/>
      <c r="AK819" s="4"/>
      <c r="AL819" s="4"/>
      <c r="AM819" s="4"/>
      <c r="AO819" s="6"/>
      <c r="AP819" s="6"/>
      <c r="AS819" s="4"/>
      <c r="AW819" s="7"/>
      <c r="AX819" s="5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>
      <c r="A820" s="7"/>
      <c r="H820" s="7"/>
      <c r="AG820" s="4"/>
      <c r="AH820" s="4"/>
      <c r="AI820" s="4"/>
      <c r="AJ820" s="4"/>
      <c r="AK820" s="4"/>
      <c r="AL820" s="4"/>
      <c r="AM820" s="4"/>
      <c r="AO820" s="6"/>
      <c r="AP820" s="6"/>
      <c r="AS820" s="4"/>
      <c r="AW820" s="7"/>
      <c r="AX820" s="5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>
      <c r="A821" s="7"/>
      <c r="H821" s="7"/>
      <c r="AG821" s="4"/>
      <c r="AH821" s="4"/>
      <c r="AI821" s="4"/>
      <c r="AJ821" s="4"/>
      <c r="AK821" s="4"/>
      <c r="AL821" s="4"/>
      <c r="AM821" s="4"/>
      <c r="AO821" s="6"/>
      <c r="AP821" s="6"/>
      <c r="AS821" s="4"/>
      <c r="AW821" s="7"/>
      <c r="AX821" s="5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>
      <c r="A822" s="7"/>
      <c r="H822" s="7"/>
      <c r="AG822" s="4"/>
      <c r="AH822" s="4"/>
      <c r="AI822" s="4"/>
      <c r="AJ822" s="4"/>
      <c r="AK822" s="4"/>
      <c r="AL822" s="4"/>
      <c r="AM822" s="4"/>
      <c r="AO822" s="6"/>
      <c r="AP822" s="6"/>
      <c r="AS822" s="4"/>
      <c r="AW822" s="7"/>
      <c r="AX822" s="5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>
      <c r="A823" s="7"/>
      <c r="H823" s="7"/>
      <c r="AG823" s="4"/>
      <c r="AH823" s="4"/>
      <c r="AI823" s="4"/>
      <c r="AJ823" s="4"/>
      <c r="AK823" s="4"/>
      <c r="AL823" s="4"/>
      <c r="AM823" s="4"/>
      <c r="AO823" s="6"/>
      <c r="AP823" s="6"/>
      <c r="AS823" s="4"/>
      <c r="AW823" s="7"/>
      <c r="AX823" s="5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>
      <c r="A824" s="7"/>
      <c r="H824" s="7"/>
      <c r="AG824" s="4"/>
      <c r="AH824" s="4"/>
      <c r="AI824" s="4"/>
      <c r="AJ824" s="4"/>
      <c r="AK824" s="4"/>
      <c r="AL824" s="4"/>
      <c r="AM824" s="4"/>
      <c r="AO824" s="6"/>
      <c r="AP824" s="6"/>
      <c r="AS824" s="4"/>
      <c r="AW824" s="7"/>
      <c r="AX824" s="5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>
      <c r="A825" s="7"/>
      <c r="H825" s="7"/>
      <c r="AG825" s="4"/>
      <c r="AH825" s="4"/>
      <c r="AI825" s="4"/>
      <c r="AJ825" s="4"/>
      <c r="AK825" s="4"/>
      <c r="AL825" s="4"/>
      <c r="AM825" s="4"/>
      <c r="AO825" s="6"/>
      <c r="AP825" s="6"/>
      <c r="AS825" s="4"/>
      <c r="AW825" s="7"/>
      <c r="AX825" s="5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>
      <c r="A826" s="7"/>
      <c r="H826" s="7"/>
      <c r="AG826" s="4"/>
      <c r="AH826" s="4"/>
      <c r="AI826" s="4"/>
      <c r="AJ826" s="4"/>
      <c r="AK826" s="4"/>
      <c r="AL826" s="4"/>
      <c r="AM826" s="4"/>
      <c r="AO826" s="6"/>
      <c r="AP826" s="6"/>
      <c r="AS826" s="4"/>
      <c r="AW826" s="7"/>
      <c r="AX826" s="5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>
      <c r="A827" s="7"/>
      <c r="H827" s="7"/>
      <c r="AG827" s="4"/>
      <c r="AH827" s="4"/>
      <c r="AI827" s="4"/>
      <c r="AJ827" s="4"/>
      <c r="AK827" s="4"/>
      <c r="AL827" s="4"/>
      <c r="AM827" s="4"/>
      <c r="AO827" s="6"/>
      <c r="AP827" s="6"/>
      <c r="AS827" s="4"/>
      <c r="AW827" s="7"/>
      <c r="AX827" s="5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>
      <c r="A828" s="7"/>
      <c r="H828" s="7"/>
      <c r="AG828" s="4"/>
      <c r="AH828" s="4"/>
      <c r="AI828" s="4"/>
      <c r="AJ828" s="4"/>
      <c r="AK828" s="4"/>
      <c r="AL828" s="4"/>
      <c r="AM828" s="4"/>
      <c r="AO828" s="6"/>
      <c r="AP828" s="6"/>
      <c r="AS828" s="4"/>
      <c r="AW828" s="7"/>
      <c r="AX828" s="5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>
      <c r="A829" s="7"/>
      <c r="H829" s="7"/>
      <c r="AG829" s="4"/>
      <c r="AH829" s="4"/>
      <c r="AI829" s="4"/>
      <c r="AJ829" s="4"/>
      <c r="AK829" s="4"/>
      <c r="AL829" s="4"/>
      <c r="AM829" s="4"/>
      <c r="AO829" s="6"/>
      <c r="AP829" s="6"/>
      <c r="AS829" s="4"/>
      <c r="AW829" s="7"/>
      <c r="AX829" s="5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>
      <c r="A830" s="7"/>
      <c r="H830" s="7"/>
      <c r="AG830" s="4"/>
      <c r="AH830" s="4"/>
      <c r="AI830" s="4"/>
      <c r="AJ830" s="4"/>
      <c r="AK830" s="4"/>
      <c r="AL830" s="4"/>
      <c r="AM830" s="4"/>
      <c r="AO830" s="6"/>
      <c r="AP830" s="6"/>
      <c r="AS830" s="4"/>
      <c r="AW830" s="7"/>
      <c r="AX830" s="5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>
      <c r="A831" s="7"/>
      <c r="H831" s="7"/>
      <c r="AG831" s="4"/>
      <c r="AH831" s="4"/>
      <c r="AI831" s="4"/>
      <c r="AJ831" s="4"/>
      <c r="AK831" s="4"/>
      <c r="AL831" s="4"/>
      <c r="AM831" s="4"/>
      <c r="AO831" s="6"/>
      <c r="AP831" s="6"/>
      <c r="AS831" s="4"/>
      <c r="AW831" s="7"/>
      <c r="AX831" s="5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>
      <c r="A832" s="7"/>
      <c r="H832" s="7"/>
      <c r="AG832" s="4"/>
      <c r="AH832" s="4"/>
      <c r="AI832" s="4"/>
      <c r="AJ832" s="4"/>
      <c r="AK832" s="4"/>
      <c r="AL832" s="4"/>
      <c r="AM832" s="4"/>
      <c r="AO832" s="6"/>
      <c r="AP832" s="6"/>
      <c r="AS832" s="4"/>
      <c r="AW832" s="7"/>
      <c r="AX832" s="5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>
      <c r="A833" s="7"/>
      <c r="H833" s="7"/>
      <c r="AG833" s="4"/>
      <c r="AH833" s="4"/>
      <c r="AI833" s="4"/>
      <c r="AJ833" s="4"/>
      <c r="AK833" s="4"/>
      <c r="AL833" s="4"/>
      <c r="AM833" s="4"/>
      <c r="AO833" s="6"/>
      <c r="AP833" s="6"/>
      <c r="AS833" s="4"/>
      <c r="AW833" s="7"/>
      <c r="AX833" s="5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>
      <c r="A834" s="7"/>
      <c r="H834" s="7"/>
      <c r="AG834" s="4"/>
      <c r="AH834" s="4"/>
      <c r="AI834" s="4"/>
      <c r="AJ834" s="4"/>
      <c r="AK834" s="4"/>
      <c r="AL834" s="4"/>
      <c r="AM834" s="4"/>
      <c r="AO834" s="6"/>
      <c r="AP834" s="6"/>
      <c r="AS834" s="4"/>
      <c r="AW834" s="7"/>
      <c r="AX834" s="5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>
      <c r="A835" s="7"/>
      <c r="H835" s="7"/>
      <c r="AG835" s="4"/>
      <c r="AH835" s="4"/>
      <c r="AI835" s="4"/>
      <c r="AJ835" s="4"/>
      <c r="AK835" s="4"/>
      <c r="AL835" s="4"/>
      <c r="AM835" s="4"/>
      <c r="AO835" s="6"/>
      <c r="AP835" s="6"/>
      <c r="AS835" s="4"/>
      <c r="AW835" s="7"/>
      <c r="AX835" s="5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>
      <c r="A836" s="7"/>
      <c r="H836" s="7"/>
      <c r="AG836" s="4"/>
      <c r="AH836" s="4"/>
      <c r="AI836" s="4"/>
      <c r="AJ836" s="4"/>
      <c r="AK836" s="4"/>
      <c r="AL836" s="4"/>
      <c r="AM836" s="4"/>
      <c r="AO836" s="6"/>
      <c r="AP836" s="6"/>
      <c r="AS836" s="4"/>
      <c r="AW836" s="7"/>
      <c r="AX836" s="5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>
      <c r="A837" s="7"/>
      <c r="H837" s="7"/>
      <c r="AG837" s="4"/>
      <c r="AH837" s="4"/>
      <c r="AI837" s="4"/>
      <c r="AJ837" s="4"/>
      <c r="AK837" s="4"/>
      <c r="AL837" s="4"/>
      <c r="AM837" s="4"/>
      <c r="AO837" s="6"/>
      <c r="AP837" s="6"/>
      <c r="AS837" s="4"/>
      <c r="AW837" s="7"/>
      <c r="AX837" s="5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>
      <c r="A838" s="7"/>
      <c r="H838" s="7"/>
      <c r="AG838" s="4"/>
      <c r="AH838" s="4"/>
      <c r="AI838" s="4"/>
      <c r="AJ838" s="4"/>
      <c r="AK838" s="4"/>
      <c r="AL838" s="4"/>
      <c r="AM838" s="4"/>
      <c r="AO838" s="6"/>
      <c r="AP838" s="6"/>
      <c r="AS838" s="4"/>
      <c r="AW838" s="7"/>
      <c r="AX838" s="5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>
      <c r="A839" s="7"/>
      <c r="H839" s="7"/>
      <c r="AG839" s="4"/>
      <c r="AH839" s="4"/>
      <c r="AI839" s="4"/>
      <c r="AJ839" s="4"/>
      <c r="AK839" s="4"/>
      <c r="AL839" s="4"/>
      <c r="AM839" s="4"/>
      <c r="AO839" s="6"/>
      <c r="AP839" s="6"/>
      <c r="AS839" s="4"/>
      <c r="AW839" s="7"/>
      <c r="AX839" s="5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>
      <c r="A840" s="7"/>
      <c r="H840" s="7"/>
      <c r="AG840" s="4"/>
      <c r="AH840" s="4"/>
      <c r="AI840" s="4"/>
      <c r="AJ840" s="4"/>
      <c r="AK840" s="4"/>
      <c r="AL840" s="4"/>
      <c r="AM840" s="4"/>
      <c r="AO840" s="6"/>
      <c r="AP840" s="6"/>
      <c r="AS840" s="4"/>
      <c r="AW840" s="7"/>
      <c r="AX840" s="5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>
      <c r="A841" s="7"/>
      <c r="H841" s="7"/>
      <c r="AG841" s="4"/>
      <c r="AH841" s="4"/>
      <c r="AI841" s="4"/>
      <c r="AJ841" s="4"/>
      <c r="AK841" s="4"/>
      <c r="AL841" s="4"/>
      <c r="AM841" s="4"/>
      <c r="AO841" s="6"/>
      <c r="AP841" s="6"/>
      <c r="AS841" s="4"/>
      <c r="AW841" s="7"/>
      <c r="AX841" s="5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>
      <c r="A842" s="7"/>
      <c r="H842" s="7"/>
      <c r="AG842" s="4"/>
      <c r="AH842" s="4"/>
      <c r="AI842" s="4"/>
      <c r="AJ842" s="4"/>
      <c r="AK842" s="4"/>
      <c r="AL842" s="4"/>
      <c r="AM842" s="4"/>
      <c r="AO842" s="6"/>
      <c r="AP842" s="6"/>
      <c r="AS842" s="4"/>
      <c r="AW842" s="7"/>
      <c r="AX842" s="5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>
      <c r="A843" s="7"/>
      <c r="H843" s="7"/>
      <c r="AG843" s="4"/>
      <c r="AH843" s="4"/>
      <c r="AI843" s="4"/>
      <c r="AJ843" s="4"/>
      <c r="AK843" s="4"/>
      <c r="AL843" s="4"/>
      <c r="AM843" s="4"/>
      <c r="AO843" s="6"/>
      <c r="AP843" s="6"/>
      <c r="AS843" s="4"/>
      <c r="AW843" s="7"/>
      <c r="AX843" s="5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>
      <c r="A844" s="7"/>
      <c r="H844" s="7"/>
      <c r="AG844" s="4"/>
      <c r="AH844" s="4"/>
      <c r="AI844" s="4"/>
      <c r="AJ844" s="4"/>
      <c r="AK844" s="4"/>
      <c r="AL844" s="4"/>
      <c r="AM844" s="4"/>
      <c r="AO844" s="6"/>
      <c r="AP844" s="6"/>
      <c r="AS844" s="4"/>
      <c r="AW844" s="7"/>
      <c r="AX844" s="5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>
      <c r="A845" s="7"/>
      <c r="H845" s="7"/>
      <c r="AG845" s="4"/>
      <c r="AH845" s="4"/>
      <c r="AI845" s="4"/>
      <c r="AJ845" s="4"/>
      <c r="AK845" s="4"/>
      <c r="AL845" s="4"/>
      <c r="AM845" s="4"/>
      <c r="AO845" s="6"/>
      <c r="AP845" s="6"/>
      <c r="AS845" s="4"/>
      <c r="AW845" s="7"/>
      <c r="AX845" s="5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>
      <c r="A846" s="7"/>
      <c r="H846" s="7"/>
      <c r="AG846" s="4"/>
      <c r="AH846" s="4"/>
      <c r="AI846" s="4"/>
      <c r="AJ846" s="4"/>
      <c r="AK846" s="4"/>
      <c r="AL846" s="4"/>
      <c r="AM846" s="4"/>
      <c r="AO846" s="6"/>
      <c r="AP846" s="6"/>
      <c r="AS846" s="4"/>
      <c r="AW846" s="7"/>
      <c r="AX846" s="5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>
      <c r="A847" s="7"/>
      <c r="H847" s="7"/>
      <c r="AG847" s="4"/>
      <c r="AH847" s="4"/>
      <c r="AI847" s="4"/>
      <c r="AJ847" s="4"/>
      <c r="AK847" s="4"/>
      <c r="AL847" s="4"/>
      <c r="AM847" s="4"/>
      <c r="AO847" s="6"/>
      <c r="AP847" s="6"/>
      <c r="AS847" s="4"/>
      <c r="AW847" s="7"/>
      <c r="AX847" s="5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>
      <c r="A848" s="7"/>
      <c r="H848" s="7"/>
      <c r="AG848" s="4"/>
      <c r="AH848" s="4"/>
      <c r="AI848" s="4"/>
      <c r="AJ848" s="4"/>
      <c r="AK848" s="4"/>
      <c r="AL848" s="4"/>
      <c r="AM848" s="4"/>
      <c r="AO848" s="6"/>
      <c r="AP848" s="6"/>
      <c r="AS848" s="4"/>
      <c r="AW848" s="7"/>
      <c r="AX848" s="5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>
      <c r="A849" s="7"/>
      <c r="H849" s="7"/>
      <c r="AG849" s="4"/>
      <c r="AH849" s="4"/>
      <c r="AI849" s="4"/>
      <c r="AJ849" s="4"/>
      <c r="AK849" s="4"/>
      <c r="AL849" s="4"/>
      <c r="AM849" s="4"/>
      <c r="AO849" s="6"/>
      <c r="AP849" s="6"/>
      <c r="AS849" s="4"/>
      <c r="AW849" s="7"/>
      <c r="AX849" s="5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>
      <c r="A850" s="7"/>
      <c r="H850" s="7"/>
      <c r="AG850" s="4"/>
      <c r="AH850" s="4"/>
      <c r="AI850" s="4"/>
      <c r="AJ850" s="4"/>
      <c r="AK850" s="4"/>
      <c r="AL850" s="4"/>
      <c r="AM850" s="4"/>
      <c r="AO850" s="6"/>
      <c r="AP850" s="6"/>
      <c r="AS850" s="4"/>
      <c r="AW850" s="7"/>
      <c r="AX850" s="5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>
      <c r="A851" s="7"/>
      <c r="H851" s="7"/>
      <c r="AG851" s="4"/>
      <c r="AH851" s="4"/>
      <c r="AI851" s="4"/>
      <c r="AJ851" s="4"/>
      <c r="AK851" s="4"/>
      <c r="AL851" s="4"/>
      <c r="AM851" s="4"/>
      <c r="AO851" s="6"/>
      <c r="AP851" s="6"/>
      <c r="AS851" s="4"/>
      <c r="AW851" s="7"/>
      <c r="AX851" s="5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>
      <c r="A852" s="7"/>
      <c r="H852" s="7"/>
      <c r="AG852" s="4"/>
      <c r="AH852" s="4"/>
      <c r="AI852" s="4"/>
      <c r="AJ852" s="4"/>
      <c r="AK852" s="4"/>
      <c r="AL852" s="4"/>
      <c r="AM852" s="4"/>
      <c r="AO852" s="6"/>
      <c r="AP852" s="6"/>
      <c r="AS852" s="4"/>
      <c r="AW852" s="7"/>
      <c r="AX852" s="5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>
      <c r="A853" s="7"/>
      <c r="H853" s="7"/>
      <c r="AG853" s="4"/>
      <c r="AH853" s="4"/>
      <c r="AI853" s="4"/>
      <c r="AJ853" s="4"/>
      <c r="AK853" s="4"/>
      <c r="AL853" s="4"/>
      <c r="AM853" s="4"/>
      <c r="AO853" s="6"/>
      <c r="AP853" s="6"/>
      <c r="AS853" s="4"/>
      <c r="AW853" s="7"/>
      <c r="AX853" s="5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>
      <c r="A854" s="7"/>
      <c r="H854" s="7"/>
      <c r="AG854" s="4"/>
      <c r="AH854" s="4"/>
      <c r="AI854" s="4"/>
      <c r="AJ854" s="4"/>
      <c r="AK854" s="4"/>
      <c r="AL854" s="4"/>
      <c r="AM854" s="4"/>
      <c r="AO854" s="6"/>
      <c r="AP854" s="6"/>
      <c r="AS854" s="4"/>
      <c r="AW854" s="7"/>
      <c r="AX854" s="5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>
      <c r="A855" s="7"/>
      <c r="H855" s="7"/>
      <c r="AG855" s="4"/>
      <c r="AH855" s="4"/>
      <c r="AI855" s="4"/>
      <c r="AJ855" s="4"/>
      <c r="AK855" s="4"/>
      <c r="AL855" s="4"/>
      <c r="AM855" s="4"/>
      <c r="AO855" s="6"/>
      <c r="AP855" s="6"/>
      <c r="AS855" s="4"/>
      <c r="AW855" s="7"/>
      <c r="AX855" s="5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>
      <c r="A856" s="7"/>
      <c r="H856" s="7"/>
      <c r="AG856" s="4"/>
      <c r="AH856" s="4"/>
      <c r="AI856" s="4"/>
      <c r="AJ856" s="4"/>
      <c r="AK856" s="4"/>
      <c r="AL856" s="4"/>
      <c r="AM856" s="4"/>
      <c r="AO856" s="6"/>
      <c r="AP856" s="6"/>
      <c r="AS856" s="4"/>
      <c r="AW856" s="7"/>
      <c r="AX856" s="5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>
      <c r="A857" s="7"/>
      <c r="H857" s="7"/>
      <c r="AG857" s="4"/>
      <c r="AH857" s="4"/>
      <c r="AI857" s="4"/>
      <c r="AJ857" s="4"/>
      <c r="AK857" s="4"/>
      <c r="AL857" s="4"/>
      <c r="AM857" s="4"/>
      <c r="AO857" s="6"/>
      <c r="AP857" s="6"/>
      <c r="AS857" s="4"/>
      <c r="AW857" s="7"/>
      <c r="AX857" s="5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>
      <c r="A858" s="7"/>
      <c r="H858" s="7"/>
      <c r="AG858" s="4"/>
      <c r="AH858" s="4"/>
      <c r="AI858" s="4"/>
      <c r="AJ858" s="4"/>
      <c r="AK858" s="4"/>
      <c r="AL858" s="4"/>
      <c r="AM858" s="4"/>
      <c r="AO858" s="6"/>
      <c r="AP858" s="6"/>
      <c r="AS858" s="4"/>
      <c r="AW858" s="7"/>
      <c r="AX858" s="5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>
      <c r="A859" s="7"/>
      <c r="H859" s="7"/>
      <c r="AG859" s="4"/>
      <c r="AH859" s="4"/>
      <c r="AI859" s="4"/>
      <c r="AJ859" s="4"/>
      <c r="AK859" s="4"/>
      <c r="AL859" s="4"/>
      <c r="AM859" s="4"/>
      <c r="AO859" s="6"/>
      <c r="AP859" s="6"/>
      <c r="AS859" s="4"/>
      <c r="AW859" s="7"/>
      <c r="AX859" s="5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>
      <c r="A860" s="7"/>
      <c r="H860" s="7"/>
      <c r="AG860" s="4"/>
      <c r="AH860" s="4"/>
      <c r="AI860" s="4"/>
      <c r="AJ860" s="4"/>
      <c r="AK860" s="4"/>
      <c r="AL860" s="4"/>
      <c r="AM860" s="4"/>
      <c r="AO860" s="6"/>
      <c r="AP860" s="6"/>
      <c r="AS860" s="4"/>
      <c r="AW860" s="7"/>
      <c r="AX860" s="5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>
      <c r="A861" s="7"/>
      <c r="H861" s="7"/>
      <c r="AG861" s="4"/>
      <c r="AH861" s="4"/>
      <c r="AI861" s="4"/>
      <c r="AJ861" s="4"/>
      <c r="AK861" s="4"/>
      <c r="AL861" s="4"/>
      <c r="AM861" s="4"/>
      <c r="AO861" s="6"/>
      <c r="AP861" s="6"/>
      <c r="AS861" s="4"/>
      <c r="AW861" s="7"/>
      <c r="AX861" s="5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>
      <c r="A862" s="7"/>
      <c r="H862" s="7"/>
      <c r="AG862" s="4"/>
      <c r="AH862" s="4"/>
      <c r="AI862" s="4"/>
      <c r="AJ862" s="4"/>
      <c r="AK862" s="4"/>
      <c r="AL862" s="4"/>
      <c r="AM862" s="4"/>
      <c r="AO862" s="6"/>
      <c r="AP862" s="6"/>
      <c r="AS862" s="4"/>
      <c r="AW862" s="7"/>
      <c r="AX862" s="5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>
      <c r="A863" s="7"/>
      <c r="H863" s="7"/>
      <c r="AG863" s="4"/>
      <c r="AH863" s="4"/>
      <c r="AI863" s="4"/>
      <c r="AJ863" s="4"/>
      <c r="AK863" s="4"/>
      <c r="AL863" s="4"/>
      <c r="AM863" s="4"/>
      <c r="AO863" s="6"/>
      <c r="AP863" s="6"/>
      <c r="AS863" s="4"/>
      <c r="AW863" s="7"/>
      <c r="AX863" s="5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>
      <c r="A864" s="7"/>
      <c r="H864" s="7"/>
      <c r="AG864" s="4"/>
      <c r="AH864" s="4"/>
      <c r="AI864" s="4"/>
      <c r="AJ864" s="4"/>
      <c r="AK864" s="4"/>
      <c r="AL864" s="4"/>
      <c r="AM864" s="4"/>
      <c r="AO864" s="6"/>
      <c r="AP864" s="6"/>
      <c r="AS864" s="4"/>
      <c r="AW864" s="7"/>
      <c r="AX864" s="5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>
      <c r="A865" s="7"/>
      <c r="H865" s="7"/>
      <c r="AG865" s="4"/>
      <c r="AH865" s="4"/>
      <c r="AI865" s="4"/>
      <c r="AJ865" s="4"/>
      <c r="AK865" s="4"/>
      <c r="AL865" s="4"/>
      <c r="AM865" s="4"/>
      <c r="AO865" s="6"/>
      <c r="AP865" s="6"/>
      <c r="AS865" s="4"/>
      <c r="AW865" s="7"/>
      <c r="AX865" s="5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>
      <c r="A866" s="7"/>
      <c r="H866" s="7"/>
      <c r="AG866" s="4"/>
      <c r="AH866" s="4"/>
      <c r="AI866" s="4"/>
      <c r="AJ866" s="4"/>
      <c r="AK866" s="4"/>
      <c r="AL866" s="4"/>
      <c r="AM866" s="4"/>
      <c r="AO866" s="6"/>
      <c r="AP866" s="6"/>
      <c r="AS866" s="4"/>
      <c r="AW866" s="7"/>
      <c r="AX866" s="5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>
      <c r="A867" s="7"/>
      <c r="H867" s="7"/>
      <c r="AG867" s="4"/>
      <c r="AH867" s="4"/>
      <c r="AI867" s="4"/>
      <c r="AJ867" s="4"/>
      <c r="AK867" s="4"/>
      <c r="AL867" s="4"/>
      <c r="AM867" s="4"/>
      <c r="AO867" s="6"/>
      <c r="AP867" s="6"/>
      <c r="AS867" s="4"/>
      <c r="AW867" s="7"/>
      <c r="AX867" s="5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>
      <c r="A868" s="7"/>
      <c r="H868" s="7"/>
      <c r="AG868" s="4"/>
      <c r="AH868" s="4"/>
      <c r="AI868" s="4"/>
      <c r="AJ868" s="4"/>
      <c r="AK868" s="4"/>
      <c r="AL868" s="4"/>
      <c r="AM868" s="4"/>
      <c r="AO868" s="6"/>
      <c r="AP868" s="6"/>
      <c r="AS868" s="4"/>
      <c r="AW868" s="7"/>
      <c r="AX868" s="5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>
      <c r="A869" s="7"/>
      <c r="H869" s="7"/>
      <c r="AG869" s="4"/>
      <c r="AH869" s="4"/>
      <c r="AI869" s="4"/>
      <c r="AJ869" s="4"/>
      <c r="AK869" s="4"/>
      <c r="AL869" s="4"/>
      <c r="AM869" s="4"/>
      <c r="AO869" s="6"/>
      <c r="AP869" s="6"/>
      <c r="AS869" s="4"/>
      <c r="AW869" s="7"/>
      <c r="AX869" s="5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>
      <c r="A870" s="7"/>
      <c r="H870" s="7"/>
      <c r="AG870" s="4"/>
      <c r="AH870" s="4"/>
      <c r="AI870" s="4"/>
      <c r="AJ870" s="4"/>
      <c r="AK870" s="4"/>
      <c r="AL870" s="4"/>
      <c r="AM870" s="4"/>
      <c r="AO870" s="6"/>
      <c r="AP870" s="6"/>
      <c r="AS870" s="4"/>
      <c r="AW870" s="7"/>
      <c r="AX870" s="5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>
      <c r="A871" s="7"/>
      <c r="H871" s="7"/>
      <c r="AG871" s="4"/>
      <c r="AH871" s="4"/>
      <c r="AI871" s="4"/>
      <c r="AJ871" s="4"/>
      <c r="AK871" s="4"/>
      <c r="AL871" s="4"/>
      <c r="AM871" s="4"/>
      <c r="AO871" s="6"/>
      <c r="AP871" s="6"/>
      <c r="AS871" s="4"/>
      <c r="AW871" s="7"/>
      <c r="AX871" s="5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>
      <c r="A872" s="7"/>
      <c r="H872" s="7"/>
      <c r="AG872" s="4"/>
      <c r="AH872" s="4"/>
      <c r="AI872" s="4"/>
      <c r="AJ872" s="4"/>
      <c r="AK872" s="4"/>
      <c r="AL872" s="4"/>
      <c r="AM872" s="4"/>
      <c r="AO872" s="6"/>
      <c r="AP872" s="6"/>
      <c r="AS872" s="4"/>
      <c r="AW872" s="7"/>
      <c r="AX872" s="5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>
      <c r="A873" s="7"/>
      <c r="H873" s="7"/>
      <c r="AG873" s="4"/>
      <c r="AH873" s="4"/>
      <c r="AI873" s="4"/>
      <c r="AJ873" s="4"/>
      <c r="AK873" s="4"/>
      <c r="AL873" s="4"/>
      <c r="AM873" s="4"/>
      <c r="AO873" s="6"/>
      <c r="AP873" s="6"/>
      <c r="AS873" s="4"/>
      <c r="AW873" s="7"/>
      <c r="AX873" s="5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>
      <c r="A874" s="7"/>
      <c r="H874" s="7"/>
      <c r="AG874" s="4"/>
      <c r="AH874" s="4"/>
      <c r="AI874" s="4"/>
      <c r="AJ874" s="4"/>
      <c r="AK874" s="4"/>
      <c r="AL874" s="4"/>
      <c r="AM874" s="4"/>
      <c r="AO874" s="6"/>
      <c r="AP874" s="6"/>
      <c r="AS874" s="4"/>
      <c r="AW874" s="7"/>
      <c r="AX874" s="5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>
      <c r="A875" s="7"/>
      <c r="H875" s="7"/>
      <c r="AG875" s="4"/>
      <c r="AH875" s="4"/>
      <c r="AI875" s="4"/>
      <c r="AJ875" s="4"/>
      <c r="AK875" s="4"/>
      <c r="AL875" s="4"/>
      <c r="AM875" s="4"/>
      <c r="AO875" s="6"/>
      <c r="AP875" s="6"/>
      <c r="AS875" s="4"/>
      <c r="AW875" s="7"/>
      <c r="AX875" s="5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>
      <c r="A876" s="7"/>
      <c r="H876" s="7"/>
      <c r="AG876" s="4"/>
      <c r="AH876" s="4"/>
      <c r="AI876" s="4"/>
      <c r="AJ876" s="4"/>
      <c r="AK876" s="4"/>
      <c r="AL876" s="4"/>
      <c r="AM876" s="4"/>
      <c r="AO876" s="6"/>
      <c r="AP876" s="6"/>
      <c r="AS876" s="4"/>
      <c r="AW876" s="7"/>
      <c r="AX876" s="5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>
      <c r="A877" s="7"/>
      <c r="H877" s="7"/>
      <c r="AG877" s="4"/>
      <c r="AH877" s="4"/>
      <c r="AI877" s="4"/>
      <c r="AJ877" s="4"/>
      <c r="AK877" s="4"/>
      <c r="AL877" s="4"/>
      <c r="AM877" s="4"/>
      <c r="AO877" s="6"/>
      <c r="AP877" s="6"/>
      <c r="AS877" s="4"/>
      <c r="AW877" s="7"/>
      <c r="AX877" s="5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>
      <c r="A878" s="7"/>
      <c r="H878" s="7"/>
      <c r="AG878" s="4"/>
      <c r="AH878" s="4"/>
      <c r="AI878" s="4"/>
      <c r="AJ878" s="4"/>
      <c r="AK878" s="4"/>
      <c r="AL878" s="4"/>
      <c r="AM878" s="4"/>
      <c r="AO878" s="6"/>
      <c r="AP878" s="6"/>
      <c r="AS878" s="4"/>
      <c r="AW878" s="7"/>
      <c r="AX878" s="5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>
      <c r="A879" s="7"/>
      <c r="H879" s="7"/>
      <c r="AG879" s="4"/>
      <c r="AH879" s="4"/>
      <c r="AI879" s="4"/>
      <c r="AJ879" s="4"/>
      <c r="AK879" s="4"/>
      <c r="AL879" s="4"/>
      <c r="AM879" s="4"/>
      <c r="AO879" s="6"/>
      <c r="AP879" s="6"/>
      <c r="AS879" s="4"/>
      <c r="AW879" s="7"/>
      <c r="AX879" s="5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>
      <c r="A880" s="7"/>
      <c r="H880" s="7"/>
      <c r="AG880" s="4"/>
      <c r="AH880" s="4"/>
      <c r="AI880" s="4"/>
      <c r="AJ880" s="4"/>
      <c r="AK880" s="4"/>
      <c r="AL880" s="4"/>
      <c r="AM880" s="4"/>
      <c r="AO880" s="6"/>
      <c r="AP880" s="6"/>
      <c r="AS880" s="4"/>
      <c r="AW880" s="7"/>
      <c r="AX880" s="5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>
      <c r="A881" s="7"/>
      <c r="H881" s="7"/>
      <c r="AG881" s="4"/>
      <c r="AH881" s="4"/>
      <c r="AI881" s="4"/>
      <c r="AJ881" s="4"/>
      <c r="AK881" s="4"/>
      <c r="AL881" s="4"/>
      <c r="AM881" s="4"/>
      <c r="AO881" s="6"/>
      <c r="AP881" s="6"/>
      <c r="AS881" s="4"/>
      <c r="AW881" s="7"/>
      <c r="AX881" s="5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>
      <c r="A882" s="7"/>
      <c r="H882" s="7"/>
      <c r="AG882" s="4"/>
      <c r="AH882" s="4"/>
      <c r="AI882" s="4"/>
      <c r="AJ882" s="4"/>
      <c r="AK882" s="4"/>
      <c r="AL882" s="4"/>
      <c r="AM882" s="4"/>
      <c r="AO882" s="6"/>
      <c r="AP882" s="6"/>
      <c r="AS882" s="4"/>
      <c r="AW882" s="7"/>
      <c r="AX882" s="5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>
      <c r="A883" s="7"/>
      <c r="H883" s="7"/>
      <c r="AG883" s="4"/>
      <c r="AH883" s="4"/>
      <c r="AI883" s="4"/>
      <c r="AJ883" s="4"/>
      <c r="AK883" s="4"/>
      <c r="AL883" s="4"/>
      <c r="AM883" s="4"/>
      <c r="AO883" s="6"/>
      <c r="AP883" s="6"/>
      <c r="AS883" s="4"/>
      <c r="AW883" s="7"/>
      <c r="AX883" s="5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>
      <c r="A884" s="7"/>
      <c r="H884" s="7"/>
      <c r="AG884" s="4"/>
      <c r="AH884" s="4"/>
      <c r="AI884" s="4"/>
      <c r="AJ884" s="4"/>
      <c r="AK884" s="4"/>
      <c r="AL884" s="4"/>
      <c r="AM884" s="4"/>
      <c r="AO884" s="6"/>
      <c r="AP884" s="6"/>
      <c r="AS884" s="4"/>
      <c r="AW884" s="7"/>
      <c r="AX884" s="5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>
      <c r="A885" s="7"/>
      <c r="H885" s="7"/>
      <c r="AG885" s="4"/>
      <c r="AH885" s="4"/>
      <c r="AI885" s="4"/>
      <c r="AJ885" s="4"/>
      <c r="AK885" s="4"/>
      <c r="AL885" s="4"/>
      <c r="AM885" s="4"/>
      <c r="AO885" s="6"/>
      <c r="AP885" s="6"/>
      <c r="AS885" s="4"/>
      <c r="AW885" s="7"/>
      <c r="AX885" s="5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>
      <c r="A886" s="7"/>
      <c r="H886" s="7"/>
      <c r="AG886" s="4"/>
      <c r="AH886" s="4"/>
      <c r="AI886" s="4"/>
      <c r="AJ886" s="4"/>
      <c r="AK886" s="4"/>
      <c r="AL886" s="4"/>
      <c r="AM886" s="4"/>
      <c r="AO886" s="6"/>
      <c r="AP886" s="6"/>
      <c r="AS886" s="4"/>
      <c r="AW886" s="7"/>
      <c r="AX886" s="5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>
      <c r="A887" s="7"/>
      <c r="H887" s="7"/>
      <c r="AG887" s="4"/>
      <c r="AH887" s="4"/>
      <c r="AI887" s="4"/>
      <c r="AJ887" s="4"/>
      <c r="AK887" s="4"/>
      <c r="AL887" s="4"/>
      <c r="AM887" s="4"/>
      <c r="AO887" s="6"/>
      <c r="AP887" s="6"/>
      <c r="AS887" s="4"/>
      <c r="AW887" s="7"/>
      <c r="AX887" s="5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>
      <c r="A888" s="7"/>
      <c r="H888" s="7"/>
      <c r="AG888" s="4"/>
      <c r="AH888" s="4"/>
      <c r="AI888" s="4"/>
      <c r="AJ888" s="4"/>
      <c r="AK888" s="4"/>
      <c r="AL888" s="4"/>
      <c r="AM888" s="4"/>
      <c r="AO888" s="6"/>
      <c r="AP888" s="6"/>
      <c r="AS888" s="4"/>
      <c r="AW888" s="7"/>
      <c r="AX888" s="5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>
      <c r="A889" s="7"/>
      <c r="H889" s="7"/>
      <c r="AG889" s="4"/>
      <c r="AH889" s="4"/>
      <c r="AI889" s="4"/>
      <c r="AJ889" s="4"/>
      <c r="AK889" s="4"/>
      <c r="AL889" s="4"/>
      <c r="AM889" s="4"/>
      <c r="AO889" s="6"/>
      <c r="AP889" s="6"/>
      <c r="AS889" s="4"/>
      <c r="AW889" s="7"/>
      <c r="AX889" s="5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>
      <c r="A890" s="7"/>
      <c r="H890" s="7"/>
      <c r="AG890" s="4"/>
      <c r="AH890" s="4"/>
      <c r="AI890" s="4"/>
      <c r="AJ890" s="4"/>
      <c r="AK890" s="4"/>
      <c r="AL890" s="4"/>
      <c r="AM890" s="4"/>
      <c r="AO890" s="6"/>
      <c r="AP890" s="6"/>
      <c r="AS890" s="4"/>
      <c r="AW890" s="7"/>
      <c r="AX890" s="5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>
      <c r="A891" s="7"/>
      <c r="H891" s="7"/>
      <c r="AG891" s="4"/>
      <c r="AH891" s="4"/>
      <c r="AI891" s="4"/>
      <c r="AJ891" s="4"/>
      <c r="AK891" s="4"/>
      <c r="AL891" s="4"/>
      <c r="AM891" s="4"/>
      <c r="AO891" s="6"/>
      <c r="AP891" s="6"/>
      <c r="AS891" s="4"/>
      <c r="AW891" s="7"/>
      <c r="AX891" s="5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>
      <c r="A892" s="7"/>
      <c r="H892" s="7"/>
      <c r="AG892" s="4"/>
      <c r="AH892" s="4"/>
      <c r="AI892" s="4"/>
      <c r="AJ892" s="4"/>
      <c r="AK892" s="4"/>
      <c r="AL892" s="4"/>
      <c r="AM892" s="4"/>
      <c r="AO892" s="6"/>
      <c r="AP892" s="6"/>
      <c r="AS892" s="4"/>
      <c r="AW892" s="7"/>
      <c r="AX892" s="5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>
      <c r="A893" s="7"/>
      <c r="H893" s="7"/>
      <c r="AG893" s="4"/>
      <c r="AH893" s="4"/>
      <c r="AI893" s="4"/>
      <c r="AJ893" s="4"/>
      <c r="AK893" s="4"/>
      <c r="AL893" s="4"/>
      <c r="AM893" s="4"/>
      <c r="AO893" s="6"/>
      <c r="AP893" s="6"/>
      <c r="AS893" s="4"/>
      <c r="AW893" s="7"/>
      <c r="AX893" s="5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>
      <c r="A894" s="7"/>
      <c r="H894" s="7"/>
      <c r="AG894" s="4"/>
      <c r="AH894" s="4"/>
      <c r="AI894" s="4"/>
      <c r="AJ894" s="4"/>
      <c r="AK894" s="4"/>
      <c r="AL894" s="4"/>
      <c r="AM894" s="4"/>
      <c r="AO894" s="6"/>
      <c r="AP894" s="6"/>
      <c r="AS894" s="4"/>
      <c r="AW894" s="7"/>
      <c r="AX894" s="5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>
      <c r="A895" s="7"/>
      <c r="H895" s="7"/>
      <c r="AG895" s="4"/>
      <c r="AH895" s="4"/>
      <c r="AI895" s="4"/>
      <c r="AJ895" s="4"/>
      <c r="AK895" s="4"/>
      <c r="AL895" s="4"/>
      <c r="AM895" s="4"/>
      <c r="AO895" s="6"/>
      <c r="AP895" s="6"/>
      <c r="AS895" s="4"/>
      <c r="AW895" s="7"/>
      <c r="AX895" s="5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>
      <c r="A896" s="7"/>
      <c r="H896" s="7"/>
      <c r="AG896" s="4"/>
      <c r="AH896" s="4"/>
      <c r="AI896" s="4"/>
      <c r="AJ896" s="4"/>
      <c r="AK896" s="4"/>
      <c r="AL896" s="4"/>
      <c r="AM896" s="4"/>
      <c r="AO896" s="6"/>
      <c r="AP896" s="6"/>
      <c r="AS896" s="4"/>
      <c r="AW896" s="7"/>
      <c r="AX896" s="5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>
      <c r="A897" s="7"/>
      <c r="H897" s="7"/>
      <c r="AG897" s="4"/>
      <c r="AH897" s="4"/>
      <c r="AI897" s="4"/>
      <c r="AJ897" s="4"/>
      <c r="AK897" s="4"/>
      <c r="AL897" s="4"/>
      <c r="AM897" s="4"/>
      <c r="AO897" s="6"/>
      <c r="AP897" s="6"/>
      <c r="AS897" s="4"/>
      <c r="AW897" s="7"/>
      <c r="AX897" s="5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>
      <c r="A898" s="7"/>
      <c r="H898" s="7"/>
      <c r="AG898" s="4"/>
      <c r="AH898" s="4"/>
      <c r="AI898" s="4"/>
      <c r="AJ898" s="4"/>
      <c r="AK898" s="4"/>
      <c r="AL898" s="4"/>
      <c r="AM898" s="4"/>
      <c r="AO898" s="6"/>
      <c r="AP898" s="6"/>
      <c r="AS898" s="4"/>
      <c r="AW898" s="7"/>
      <c r="AX898" s="5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>
      <c r="A899" s="7"/>
      <c r="H899" s="7"/>
      <c r="AG899" s="4"/>
      <c r="AH899" s="4"/>
      <c r="AI899" s="4"/>
      <c r="AJ899" s="4"/>
      <c r="AK899" s="4"/>
      <c r="AL899" s="4"/>
      <c r="AM899" s="4"/>
      <c r="AO899" s="6"/>
      <c r="AP899" s="6"/>
      <c r="AS899" s="4"/>
      <c r="AW899" s="7"/>
      <c r="AX899" s="5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>
      <c r="A900" s="7"/>
      <c r="H900" s="7"/>
      <c r="AG900" s="4"/>
      <c r="AH900" s="4"/>
      <c r="AI900" s="4"/>
      <c r="AJ900" s="4"/>
      <c r="AK900" s="4"/>
      <c r="AL900" s="4"/>
      <c r="AM900" s="4"/>
      <c r="AO900" s="6"/>
      <c r="AP900" s="6"/>
      <c r="AS900" s="4"/>
      <c r="AW900" s="7"/>
      <c r="AX900" s="5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>
      <c r="A901" s="7"/>
      <c r="H901" s="7"/>
      <c r="AG901" s="4"/>
      <c r="AH901" s="4"/>
      <c r="AI901" s="4"/>
      <c r="AJ901" s="4"/>
      <c r="AK901" s="4"/>
      <c r="AL901" s="4"/>
      <c r="AM901" s="4"/>
      <c r="AO901" s="6"/>
      <c r="AP901" s="6"/>
      <c r="AS901" s="4"/>
      <c r="AW901" s="7"/>
      <c r="AX901" s="5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>
      <c r="A902" s="7"/>
      <c r="H902" s="7"/>
      <c r="AG902" s="4"/>
      <c r="AH902" s="4"/>
      <c r="AI902" s="4"/>
      <c r="AJ902" s="4"/>
      <c r="AK902" s="4"/>
      <c r="AL902" s="4"/>
      <c r="AM902" s="4"/>
      <c r="AO902" s="6"/>
      <c r="AP902" s="6"/>
      <c r="AS902" s="4"/>
      <c r="AW902" s="7"/>
      <c r="AX902" s="5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>
      <c r="A903" s="7"/>
      <c r="H903" s="7"/>
      <c r="AG903" s="4"/>
      <c r="AH903" s="4"/>
      <c r="AI903" s="4"/>
      <c r="AJ903" s="4"/>
      <c r="AK903" s="4"/>
      <c r="AL903" s="4"/>
      <c r="AM903" s="4"/>
      <c r="AO903" s="6"/>
      <c r="AP903" s="6"/>
      <c r="AS903" s="4"/>
      <c r="AW903" s="7"/>
      <c r="AX903" s="5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>
      <c r="A904" s="7"/>
      <c r="H904" s="7"/>
      <c r="AG904" s="4"/>
      <c r="AH904" s="4"/>
      <c r="AI904" s="4"/>
      <c r="AJ904" s="4"/>
      <c r="AK904" s="4"/>
      <c r="AL904" s="4"/>
      <c r="AM904" s="4"/>
      <c r="AO904" s="6"/>
      <c r="AP904" s="6"/>
      <c r="AS904" s="4"/>
      <c r="AW904" s="7"/>
      <c r="AX904" s="5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>
      <c r="A905" s="7"/>
      <c r="H905" s="7"/>
      <c r="AG905" s="4"/>
      <c r="AH905" s="4"/>
      <c r="AI905" s="4"/>
      <c r="AJ905" s="4"/>
      <c r="AK905" s="4"/>
      <c r="AL905" s="4"/>
      <c r="AM905" s="4"/>
      <c r="AO905" s="6"/>
      <c r="AP905" s="6"/>
      <c r="AS905" s="4"/>
      <c r="AW905" s="7"/>
      <c r="AX905" s="5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>
      <c r="A906" s="7"/>
      <c r="H906" s="7"/>
      <c r="AG906" s="4"/>
      <c r="AH906" s="4"/>
      <c r="AI906" s="4"/>
      <c r="AJ906" s="4"/>
      <c r="AK906" s="4"/>
      <c r="AL906" s="4"/>
      <c r="AM906" s="4"/>
      <c r="AO906" s="6"/>
      <c r="AP906" s="6"/>
      <c r="AS906" s="4"/>
      <c r="AW906" s="7"/>
      <c r="AX906" s="5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>
      <c r="A907" s="7"/>
      <c r="H907" s="7"/>
      <c r="AG907" s="4"/>
      <c r="AH907" s="4"/>
      <c r="AI907" s="4"/>
      <c r="AJ907" s="4"/>
      <c r="AK907" s="4"/>
      <c r="AL907" s="4"/>
      <c r="AM907" s="4"/>
      <c r="AO907" s="6"/>
      <c r="AP907" s="6"/>
      <c r="AS907" s="4"/>
      <c r="AW907" s="7"/>
      <c r="AX907" s="5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>
      <c r="A908" s="7"/>
      <c r="H908" s="7"/>
      <c r="AG908" s="4"/>
      <c r="AH908" s="4"/>
      <c r="AI908" s="4"/>
      <c r="AJ908" s="4"/>
      <c r="AK908" s="4"/>
      <c r="AL908" s="4"/>
      <c r="AM908" s="4"/>
      <c r="AO908" s="6"/>
      <c r="AP908" s="6"/>
      <c r="AS908" s="4"/>
      <c r="AW908" s="7"/>
      <c r="AX908" s="5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>
      <c r="A909" s="7"/>
      <c r="H909" s="7"/>
      <c r="AG909" s="4"/>
      <c r="AH909" s="4"/>
      <c r="AI909" s="4"/>
      <c r="AJ909" s="4"/>
      <c r="AK909" s="4"/>
      <c r="AL909" s="4"/>
      <c r="AM909" s="4"/>
      <c r="AO909" s="6"/>
      <c r="AP909" s="6"/>
      <c r="AS909" s="4"/>
      <c r="AW909" s="7"/>
      <c r="AX909" s="5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>
      <c r="A910" s="7"/>
      <c r="H910" s="7"/>
      <c r="AG910" s="4"/>
      <c r="AH910" s="4"/>
      <c r="AI910" s="4"/>
      <c r="AJ910" s="4"/>
      <c r="AK910" s="4"/>
      <c r="AL910" s="4"/>
      <c r="AM910" s="4"/>
      <c r="AO910" s="6"/>
      <c r="AP910" s="6"/>
      <c r="AS910" s="4"/>
      <c r="AW910" s="7"/>
      <c r="AX910" s="5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>
      <c r="A911" s="7"/>
      <c r="H911" s="7"/>
      <c r="AG911" s="4"/>
      <c r="AH911" s="4"/>
      <c r="AI911" s="4"/>
      <c r="AJ911" s="4"/>
      <c r="AK911" s="4"/>
      <c r="AL911" s="4"/>
      <c r="AM911" s="4"/>
      <c r="AO911" s="6"/>
      <c r="AP911" s="6"/>
      <c r="AS911" s="4"/>
      <c r="AW911" s="7"/>
      <c r="AX911" s="5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>
      <c r="A912" s="7"/>
      <c r="H912" s="7"/>
      <c r="AG912" s="4"/>
      <c r="AH912" s="4"/>
      <c r="AI912" s="4"/>
      <c r="AJ912" s="4"/>
      <c r="AK912" s="4"/>
      <c r="AL912" s="4"/>
      <c r="AM912" s="4"/>
      <c r="AO912" s="6"/>
      <c r="AP912" s="6"/>
      <c r="AS912" s="4"/>
      <c r="AW912" s="7"/>
      <c r="AX912" s="5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>
      <c r="A913" s="7"/>
      <c r="H913" s="7"/>
      <c r="AG913" s="4"/>
      <c r="AH913" s="4"/>
      <c r="AI913" s="4"/>
      <c r="AJ913" s="4"/>
      <c r="AK913" s="4"/>
      <c r="AL913" s="4"/>
      <c r="AM913" s="4"/>
      <c r="AO913" s="6"/>
      <c r="AP913" s="6"/>
      <c r="AS913" s="4"/>
      <c r="AW913" s="7"/>
      <c r="AX913" s="5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>
      <c r="A914" s="7"/>
      <c r="H914" s="7"/>
      <c r="AG914" s="4"/>
      <c r="AH914" s="4"/>
      <c r="AI914" s="4"/>
      <c r="AJ914" s="4"/>
      <c r="AK914" s="4"/>
      <c r="AL914" s="4"/>
      <c r="AM914" s="4"/>
      <c r="AO914" s="6"/>
      <c r="AP914" s="6"/>
      <c r="AS914" s="4"/>
      <c r="AW914" s="7"/>
      <c r="AX914" s="5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>
      <c r="A915" s="7"/>
      <c r="H915" s="7"/>
      <c r="AG915" s="4"/>
      <c r="AH915" s="4"/>
      <c r="AI915" s="4"/>
      <c r="AJ915" s="4"/>
      <c r="AK915" s="4"/>
      <c r="AL915" s="4"/>
      <c r="AM915" s="4"/>
      <c r="AO915" s="6"/>
      <c r="AP915" s="6"/>
      <c r="AS915" s="4"/>
      <c r="AW915" s="7"/>
      <c r="AX915" s="5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>
      <c r="A916" s="7"/>
      <c r="H916" s="7"/>
      <c r="AG916" s="4"/>
      <c r="AH916" s="4"/>
      <c r="AI916" s="4"/>
      <c r="AJ916" s="4"/>
      <c r="AK916" s="4"/>
      <c r="AL916" s="4"/>
      <c r="AM916" s="4"/>
      <c r="AO916" s="6"/>
      <c r="AP916" s="6"/>
      <c r="AS916" s="4"/>
      <c r="AW916" s="7"/>
      <c r="AX916" s="5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>
      <c r="A917" s="7"/>
      <c r="H917" s="7"/>
      <c r="AG917" s="4"/>
      <c r="AH917" s="4"/>
      <c r="AI917" s="4"/>
      <c r="AJ917" s="4"/>
      <c r="AK917" s="4"/>
      <c r="AL917" s="4"/>
      <c r="AM917" s="4"/>
      <c r="AO917" s="6"/>
      <c r="AP917" s="6"/>
      <c r="AS917" s="4"/>
      <c r="AW917" s="7"/>
      <c r="AX917" s="5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>
      <c r="A918" s="7"/>
      <c r="H918" s="7"/>
      <c r="AG918" s="4"/>
      <c r="AH918" s="4"/>
      <c r="AI918" s="4"/>
      <c r="AJ918" s="4"/>
      <c r="AK918" s="4"/>
      <c r="AL918" s="4"/>
      <c r="AM918" s="4"/>
      <c r="AO918" s="6"/>
      <c r="AP918" s="6"/>
      <c r="AS918" s="4"/>
      <c r="AW918" s="7"/>
      <c r="AX918" s="5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>
      <c r="A919" s="7"/>
      <c r="H919" s="7"/>
      <c r="AG919" s="4"/>
      <c r="AH919" s="4"/>
      <c r="AI919" s="4"/>
      <c r="AJ919" s="4"/>
      <c r="AK919" s="4"/>
      <c r="AL919" s="4"/>
      <c r="AM919" s="4"/>
      <c r="AO919" s="6"/>
      <c r="AP919" s="6"/>
      <c r="AS919" s="4"/>
      <c r="AW919" s="7"/>
      <c r="AX919" s="5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>
      <c r="A920" s="7"/>
      <c r="H920" s="7"/>
      <c r="AG920" s="4"/>
      <c r="AH920" s="4"/>
      <c r="AI920" s="4"/>
      <c r="AJ920" s="4"/>
      <c r="AK920" s="4"/>
      <c r="AL920" s="4"/>
      <c r="AM920" s="4"/>
      <c r="AO920" s="6"/>
      <c r="AP920" s="6"/>
      <c r="AS920" s="4"/>
      <c r="AW920" s="7"/>
      <c r="AX920" s="5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>
      <c r="A921" s="7"/>
      <c r="H921" s="7"/>
      <c r="AG921" s="4"/>
      <c r="AH921" s="4"/>
      <c r="AI921" s="4"/>
      <c r="AJ921" s="4"/>
      <c r="AK921" s="4"/>
      <c r="AL921" s="4"/>
      <c r="AM921" s="4"/>
      <c r="AO921" s="6"/>
      <c r="AP921" s="6"/>
      <c r="AS921" s="4"/>
      <c r="AW921" s="7"/>
      <c r="AX921" s="5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>
      <c r="A922" s="7"/>
      <c r="H922" s="7"/>
      <c r="AG922" s="4"/>
      <c r="AH922" s="4"/>
      <c r="AI922" s="4"/>
      <c r="AJ922" s="4"/>
      <c r="AK922" s="4"/>
      <c r="AL922" s="4"/>
      <c r="AM922" s="4"/>
      <c r="AO922" s="6"/>
      <c r="AP922" s="6"/>
      <c r="AS922" s="4"/>
      <c r="AW922" s="7"/>
      <c r="AX922" s="5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>
      <c r="A923" s="7"/>
      <c r="H923" s="7"/>
      <c r="AG923" s="4"/>
      <c r="AH923" s="4"/>
      <c r="AI923" s="4"/>
      <c r="AJ923" s="4"/>
      <c r="AK923" s="4"/>
      <c r="AL923" s="4"/>
      <c r="AM923" s="4"/>
      <c r="AO923" s="6"/>
      <c r="AP923" s="6"/>
      <c r="AS923" s="4"/>
      <c r="AW923" s="7"/>
      <c r="AX923" s="5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>
      <c r="A924" s="7"/>
      <c r="H924" s="7"/>
      <c r="AG924" s="4"/>
      <c r="AH924" s="4"/>
      <c r="AI924" s="4"/>
      <c r="AJ924" s="4"/>
      <c r="AK924" s="4"/>
      <c r="AL924" s="4"/>
      <c r="AM924" s="4"/>
      <c r="AO924" s="6"/>
      <c r="AP924" s="6"/>
      <c r="AS924" s="4"/>
      <c r="AW924" s="7"/>
      <c r="AX924" s="5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>
      <c r="A925" s="7"/>
      <c r="H925" s="7"/>
      <c r="AG925" s="4"/>
      <c r="AH925" s="4"/>
      <c r="AI925" s="4"/>
      <c r="AJ925" s="4"/>
      <c r="AK925" s="4"/>
      <c r="AL925" s="4"/>
      <c r="AM925" s="4"/>
      <c r="AO925" s="6"/>
      <c r="AP925" s="6"/>
      <c r="AS925" s="4"/>
      <c r="AW925" s="7"/>
      <c r="AX925" s="5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>
      <c r="A926" s="7"/>
      <c r="H926" s="7"/>
      <c r="AG926" s="4"/>
      <c r="AH926" s="4"/>
      <c r="AI926" s="4"/>
      <c r="AJ926" s="4"/>
      <c r="AK926" s="4"/>
      <c r="AL926" s="4"/>
      <c r="AM926" s="4"/>
      <c r="AO926" s="6"/>
      <c r="AP926" s="6"/>
      <c r="AS926" s="4"/>
      <c r="AW926" s="7"/>
      <c r="AX926" s="5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>
      <c r="A927" s="7"/>
      <c r="H927" s="7"/>
      <c r="AG927" s="4"/>
      <c r="AH927" s="4"/>
      <c r="AI927" s="4"/>
      <c r="AJ927" s="4"/>
      <c r="AK927" s="4"/>
      <c r="AL927" s="4"/>
      <c r="AM927" s="4"/>
      <c r="AO927" s="6"/>
      <c r="AP927" s="6"/>
      <c r="AS927" s="4"/>
      <c r="AW927" s="7"/>
      <c r="AX927" s="5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>
      <c r="A928" s="7"/>
      <c r="H928" s="7"/>
      <c r="AG928" s="4"/>
      <c r="AH928" s="4"/>
      <c r="AI928" s="4"/>
      <c r="AJ928" s="4"/>
      <c r="AK928" s="4"/>
      <c r="AL928" s="4"/>
      <c r="AM928" s="4"/>
      <c r="AO928" s="6"/>
      <c r="AP928" s="6"/>
      <c r="AS928" s="4"/>
      <c r="AW928" s="7"/>
      <c r="AX928" s="5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>
      <c r="A929" s="7"/>
      <c r="H929" s="7"/>
      <c r="AG929" s="4"/>
      <c r="AH929" s="4"/>
      <c r="AI929" s="4"/>
      <c r="AJ929" s="4"/>
      <c r="AK929" s="4"/>
      <c r="AL929" s="4"/>
      <c r="AM929" s="4"/>
      <c r="AO929" s="6"/>
      <c r="AP929" s="6"/>
      <c r="AS929" s="4"/>
      <c r="AW929" s="7"/>
      <c r="AX929" s="5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>
      <c r="A930" s="7"/>
      <c r="H930" s="7"/>
      <c r="AG930" s="4"/>
      <c r="AH930" s="4"/>
      <c r="AI930" s="4"/>
      <c r="AJ930" s="4"/>
      <c r="AK930" s="4"/>
      <c r="AL930" s="4"/>
      <c r="AM930" s="4"/>
      <c r="AO930" s="6"/>
      <c r="AP930" s="6"/>
      <c r="AS930" s="4"/>
      <c r="AW930" s="7"/>
      <c r="AX930" s="5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>
      <c r="A931" s="7"/>
      <c r="H931" s="7"/>
      <c r="AG931" s="4"/>
      <c r="AH931" s="4"/>
      <c r="AI931" s="4"/>
      <c r="AJ931" s="4"/>
      <c r="AK931" s="4"/>
      <c r="AL931" s="4"/>
      <c r="AM931" s="4"/>
      <c r="AO931" s="6"/>
      <c r="AP931" s="6"/>
      <c r="AS931" s="4"/>
      <c r="AW931" s="7"/>
      <c r="AX931" s="5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>
      <c r="A932" s="7"/>
      <c r="H932" s="7"/>
      <c r="AG932" s="4"/>
      <c r="AH932" s="4"/>
      <c r="AI932" s="4"/>
      <c r="AJ932" s="4"/>
      <c r="AK932" s="4"/>
      <c r="AL932" s="4"/>
      <c r="AM932" s="4"/>
      <c r="AO932" s="6"/>
      <c r="AP932" s="6"/>
      <c r="AS932" s="4"/>
      <c r="AW932" s="7"/>
      <c r="AX932" s="5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>
      <c r="A933" s="7"/>
      <c r="H933" s="7"/>
      <c r="AG933" s="4"/>
      <c r="AH933" s="4"/>
      <c r="AI933" s="4"/>
      <c r="AJ933" s="4"/>
      <c r="AK933" s="4"/>
      <c r="AL933" s="4"/>
      <c r="AM933" s="4"/>
      <c r="AO933" s="6"/>
      <c r="AP933" s="6"/>
      <c r="AS933" s="4"/>
      <c r="AW933" s="7"/>
      <c r="AX933" s="5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>
      <c r="A934" s="7"/>
      <c r="H934" s="7"/>
      <c r="AG934" s="4"/>
      <c r="AH934" s="4"/>
      <c r="AI934" s="4"/>
      <c r="AJ934" s="4"/>
      <c r="AK934" s="4"/>
      <c r="AL934" s="4"/>
      <c r="AM934" s="4"/>
      <c r="AO934" s="6"/>
      <c r="AP934" s="6"/>
      <c r="AS934" s="4"/>
      <c r="AW934" s="7"/>
      <c r="AX934" s="5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>
      <c r="A935" s="7"/>
      <c r="H935" s="7"/>
      <c r="AG935" s="4"/>
      <c r="AH935" s="4"/>
      <c r="AI935" s="4"/>
      <c r="AJ935" s="4"/>
      <c r="AK935" s="4"/>
      <c r="AL935" s="4"/>
      <c r="AM935" s="4"/>
      <c r="AO935" s="6"/>
      <c r="AP935" s="6"/>
      <c r="AS935" s="4"/>
      <c r="AW935" s="7"/>
      <c r="AX935" s="5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>
      <c r="A936" s="7"/>
      <c r="H936" s="7"/>
      <c r="AG936" s="4"/>
      <c r="AH936" s="4"/>
      <c r="AI936" s="4"/>
      <c r="AJ936" s="4"/>
      <c r="AK936" s="4"/>
      <c r="AL936" s="4"/>
      <c r="AM936" s="4"/>
      <c r="AO936" s="6"/>
      <c r="AP936" s="6"/>
      <c r="AS936" s="4"/>
      <c r="AW936" s="7"/>
      <c r="AX936" s="5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>
      <c r="A937" s="7"/>
      <c r="H937" s="7"/>
      <c r="AG937" s="4"/>
      <c r="AH937" s="4"/>
      <c r="AI937" s="4"/>
      <c r="AJ937" s="4"/>
      <c r="AK937" s="4"/>
      <c r="AL937" s="4"/>
      <c r="AM937" s="4"/>
      <c r="AO937" s="6"/>
      <c r="AP937" s="6"/>
      <c r="AS937" s="4"/>
      <c r="AW937" s="7"/>
      <c r="AX937" s="5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>
      <c r="A938" s="7"/>
      <c r="H938" s="7"/>
      <c r="AG938" s="4"/>
      <c r="AH938" s="4"/>
      <c r="AI938" s="4"/>
      <c r="AJ938" s="4"/>
      <c r="AK938" s="4"/>
      <c r="AL938" s="4"/>
      <c r="AM938" s="4"/>
      <c r="AO938" s="6"/>
      <c r="AP938" s="6"/>
      <c r="AS938" s="4"/>
      <c r="AW938" s="7"/>
      <c r="AX938" s="5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>
      <c r="A939" s="7"/>
      <c r="H939" s="7"/>
      <c r="AG939" s="4"/>
      <c r="AH939" s="4"/>
      <c r="AI939" s="4"/>
      <c r="AJ939" s="4"/>
      <c r="AK939" s="4"/>
      <c r="AL939" s="4"/>
      <c r="AM939" s="4"/>
      <c r="AO939" s="6"/>
      <c r="AP939" s="6"/>
      <c r="AS939" s="4"/>
      <c r="AW939" s="7"/>
      <c r="AX939" s="5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>
      <c r="A940" s="7"/>
      <c r="H940" s="7"/>
      <c r="AG940" s="4"/>
      <c r="AH940" s="4"/>
      <c r="AI940" s="4"/>
      <c r="AJ940" s="4"/>
      <c r="AK940" s="4"/>
      <c r="AL940" s="4"/>
      <c r="AM940" s="4"/>
      <c r="AO940" s="6"/>
      <c r="AP940" s="6"/>
      <c r="AS940" s="4"/>
      <c r="AW940" s="7"/>
      <c r="AX940" s="5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>
      <c r="A941" s="7"/>
      <c r="H941" s="7"/>
      <c r="AG941" s="4"/>
      <c r="AH941" s="4"/>
      <c r="AI941" s="4"/>
      <c r="AJ941" s="4"/>
      <c r="AK941" s="4"/>
      <c r="AL941" s="4"/>
      <c r="AM941" s="4"/>
      <c r="AO941" s="6"/>
      <c r="AP941" s="6"/>
      <c r="AS941" s="4"/>
      <c r="AW941" s="7"/>
      <c r="AX941" s="5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>
      <c r="A942" s="7"/>
      <c r="H942" s="7"/>
      <c r="AG942" s="4"/>
      <c r="AH942" s="4"/>
      <c r="AI942" s="4"/>
      <c r="AJ942" s="4"/>
      <c r="AK942" s="4"/>
      <c r="AL942" s="4"/>
      <c r="AM942" s="4"/>
      <c r="AO942" s="6"/>
      <c r="AP942" s="6"/>
      <c r="AS942" s="4"/>
      <c r="AW942" s="7"/>
      <c r="AX942" s="5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>
      <c r="A943" s="7"/>
      <c r="H943" s="7"/>
      <c r="AG943" s="4"/>
      <c r="AH943" s="4"/>
      <c r="AI943" s="4"/>
      <c r="AJ943" s="4"/>
      <c r="AK943" s="4"/>
      <c r="AL943" s="4"/>
      <c r="AM943" s="4"/>
      <c r="AO943" s="6"/>
      <c r="AP943" s="6"/>
      <c r="AS943" s="4"/>
      <c r="AW943" s="7"/>
      <c r="AX943" s="5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>
      <c r="A944" s="7"/>
      <c r="H944" s="7"/>
      <c r="AG944" s="4"/>
      <c r="AH944" s="4"/>
      <c r="AI944" s="4"/>
      <c r="AJ944" s="4"/>
      <c r="AK944" s="4"/>
      <c r="AL944" s="4"/>
      <c r="AM944" s="4"/>
      <c r="AO944" s="6"/>
      <c r="AP944" s="6"/>
      <c r="AS944" s="4"/>
      <c r="AW944" s="7"/>
      <c r="AX944" s="5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>
      <c r="A945" s="7"/>
      <c r="H945" s="7"/>
      <c r="AG945" s="4"/>
      <c r="AH945" s="4"/>
      <c r="AI945" s="4"/>
      <c r="AJ945" s="4"/>
      <c r="AK945" s="4"/>
      <c r="AL945" s="4"/>
      <c r="AM945" s="4"/>
      <c r="AO945" s="6"/>
      <c r="AP945" s="6"/>
      <c r="AS945" s="4"/>
      <c r="AW945" s="7"/>
      <c r="AX945" s="5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>
      <c r="A946" s="7"/>
      <c r="H946" s="7"/>
      <c r="AG946" s="4"/>
      <c r="AH946" s="4"/>
      <c r="AI946" s="4"/>
      <c r="AJ946" s="4"/>
      <c r="AK946" s="4"/>
      <c r="AL946" s="4"/>
      <c r="AM946" s="4"/>
      <c r="AO946" s="6"/>
      <c r="AP946" s="6"/>
      <c r="AS946" s="4"/>
      <c r="AW946" s="7"/>
      <c r="AX946" s="5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>
      <c r="A947" s="7"/>
      <c r="H947" s="7"/>
      <c r="AG947" s="4"/>
      <c r="AH947" s="4"/>
      <c r="AI947" s="4"/>
      <c r="AJ947" s="4"/>
      <c r="AK947" s="4"/>
      <c r="AL947" s="4"/>
      <c r="AM947" s="4"/>
      <c r="AO947" s="6"/>
      <c r="AP947" s="6"/>
      <c r="AS947" s="4"/>
      <c r="AW947" s="7"/>
      <c r="AX947" s="5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>
      <c r="A948" s="7"/>
      <c r="H948" s="7"/>
      <c r="AG948" s="4"/>
      <c r="AH948" s="4"/>
      <c r="AI948" s="4"/>
      <c r="AJ948" s="4"/>
      <c r="AK948" s="4"/>
      <c r="AL948" s="4"/>
      <c r="AM948" s="4"/>
      <c r="AO948" s="6"/>
      <c r="AP948" s="6"/>
      <c r="AS948" s="4"/>
      <c r="AW948" s="7"/>
      <c r="AX948" s="5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>
      <c r="A949" s="7"/>
      <c r="H949" s="7"/>
      <c r="AG949" s="4"/>
      <c r="AH949" s="4"/>
      <c r="AI949" s="4"/>
      <c r="AJ949" s="4"/>
      <c r="AK949" s="4"/>
      <c r="AL949" s="4"/>
      <c r="AM949" s="4"/>
      <c r="AO949" s="6"/>
      <c r="AP949" s="6"/>
      <c r="AS949" s="4"/>
      <c r="AW949" s="7"/>
      <c r="AX949" s="5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>
      <c r="A950" s="7"/>
      <c r="H950" s="7"/>
      <c r="AG950" s="4"/>
      <c r="AH950" s="4"/>
      <c r="AI950" s="4"/>
      <c r="AJ950" s="4"/>
      <c r="AK950" s="4"/>
      <c r="AL950" s="4"/>
      <c r="AM950" s="4"/>
      <c r="AO950" s="6"/>
      <c r="AP950" s="6"/>
      <c r="AS950" s="4"/>
      <c r="AW950" s="7"/>
      <c r="AX950" s="5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>
      <c r="A951" s="7"/>
      <c r="H951" s="7"/>
      <c r="AG951" s="4"/>
      <c r="AH951" s="4"/>
      <c r="AI951" s="4"/>
      <c r="AJ951" s="4"/>
      <c r="AK951" s="4"/>
      <c r="AL951" s="4"/>
      <c r="AM951" s="4"/>
      <c r="AO951" s="6"/>
      <c r="AP951" s="6"/>
      <c r="AS951" s="4"/>
      <c r="AW951" s="7"/>
      <c r="AX951" s="5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>
      <c r="A952" s="7"/>
      <c r="H952" s="7"/>
      <c r="AG952" s="4"/>
      <c r="AH952" s="4"/>
      <c r="AI952" s="4"/>
      <c r="AJ952" s="4"/>
      <c r="AK952" s="4"/>
      <c r="AL952" s="4"/>
      <c r="AM952" s="4"/>
      <c r="AO952" s="6"/>
      <c r="AP952" s="6"/>
      <c r="AS952" s="4"/>
      <c r="AW952" s="7"/>
      <c r="AX952" s="5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>
      <c r="A953" s="7"/>
      <c r="H953" s="7"/>
      <c r="AG953" s="4"/>
      <c r="AH953" s="4"/>
      <c r="AI953" s="4"/>
      <c r="AJ953" s="4"/>
      <c r="AK953" s="4"/>
      <c r="AL953" s="4"/>
      <c r="AM953" s="4"/>
      <c r="AO953" s="6"/>
      <c r="AP953" s="6"/>
      <c r="AS953" s="4"/>
      <c r="AW953" s="7"/>
      <c r="AX953" s="5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>
      <c r="A954" s="7"/>
      <c r="H954" s="7"/>
      <c r="AG954" s="4"/>
      <c r="AH954" s="4"/>
      <c r="AI954" s="4"/>
      <c r="AJ954" s="4"/>
      <c r="AK954" s="4"/>
      <c r="AL954" s="4"/>
      <c r="AM954" s="4"/>
      <c r="AO954" s="6"/>
      <c r="AP954" s="6"/>
      <c r="AS954" s="4"/>
      <c r="AW954" s="7"/>
      <c r="AX954" s="5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>
      <c r="A955" s="7"/>
      <c r="H955" s="7"/>
      <c r="AG955" s="4"/>
      <c r="AH955" s="4"/>
      <c r="AI955" s="4"/>
      <c r="AJ955" s="4"/>
      <c r="AK955" s="4"/>
      <c r="AL955" s="4"/>
      <c r="AM955" s="4"/>
      <c r="AO955" s="6"/>
      <c r="AP955" s="6"/>
      <c r="AS955" s="4"/>
      <c r="AW955" s="7"/>
      <c r="AX955" s="5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>
      <c r="A956" s="7"/>
      <c r="H956" s="7"/>
      <c r="AG956" s="4"/>
      <c r="AH956" s="4"/>
      <c r="AI956" s="4"/>
      <c r="AJ956" s="4"/>
      <c r="AK956" s="4"/>
      <c r="AL956" s="4"/>
      <c r="AM956" s="4"/>
      <c r="AO956" s="6"/>
      <c r="AP956" s="6"/>
      <c r="AS956" s="4"/>
      <c r="AW956" s="7"/>
      <c r="AX956" s="5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>
      <c r="A957" s="7"/>
      <c r="H957" s="7"/>
      <c r="AG957" s="4"/>
      <c r="AH957" s="4"/>
      <c r="AI957" s="4"/>
      <c r="AJ957" s="4"/>
      <c r="AK957" s="4"/>
      <c r="AL957" s="4"/>
      <c r="AM957" s="4"/>
      <c r="AO957" s="6"/>
      <c r="AP957" s="6"/>
      <c r="AS957" s="4"/>
      <c r="AW957" s="7"/>
      <c r="AX957" s="5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>
      <c r="A958" s="7"/>
      <c r="H958" s="7"/>
      <c r="AG958" s="4"/>
      <c r="AH958" s="4"/>
      <c r="AI958" s="4"/>
      <c r="AJ958" s="4"/>
      <c r="AK958" s="4"/>
      <c r="AL958" s="4"/>
      <c r="AM958" s="4"/>
      <c r="AO958" s="6"/>
      <c r="AP958" s="6"/>
      <c r="AS958" s="4"/>
      <c r="AW958" s="7"/>
      <c r="AX958" s="5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>
      <c r="A959" s="7"/>
      <c r="H959" s="7"/>
      <c r="AG959" s="4"/>
      <c r="AH959" s="4"/>
      <c r="AI959" s="4"/>
      <c r="AJ959" s="4"/>
      <c r="AK959" s="4"/>
      <c r="AL959" s="4"/>
      <c r="AM959" s="4"/>
      <c r="AO959" s="6"/>
      <c r="AP959" s="6"/>
      <c r="AS959" s="4"/>
      <c r="AW959" s="7"/>
      <c r="AX959" s="5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>
      <c r="A960" s="7"/>
      <c r="H960" s="7"/>
      <c r="AG960" s="4"/>
      <c r="AH960" s="4"/>
      <c r="AI960" s="4"/>
      <c r="AJ960" s="4"/>
      <c r="AK960" s="4"/>
      <c r="AL960" s="4"/>
      <c r="AM960" s="4"/>
      <c r="AO960" s="6"/>
      <c r="AP960" s="6"/>
      <c r="AS960" s="4"/>
      <c r="AW960" s="7"/>
      <c r="AX960" s="5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>
      <c r="A961" s="7"/>
      <c r="H961" s="7"/>
      <c r="AG961" s="4"/>
      <c r="AH961" s="4"/>
      <c r="AI961" s="4"/>
      <c r="AJ961" s="4"/>
      <c r="AK961" s="4"/>
      <c r="AL961" s="4"/>
      <c r="AM961" s="4"/>
      <c r="AO961" s="6"/>
      <c r="AP961" s="6"/>
      <c r="AS961" s="4"/>
      <c r="AW961" s="7"/>
      <c r="AX961" s="5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>
      <c r="A962" s="7"/>
      <c r="H962" s="7"/>
      <c r="AG962" s="4"/>
      <c r="AH962" s="4"/>
      <c r="AI962" s="4"/>
      <c r="AJ962" s="4"/>
      <c r="AK962" s="4"/>
      <c r="AL962" s="4"/>
      <c r="AM962" s="4"/>
      <c r="AO962" s="6"/>
      <c r="AP962" s="6"/>
      <c r="AS962" s="4"/>
      <c r="AW962" s="7"/>
      <c r="AX962" s="5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>
      <c r="A963" s="7"/>
      <c r="H963" s="7"/>
      <c r="AG963" s="4"/>
      <c r="AH963" s="4"/>
      <c r="AI963" s="4"/>
      <c r="AJ963" s="4"/>
      <c r="AK963" s="4"/>
      <c r="AL963" s="4"/>
      <c r="AM963" s="4"/>
      <c r="AO963" s="6"/>
      <c r="AP963" s="6"/>
      <c r="AS963" s="4"/>
      <c r="AW963" s="7"/>
      <c r="AX963" s="5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>
      <c r="A964" s="7"/>
      <c r="H964" s="7"/>
      <c r="AG964" s="4"/>
      <c r="AH964" s="4"/>
      <c r="AI964" s="4"/>
      <c r="AJ964" s="4"/>
      <c r="AK964" s="4"/>
      <c r="AL964" s="4"/>
      <c r="AM964" s="4"/>
      <c r="AO964" s="6"/>
      <c r="AP964" s="6"/>
      <c r="AS964" s="4"/>
      <c r="AW964" s="7"/>
      <c r="AX964" s="5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>
      <c r="A965" s="7"/>
      <c r="H965" s="7"/>
      <c r="AG965" s="4"/>
      <c r="AH965" s="4"/>
      <c r="AI965" s="4"/>
      <c r="AJ965" s="4"/>
      <c r="AK965" s="4"/>
      <c r="AL965" s="4"/>
      <c r="AM965" s="4"/>
      <c r="AO965" s="6"/>
      <c r="AP965" s="6"/>
      <c r="AS965" s="4"/>
      <c r="AW965" s="7"/>
      <c r="AX965" s="5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>
      <c r="A966" s="7"/>
      <c r="H966" s="7"/>
      <c r="AG966" s="4"/>
      <c r="AH966" s="4"/>
      <c r="AI966" s="4"/>
      <c r="AJ966" s="4"/>
      <c r="AK966" s="4"/>
      <c r="AL966" s="4"/>
      <c r="AM966" s="4"/>
      <c r="AO966" s="6"/>
      <c r="AP966" s="6"/>
      <c r="AS966" s="4"/>
      <c r="AW966" s="7"/>
      <c r="AX966" s="5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>
      <c r="A967" s="7"/>
      <c r="H967" s="7"/>
      <c r="AG967" s="4"/>
      <c r="AH967" s="4"/>
      <c r="AI967" s="4"/>
      <c r="AJ967" s="4"/>
      <c r="AK967" s="4"/>
      <c r="AL967" s="4"/>
      <c r="AM967" s="4"/>
      <c r="AO967" s="6"/>
      <c r="AP967" s="6"/>
      <c r="AS967" s="4"/>
      <c r="AW967" s="7"/>
      <c r="AX967" s="5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>
      <c r="A968" s="7"/>
      <c r="H968" s="7"/>
      <c r="AG968" s="4"/>
      <c r="AH968" s="4"/>
      <c r="AI968" s="4"/>
      <c r="AJ968" s="4"/>
      <c r="AK968" s="4"/>
      <c r="AL968" s="4"/>
      <c r="AM968" s="4"/>
      <c r="AO968" s="6"/>
      <c r="AP968" s="6"/>
      <c r="AS968" s="4"/>
      <c r="AW968" s="7"/>
      <c r="AX968" s="5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>
      <c r="A969" s="7"/>
      <c r="H969" s="7"/>
      <c r="AG969" s="4"/>
      <c r="AH969" s="4"/>
      <c r="AI969" s="4"/>
      <c r="AJ969" s="4"/>
      <c r="AK969" s="4"/>
      <c r="AL969" s="4"/>
      <c r="AM969" s="4"/>
      <c r="AO969" s="6"/>
      <c r="AP969" s="6"/>
      <c r="AS969" s="4"/>
      <c r="AW969" s="7"/>
      <c r="AX969" s="5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>
      <c r="A970" s="7"/>
      <c r="H970" s="7"/>
      <c r="AG970" s="4"/>
      <c r="AH970" s="4"/>
      <c r="AI970" s="4"/>
      <c r="AJ970" s="4"/>
      <c r="AK970" s="4"/>
      <c r="AL970" s="4"/>
      <c r="AM970" s="4"/>
      <c r="AO970" s="6"/>
      <c r="AP970" s="6"/>
      <c r="AS970" s="4"/>
      <c r="AW970" s="7"/>
      <c r="AX970" s="5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>
      <c r="A971" s="7"/>
      <c r="H971" s="7"/>
      <c r="AG971" s="4"/>
      <c r="AH971" s="4"/>
      <c r="AI971" s="4"/>
      <c r="AJ971" s="4"/>
      <c r="AK971" s="4"/>
      <c r="AL971" s="4"/>
      <c r="AM971" s="4"/>
      <c r="AO971" s="6"/>
      <c r="AP971" s="6"/>
      <c r="AS971" s="4"/>
      <c r="AW971" s="7"/>
      <c r="AX971" s="5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>
      <c r="A972" s="7"/>
      <c r="H972" s="7"/>
      <c r="AG972" s="4"/>
      <c r="AH972" s="4"/>
      <c r="AI972" s="4"/>
      <c r="AJ972" s="4"/>
      <c r="AK972" s="4"/>
      <c r="AL972" s="4"/>
      <c r="AM972" s="4"/>
      <c r="AO972" s="6"/>
      <c r="AP972" s="6"/>
      <c r="AS972" s="4"/>
      <c r="AW972" s="7"/>
      <c r="AX972" s="5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>
      <c r="A973" s="7"/>
      <c r="H973" s="7"/>
      <c r="AG973" s="4"/>
      <c r="AH973" s="4"/>
      <c r="AI973" s="4"/>
      <c r="AJ973" s="4"/>
      <c r="AK973" s="4"/>
      <c r="AL973" s="4"/>
      <c r="AM973" s="4"/>
      <c r="AO973" s="6"/>
      <c r="AP973" s="6"/>
      <c r="AS973" s="4"/>
      <c r="AW973" s="7"/>
      <c r="AX973" s="5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>
      <c r="A974" s="7"/>
      <c r="H974" s="7"/>
      <c r="AG974" s="4"/>
      <c r="AH974" s="4"/>
      <c r="AI974" s="4"/>
      <c r="AJ974" s="4"/>
      <c r="AK974" s="4"/>
      <c r="AL974" s="4"/>
      <c r="AM974" s="4"/>
      <c r="AO974" s="6"/>
      <c r="AP974" s="6"/>
      <c r="AS974" s="4"/>
      <c r="AW974" s="7"/>
      <c r="AX974" s="5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>
      <c r="A975" s="7"/>
      <c r="H975" s="7"/>
      <c r="AG975" s="4"/>
      <c r="AH975" s="4"/>
      <c r="AI975" s="4"/>
      <c r="AJ975" s="4"/>
      <c r="AK975" s="4"/>
      <c r="AL975" s="4"/>
      <c r="AM975" s="4"/>
      <c r="AO975" s="6"/>
      <c r="AP975" s="6"/>
      <c r="AS975" s="4"/>
      <c r="AW975" s="7"/>
      <c r="AX975" s="5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>
      <c r="A976" s="7"/>
      <c r="H976" s="7"/>
      <c r="AG976" s="4"/>
      <c r="AH976" s="4"/>
      <c r="AI976" s="4"/>
      <c r="AJ976" s="4"/>
      <c r="AK976" s="4"/>
      <c r="AL976" s="4"/>
      <c r="AM976" s="4"/>
      <c r="AO976" s="6"/>
      <c r="AP976" s="6"/>
      <c r="AS976" s="4"/>
      <c r="AW976" s="7"/>
      <c r="AX976" s="5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>
      <c r="A977" s="7"/>
      <c r="H977" s="7"/>
      <c r="AG977" s="4"/>
      <c r="AH977" s="4"/>
      <c r="AI977" s="4"/>
      <c r="AJ977" s="4"/>
      <c r="AK977" s="4"/>
      <c r="AL977" s="4"/>
      <c r="AM977" s="4"/>
      <c r="AO977" s="6"/>
      <c r="AP977" s="6"/>
      <c r="AS977" s="4"/>
      <c r="AW977" s="7"/>
      <c r="AX977" s="5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>
      <c r="A978" s="7"/>
      <c r="H978" s="7"/>
      <c r="AG978" s="4"/>
      <c r="AH978" s="4"/>
      <c r="AI978" s="4"/>
      <c r="AJ978" s="4"/>
      <c r="AK978" s="4"/>
      <c r="AL978" s="4"/>
      <c r="AM978" s="4"/>
      <c r="AO978" s="6"/>
      <c r="AP978" s="6"/>
      <c r="AS978" s="4"/>
      <c r="AW978" s="7"/>
      <c r="AX978" s="5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>
      <c r="A979" s="7"/>
      <c r="H979" s="7"/>
      <c r="AG979" s="4"/>
      <c r="AH979" s="4"/>
      <c r="AI979" s="4"/>
      <c r="AJ979" s="4"/>
      <c r="AK979" s="4"/>
      <c r="AL979" s="4"/>
      <c r="AM979" s="4"/>
      <c r="AO979" s="6"/>
      <c r="AP979" s="6"/>
      <c r="AS979" s="4"/>
      <c r="AW979" s="7"/>
      <c r="AX979" s="5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>
      <c r="A980" s="7"/>
      <c r="H980" s="7"/>
      <c r="AG980" s="4"/>
      <c r="AH980" s="4"/>
      <c r="AI980" s="4"/>
      <c r="AJ980" s="4"/>
      <c r="AK980" s="4"/>
      <c r="AL980" s="4"/>
      <c r="AM980" s="4"/>
      <c r="AO980" s="6"/>
      <c r="AP980" s="6"/>
      <c r="AS980" s="4"/>
      <c r="AW980" s="7"/>
      <c r="AX980" s="5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>
      <c r="A981" s="7"/>
      <c r="H981" s="7"/>
      <c r="AG981" s="4"/>
      <c r="AH981" s="4"/>
      <c r="AI981" s="4"/>
      <c r="AJ981" s="4"/>
      <c r="AK981" s="4"/>
      <c r="AL981" s="4"/>
      <c r="AM981" s="4"/>
      <c r="AO981" s="6"/>
      <c r="AP981" s="6"/>
      <c r="AS981" s="4"/>
      <c r="AW981" s="7"/>
      <c r="AX981" s="5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>
      <c r="A982" s="7"/>
      <c r="H982" s="7"/>
      <c r="AG982" s="4"/>
      <c r="AH982" s="4"/>
      <c r="AI982" s="4"/>
      <c r="AJ982" s="4"/>
      <c r="AK982" s="4"/>
      <c r="AL982" s="4"/>
      <c r="AM982" s="4"/>
      <c r="AO982" s="6"/>
      <c r="AP982" s="6"/>
      <c r="AS982" s="4"/>
      <c r="AW982" s="7"/>
      <c r="AX982" s="5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>
      <c r="A983" s="7"/>
      <c r="H983" s="7"/>
      <c r="AG983" s="4"/>
      <c r="AH983" s="4"/>
      <c r="AI983" s="4"/>
      <c r="AJ983" s="4"/>
      <c r="AK983" s="4"/>
      <c r="AL983" s="4"/>
      <c r="AM983" s="4"/>
      <c r="AO983" s="6"/>
      <c r="AP983" s="6"/>
      <c r="AS983" s="4"/>
      <c r="AW983" s="7"/>
      <c r="AX983" s="5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>
      <c r="A984" s="7"/>
      <c r="H984" s="7"/>
      <c r="AG984" s="4"/>
      <c r="AH984" s="4"/>
      <c r="AI984" s="4"/>
      <c r="AJ984" s="4"/>
      <c r="AK984" s="4"/>
      <c r="AL984" s="4"/>
      <c r="AM984" s="4"/>
      <c r="AO984" s="6"/>
      <c r="AP984" s="6"/>
      <c r="AS984" s="4"/>
      <c r="AW984" s="7"/>
      <c r="AX984" s="5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>
      <c r="A985" s="7"/>
      <c r="H985" s="7"/>
      <c r="AG985" s="4"/>
      <c r="AH985" s="4"/>
      <c r="AI985" s="4"/>
      <c r="AJ985" s="4"/>
      <c r="AK985" s="4"/>
      <c r="AL985" s="4"/>
      <c r="AM985" s="4"/>
      <c r="AO985" s="6"/>
      <c r="AP985" s="6"/>
      <c r="AS985" s="4"/>
      <c r="AW985" s="7"/>
      <c r="AX985" s="5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>
      <c r="A986" s="7"/>
      <c r="H986" s="7"/>
      <c r="AG986" s="4"/>
      <c r="AH986" s="4"/>
      <c r="AI986" s="4"/>
      <c r="AJ986" s="4"/>
      <c r="AK986" s="4"/>
      <c r="AL986" s="4"/>
      <c r="AM986" s="4"/>
      <c r="AO986" s="6"/>
      <c r="AP986" s="6"/>
      <c r="AS986" s="4"/>
      <c r="AW986" s="7"/>
      <c r="AX986" s="5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>
      <c r="A987" s="7"/>
      <c r="H987" s="7"/>
      <c r="AG987" s="4"/>
      <c r="AH987" s="4"/>
      <c r="AI987" s="4"/>
      <c r="AJ987" s="4"/>
      <c r="AK987" s="4"/>
      <c r="AL987" s="4"/>
      <c r="AM987" s="4"/>
      <c r="AO987" s="6"/>
      <c r="AP987" s="6"/>
      <c r="AS987" s="4"/>
      <c r="AW987" s="7"/>
      <c r="AX987" s="5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>
      <c r="A988" s="7"/>
      <c r="H988" s="7"/>
      <c r="AG988" s="4"/>
      <c r="AH988" s="4"/>
      <c r="AI988" s="4"/>
      <c r="AJ988" s="4"/>
      <c r="AK988" s="4"/>
      <c r="AL988" s="4"/>
      <c r="AM988" s="4"/>
      <c r="AO988" s="6"/>
      <c r="AP988" s="6"/>
      <c r="AS988" s="4"/>
      <c r="AW988" s="7"/>
      <c r="AX988" s="5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>
      <c r="A989" s="7"/>
      <c r="H989" s="7"/>
      <c r="AG989" s="4"/>
      <c r="AH989" s="4"/>
      <c r="AI989" s="4"/>
      <c r="AJ989" s="4"/>
      <c r="AK989" s="4"/>
      <c r="AL989" s="4"/>
      <c r="AM989" s="4"/>
      <c r="AO989" s="6"/>
      <c r="AP989" s="6"/>
      <c r="AS989" s="4"/>
      <c r="AW989" s="7"/>
      <c r="AX989" s="5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>
      <c r="A990" s="7"/>
      <c r="H990" s="7"/>
      <c r="AG990" s="4"/>
      <c r="AH990" s="4"/>
      <c r="AI990" s="4"/>
      <c r="AJ990" s="4"/>
      <c r="AK990" s="4"/>
      <c r="AL990" s="4"/>
      <c r="AM990" s="4"/>
      <c r="AO990" s="6"/>
      <c r="AP990" s="6"/>
      <c r="AS990" s="4"/>
      <c r="AW990" s="7"/>
      <c r="AX990" s="5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>
      <c r="A991" s="7"/>
      <c r="H991" s="7"/>
      <c r="AG991" s="4"/>
      <c r="AH991" s="4"/>
      <c r="AI991" s="4"/>
      <c r="AJ991" s="4"/>
      <c r="AK991" s="4"/>
      <c r="AL991" s="4"/>
      <c r="AM991" s="4"/>
      <c r="AO991" s="6"/>
      <c r="AP991" s="6"/>
      <c r="AS991" s="4"/>
      <c r="AW991" s="7"/>
      <c r="AX991" s="5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>
      <c r="A992" s="7"/>
      <c r="H992" s="7"/>
      <c r="AG992" s="4"/>
      <c r="AH992" s="4"/>
      <c r="AI992" s="4"/>
      <c r="AJ992" s="4"/>
      <c r="AK992" s="4"/>
      <c r="AL992" s="4"/>
      <c r="AM992" s="4"/>
      <c r="AO992" s="6"/>
      <c r="AP992" s="6"/>
      <c r="AS992" s="4"/>
      <c r="AW992" s="7"/>
      <c r="AX992" s="5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>
      <c r="A993" s="7"/>
      <c r="H993" s="7"/>
      <c r="AG993" s="4"/>
      <c r="AH993" s="4"/>
      <c r="AI993" s="4"/>
      <c r="AJ993" s="4"/>
      <c r="AK993" s="4"/>
      <c r="AL993" s="4"/>
      <c r="AM993" s="4"/>
      <c r="AO993" s="6"/>
      <c r="AP993" s="6"/>
      <c r="AS993" s="4"/>
      <c r="AW993" s="7"/>
      <c r="AX993" s="5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>
      <c r="A994" s="7"/>
      <c r="H994" s="7"/>
      <c r="AG994" s="4"/>
      <c r="AH994" s="4"/>
      <c r="AI994" s="4"/>
      <c r="AJ994" s="4"/>
      <c r="AK994" s="4"/>
      <c r="AL994" s="4"/>
      <c r="AM994" s="4"/>
      <c r="AO994" s="6"/>
      <c r="AP994" s="6"/>
      <c r="AS994" s="4"/>
      <c r="AW994" s="7"/>
      <c r="AX994" s="5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>
      <c r="A995" s="7"/>
      <c r="H995" s="7"/>
      <c r="AG995" s="4"/>
      <c r="AH995" s="4"/>
      <c r="AI995" s="4"/>
      <c r="AJ995" s="4"/>
      <c r="AK995" s="4"/>
      <c r="AL995" s="4"/>
      <c r="AM995" s="4"/>
      <c r="AO995" s="6"/>
      <c r="AP995" s="6"/>
      <c r="AS995" s="4"/>
      <c r="AW995" s="7"/>
      <c r="AX995" s="5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>
      <c r="A996" s="7"/>
      <c r="H996" s="7"/>
      <c r="AG996" s="4"/>
      <c r="AH996" s="4"/>
      <c r="AI996" s="4"/>
      <c r="AJ996" s="4"/>
      <c r="AK996" s="4"/>
      <c r="AL996" s="4"/>
      <c r="AM996" s="4"/>
      <c r="AO996" s="6"/>
      <c r="AP996" s="6"/>
      <c r="AS996" s="4"/>
      <c r="AW996" s="7"/>
      <c r="AX996" s="5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>
      <c r="A997" s="7"/>
      <c r="H997" s="7"/>
      <c r="AG997" s="4"/>
      <c r="AH997" s="4"/>
      <c r="AI997" s="4"/>
      <c r="AJ997" s="4"/>
      <c r="AK997" s="4"/>
      <c r="AL997" s="4"/>
      <c r="AM997" s="4"/>
      <c r="AO997" s="6"/>
      <c r="AP997" s="6"/>
      <c r="AS997" s="4"/>
      <c r="AW997" s="7"/>
      <c r="AX997" s="5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>
      <c r="A998" s="7"/>
      <c r="H998" s="7"/>
      <c r="AG998" s="4"/>
      <c r="AH998" s="4"/>
      <c r="AI998" s="4"/>
      <c r="AJ998" s="4"/>
      <c r="AK998" s="4"/>
      <c r="AL998" s="4"/>
      <c r="AM998" s="4"/>
      <c r="AO998" s="6"/>
      <c r="AP998" s="6"/>
      <c r="AS998" s="4"/>
      <c r="AW998" s="7"/>
      <c r="AX998" s="5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>
      <c r="A999" s="7"/>
      <c r="H999" s="7"/>
      <c r="AG999" s="4"/>
      <c r="AH999" s="4"/>
      <c r="AI999" s="4"/>
      <c r="AJ999" s="4"/>
      <c r="AK999" s="4"/>
      <c r="AL999" s="4"/>
      <c r="AM999" s="4"/>
      <c r="AO999" s="6"/>
      <c r="AP999" s="6"/>
      <c r="AS999" s="4"/>
      <c r="AW999" s="7"/>
      <c r="AX999" s="5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>
      <c r="A1000" s="7"/>
      <c r="H1000" s="7"/>
      <c r="AG1000" s="4"/>
      <c r="AH1000" s="4"/>
      <c r="AI1000" s="4"/>
      <c r="AJ1000" s="4"/>
      <c r="AK1000" s="4"/>
      <c r="AL1000" s="4"/>
      <c r="AM1000" s="4"/>
      <c r="AO1000" s="6"/>
      <c r="AP1000" s="6"/>
      <c r="AS1000" s="4"/>
      <c r="AW1000" s="7"/>
      <c r="AX1000" s="5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>
      <c r="A1001" s="7"/>
      <c r="H1001" s="7"/>
      <c r="AG1001" s="4"/>
      <c r="AH1001" s="4"/>
      <c r="AI1001" s="4"/>
      <c r="AJ1001" s="4"/>
      <c r="AK1001" s="4"/>
      <c r="AL1001" s="4"/>
      <c r="AM1001" s="4"/>
      <c r="AO1001" s="6"/>
      <c r="AP1001" s="6"/>
      <c r="AS1001" s="4"/>
      <c r="AW1001" s="7"/>
      <c r="AX1001" s="5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>
      <c r="A1002" s="7"/>
      <c r="H1002" s="7"/>
      <c r="AG1002" s="4"/>
      <c r="AH1002" s="4"/>
      <c r="AI1002" s="4"/>
      <c r="AJ1002" s="4"/>
      <c r="AK1002" s="4"/>
      <c r="AL1002" s="4"/>
      <c r="AM1002" s="4"/>
      <c r="AO1002" s="6"/>
      <c r="AP1002" s="6"/>
      <c r="AS1002" s="4"/>
      <c r="AW1002" s="7"/>
      <c r="AX1002" s="5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>
      <c r="A1003" s="7"/>
      <c r="H1003" s="7"/>
      <c r="AG1003" s="4"/>
      <c r="AH1003" s="4"/>
      <c r="AI1003" s="4"/>
      <c r="AJ1003" s="4"/>
      <c r="AK1003" s="4"/>
      <c r="AL1003" s="4"/>
      <c r="AM1003" s="4"/>
      <c r="AO1003" s="6"/>
      <c r="AP1003" s="6"/>
      <c r="AS1003" s="4"/>
      <c r="AW1003" s="7"/>
      <c r="AX1003" s="5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>
      <c r="A1004" s="7"/>
      <c r="H1004" s="7"/>
      <c r="AG1004" s="4"/>
      <c r="AH1004" s="4"/>
      <c r="AI1004" s="4"/>
      <c r="AJ1004" s="4"/>
      <c r="AK1004" s="4"/>
      <c r="AL1004" s="4"/>
      <c r="AM1004" s="4"/>
      <c r="AO1004" s="6"/>
      <c r="AP1004" s="6"/>
      <c r="AS1004" s="4"/>
      <c r="AW1004" s="7"/>
      <c r="AX1004" s="5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>
      <c r="A1005" s="7"/>
      <c r="H1005" s="7"/>
      <c r="AG1005" s="4"/>
      <c r="AH1005" s="4"/>
      <c r="AI1005" s="4"/>
      <c r="AJ1005" s="4"/>
      <c r="AK1005" s="4"/>
      <c r="AL1005" s="4"/>
      <c r="AM1005" s="4"/>
      <c r="AO1005" s="6"/>
      <c r="AP1005" s="6"/>
      <c r="AS1005" s="4"/>
      <c r="AW1005" s="7"/>
      <c r="AX1005" s="5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>
      <c r="A1006" s="7"/>
      <c r="H1006" s="7"/>
      <c r="AG1006" s="4"/>
      <c r="AH1006" s="4"/>
      <c r="AI1006" s="4"/>
      <c r="AJ1006" s="4"/>
      <c r="AK1006" s="4"/>
      <c r="AL1006" s="4"/>
      <c r="AM1006" s="4"/>
      <c r="AO1006" s="6"/>
      <c r="AP1006" s="6"/>
      <c r="AS1006" s="4"/>
      <c r="AW1006" s="7"/>
      <c r="AX1006" s="5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>
      <c r="A1007" s="7"/>
      <c r="H1007" s="7"/>
      <c r="AG1007" s="4"/>
      <c r="AH1007" s="4"/>
      <c r="AI1007" s="4"/>
      <c r="AJ1007" s="4"/>
      <c r="AK1007" s="4"/>
      <c r="AL1007" s="4"/>
      <c r="AM1007" s="4"/>
      <c r="AO1007" s="6"/>
      <c r="AP1007" s="6"/>
      <c r="AS1007" s="4"/>
      <c r="AW1007" s="7"/>
      <c r="AX1007" s="5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>
      <c r="A1008" s="7"/>
      <c r="H1008" s="7"/>
      <c r="AG1008" s="4"/>
      <c r="AH1008" s="4"/>
      <c r="AI1008" s="4"/>
      <c r="AJ1008" s="4"/>
      <c r="AK1008" s="4"/>
      <c r="AL1008" s="4"/>
      <c r="AM1008" s="4"/>
      <c r="AO1008" s="6"/>
      <c r="AP1008" s="6"/>
      <c r="AS1008" s="4"/>
      <c r="AW1008" s="7"/>
      <c r="AX1008" s="5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>
      <c r="A1009" s="7"/>
      <c r="H1009" s="7"/>
      <c r="AG1009" s="4"/>
      <c r="AH1009" s="4"/>
      <c r="AI1009" s="4"/>
      <c r="AJ1009" s="4"/>
      <c r="AK1009" s="4"/>
      <c r="AL1009" s="4"/>
      <c r="AM1009" s="4"/>
      <c r="AO1009" s="6"/>
      <c r="AP1009" s="6"/>
      <c r="AS1009" s="4"/>
      <c r="AW1009" s="7"/>
      <c r="AX1009" s="5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spans="1:69">
      <c r="A1010" s="7"/>
      <c r="H1010" s="7"/>
      <c r="AG1010" s="4"/>
      <c r="AH1010" s="4"/>
      <c r="AI1010" s="4"/>
      <c r="AJ1010" s="4"/>
      <c r="AK1010" s="4"/>
      <c r="AL1010" s="4"/>
      <c r="AM1010" s="4"/>
      <c r="AO1010" s="6"/>
      <c r="AP1010" s="6"/>
      <c r="AS1010" s="4"/>
      <c r="AW1010" s="7"/>
      <c r="AX1010" s="5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spans="1:69">
      <c r="A1011" s="7"/>
      <c r="H1011" s="7"/>
      <c r="AG1011" s="4"/>
      <c r="AH1011" s="4"/>
      <c r="AI1011" s="4"/>
      <c r="AJ1011" s="4"/>
      <c r="AK1011" s="4"/>
      <c r="AL1011" s="4"/>
      <c r="AM1011" s="4"/>
      <c r="AO1011" s="6"/>
      <c r="AP1011" s="6"/>
      <c r="AS1011" s="4"/>
      <c r="AW1011" s="7"/>
      <c r="AX1011" s="5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spans="1:69">
      <c r="A1012" s="7"/>
      <c r="H1012" s="7"/>
      <c r="AG1012" s="4"/>
      <c r="AH1012" s="4"/>
      <c r="AI1012" s="4"/>
      <c r="AJ1012" s="4"/>
      <c r="AK1012" s="4"/>
      <c r="AL1012" s="4"/>
      <c r="AM1012" s="4"/>
      <c r="AO1012" s="6"/>
      <c r="AP1012" s="6"/>
      <c r="AS1012" s="4"/>
      <c r="AW1012" s="7"/>
      <c r="AX1012" s="5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spans="1:69">
      <c r="A1013" s="7"/>
      <c r="H1013" s="7"/>
      <c r="AG1013" s="4"/>
      <c r="AH1013" s="4"/>
      <c r="AI1013" s="4"/>
      <c r="AJ1013" s="4"/>
      <c r="AK1013" s="4"/>
      <c r="AL1013" s="4"/>
      <c r="AM1013" s="4"/>
      <c r="AO1013" s="6"/>
      <c r="AP1013" s="6"/>
      <c r="AS1013" s="4"/>
      <c r="AW1013" s="7"/>
      <c r="AX1013" s="5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spans="1:69">
      <c r="A1014" s="7"/>
      <c r="H1014" s="7"/>
      <c r="AG1014" s="4"/>
      <c r="AH1014" s="4"/>
      <c r="AI1014" s="4"/>
      <c r="AJ1014" s="4"/>
      <c r="AK1014" s="4"/>
      <c r="AL1014" s="4"/>
      <c r="AM1014" s="4"/>
      <c r="AO1014" s="6"/>
      <c r="AP1014" s="6"/>
      <c r="AS1014" s="4"/>
      <c r="AW1014" s="7"/>
      <c r="AX1014" s="5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spans="1:69">
      <c r="A1015" s="7"/>
      <c r="H1015" s="7"/>
      <c r="AG1015" s="4"/>
      <c r="AH1015" s="4"/>
      <c r="AI1015" s="4"/>
      <c r="AJ1015" s="4"/>
      <c r="AK1015" s="4"/>
      <c r="AL1015" s="4"/>
      <c r="AM1015" s="4"/>
      <c r="AO1015" s="6"/>
      <c r="AP1015" s="6"/>
      <c r="AS1015" s="4"/>
      <c r="AW1015" s="7"/>
      <c r="AX1015" s="5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spans="1:69">
      <c r="A1016" s="7"/>
      <c r="H1016" s="7"/>
      <c r="AG1016" s="4"/>
      <c r="AH1016" s="4"/>
      <c r="AI1016" s="4"/>
      <c r="AJ1016" s="4"/>
      <c r="AK1016" s="4"/>
      <c r="AL1016" s="4"/>
      <c r="AM1016" s="4"/>
      <c r="AO1016" s="6"/>
      <c r="AP1016" s="6"/>
      <c r="AS1016" s="4"/>
      <c r="AW1016" s="7"/>
      <c r="AX1016" s="5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spans="1:69">
      <c r="A1017" s="7"/>
      <c r="H1017" s="7"/>
      <c r="AG1017" s="4"/>
      <c r="AH1017" s="4"/>
      <c r="AI1017" s="4"/>
      <c r="AJ1017" s="4"/>
      <c r="AK1017" s="4"/>
      <c r="AL1017" s="4"/>
      <c r="AM1017" s="4"/>
      <c r="AO1017" s="6"/>
      <c r="AP1017" s="6"/>
      <c r="AS1017" s="4"/>
      <c r="AW1017" s="7"/>
      <c r="AX1017" s="5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spans="1:69">
      <c r="A1018" s="7"/>
      <c r="H1018" s="7"/>
      <c r="AG1018" s="4"/>
      <c r="AH1018" s="4"/>
      <c r="AI1018" s="4"/>
      <c r="AJ1018" s="4"/>
      <c r="AK1018" s="4"/>
      <c r="AL1018" s="4"/>
      <c r="AM1018" s="4"/>
      <c r="AO1018" s="6"/>
      <c r="AP1018" s="6"/>
      <c r="AS1018" s="4"/>
      <c r="AW1018" s="7"/>
      <c r="AX1018" s="5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spans="1:69">
      <c r="A1019" s="7"/>
      <c r="H1019" s="7"/>
      <c r="AG1019" s="4"/>
      <c r="AH1019" s="4"/>
      <c r="AI1019" s="4"/>
      <c r="AJ1019" s="4"/>
      <c r="AK1019" s="4"/>
      <c r="AL1019" s="4"/>
      <c r="AM1019" s="4"/>
      <c r="AO1019" s="6"/>
      <c r="AP1019" s="6"/>
      <c r="AS1019" s="4"/>
      <c r="AW1019" s="7"/>
      <c r="AX1019" s="5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spans="1:69">
      <c r="A1020" s="7"/>
      <c r="H1020" s="7"/>
      <c r="AG1020" s="4"/>
      <c r="AH1020" s="4"/>
      <c r="AI1020" s="4"/>
      <c r="AJ1020" s="4"/>
      <c r="AK1020" s="4"/>
      <c r="AL1020" s="4"/>
      <c r="AM1020" s="4"/>
      <c r="AO1020" s="6"/>
      <c r="AP1020" s="6"/>
      <c r="AS1020" s="4"/>
      <c r="AW1020" s="7"/>
      <c r="AX1020" s="5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spans="1:69">
      <c r="A1021" s="7"/>
      <c r="H1021" s="7"/>
      <c r="AG1021" s="4"/>
      <c r="AH1021" s="4"/>
      <c r="AI1021" s="4"/>
      <c r="AJ1021" s="4"/>
      <c r="AK1021" s="4"/>
      <c r="AL1021" s="4"/>
      <c r="AM1021" s="4"/>
      <c r="AO1021" s="6"/>
      <c r="AP1021" s="6"/>
      <c r="AS1021" s="4"/>
      <c r="AW1021" s="7"/>
      <c r="AX1021" s="5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spans="1:69">
      <c r="A1022" s="7"/>
      <c r="H1022" s="7"/>
      <c r="AG1022" s="4"/>
      <c r="AH1022" s="4"/>
      <c r="AI1022" s="4"/>
      <c r="AJ1022" s="4"/>
      <c r="AK1022" s="4"/>
      <c r="AL1022" s="4"/>
      <c r="AM1022" s="4"/>
      <c r="AO1022" s="6"/>
      <c r="AP1022" s="6"/>
      <c r="AS1022" s="4"/>
      <c r="AW1022" s="7"/>
      <c r="AX1022" s="5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spans="1:69">
      <c r="A1023" s="7"/>
      <c r="H1023" s="7"/>
      <c r="AG1023" s="4"/>
      <c r="AH1023" s="4"/>
      <c r="AI1023" s="4"/>
      <c r="AJ1023" s="4"/>
      <c r="AK1023" s="4"/>
      <c r="AL1023" s="4"/>
      <c r="AM1023" s="4"/>
      <c r="AO1023" s="6"/>
      <c r="AP1023" s="6"/>
      <c r="AS1023" s="4"/>
      <c r="AW1023" s="7"/>
      <c r="AX1023" s="5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spans="1:69">
      <c r="A1024" s="7"/>
      <c r="H1024" s="7"/>
      <c r="AG1024" s="4"/>
      <c r="AH1024" s="4"/>
      <c r="AI1024" s="4"/>
      <c r="AJ1024" s="4"/>
      <c r="AK1024" s="4"/>
      <c r="AL1024" s="4"/>
      <c r="AM1024" s="4"/>
      <c r="AO1024" s="6"/>
      <c r="AP1024" s="6"/>
      <c r="AS1024" s="4"/>
      <c r="AW1024" s="7"/>
      <c r="AX1024" s="5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spans="1:69">
      <c r="A1025" s="7"/>
      <c r="H1025" s="7"/>
      <c r="AG1025" s="4"/>
      <c r="AH1025" s="4"/>
      <c r="AI1025" s="4"/>
      <c r="AJ1025" s="4"/>
      <c r="AK1025" s="4"/>
      <c r="AL1025" s="4"/>
      <c r="AM1025" s="4"/>
      <c r="AO1025" s="6"/>
      <c r="AP1025" s="6"/>
      <c r="AS1025" s="4"/>
      <c r="AW1025" s="7"/>
      <c r="AX1025" s="5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spans="1:69">
      <c r="A1026" s="7"/>
      <c r="H1026" s="7"/>
      <c r="AG1026" s="4"/>
      <c r="AH1026" s="4"/>
      <c r="AI1026" s="4"/>
      <c r="AJ1026" s="4"/>
      <c r="AK1026" s="4"/>
      <c r="AL1026" s="4"/>
      <c r="AM1026" s="4"/>
      <c r="AO1026" s="6"/>
      <c r="AP1026" s="6"/>
      <c r="AS1026" s="4"/>
      <c r="AW1026" s="7"/>
      <c r="AX1026" s="5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spans="1:69">
      <c r="A1027" s="7"/>
      <c r="H1027" s="7"/>
      <c r="AG1027" s="4"/>
      <c r="AH1027" s="4"/>
      <c r="AI1027" s="4"/>
      <c r="AJ1027" s="4"/>
      <c r="AK1027" s="4"/>
      <c r="AL1027" s="4"/>
      <c r="AM1027" s="4"/>
      <c r="AO1027" s="6"/>
      <c r="AP1027" s="6"/>
      <c r="AS1027" s="4"/>
      <c r="AW1027" s="7"/>
      <c r="AX1027" s="5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spans="1:69">
      <c r="A1028" s="7"/>
      <c r="H1028" s="7"/>
      <c r="AG1028" s="4"/>
      <c r="AH1028" s="4"/>
      <c r="AI1028" s="4"/>
      <c r="AJ1028" s="4"/>
      <c r="AK1028" s="4"/>
      <c r="AL1028" s="4"/>
      <c r="AM1028" s="4"/>
      <c r="AO1028" s="6"/>
      <c r="AP1028" s="6"/>
      <c r="AS1028" s="4"/>
      <c r="AW1028" s="7"/>
      <c r="AX1028" s="5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spans="1:69">
      <c r="A1029" s="7"/>
      <c r="H1029" s="7"/>
      <c r="AG1029" s="4"/>
      <c r="AH1029" s="4"/>
      <c r="AI1029" s="4"/>
      <c r="AJ1029" s="4"/>
      <c r="AK1029" s="4"/>
      <c r="AL1029" s="4"/>
      <c r="AM1029" s="4"/>
      <c r="AO1029" s="6"/>
      <c r="AP1029" s="6"/>
      <c r="AS1029" s="4"/>
      <c r="AW1029" s="7"/>
      <c r="AX1029" s="5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spans="1:69">
      <c r="A1030" s="7"/>
      <c r="H1030" s="7"/>
      <c r="AG1030" s="4"/>
      <c r="AH1030" s="4"/>
      <c r="AI1030" s="4"/>
      <c r="AJ1030" s="4"/>
      <c r="AK1030" s="4"/>
      <c r="AL1030" s="4"/>
      <c r="AM1030" s="4"/>
      <c r="AO1030" s="6"/>
      <c r="AP1030" s="6"/>
      <c r="AS1030" s="4"/>
      <c r="AW1030" s="7"/>
      <c r="AX1030" s="5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spans="1:69">
      <c r="A1031" s="7"/>
      <c r="H1031" s="7"/>
      <c r="AG1031" s="4"/>
      <c r="AH1031" s="4"/>
      <c r="AI1031" s="4"/>
      <c r="AJ1031" s="4"/>
      <c r="AK1031" s="4"/>
      <c r="AL1031" s="4"/>
      <c r="AM1031" s="4"/>
      <c r="AO1031" s="6"/>
      <c r="AP1031" s="6"/>
      <c r="AS1031" s="4"/>
      <c r="AW1031" s="7"/>
      <c r="AX1031" s="5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spans="1:69">
      <c r="A1032" s="7"/>
      <c r="H1032" s="7"/>
      <c r="AG1032" s="4"/>
      <c r="AH1032" s="4"/>
      <c r="AI1032" s="4"/>
      <c r="AJ1032" s="4"/>
      <c r="AK1032" s="4"/>
      <c r="AL1032" s="4"/>
      <c r="AM1032" s="4"/>
      <c r="AO1032" s="6"/>
      <c r="AP1032" s="6"/>
      <c r="AS1032" s="4"/>
      <c r="AW1032" s="7"/>
      <c r="AX1032" s="5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spans="1:69">
      <c r="A1033" s="7"/>
      <c r="H1033" s="7"/>
      <c r="AG1033" s="4"/>
      <c r="AH1033" s="4"/>
      <c r="AI1033" s="4"/>
      <c r="AJ1033" s="4"/>
      <c r="AK1033" s="4"/>
      <c r="AL1033" s="4"/>
      <c r="AM1033" s="4"/>
      <c r="AO1033" s="6"/>
      <c r="AP1033" s="6"/>
      <c r="AS1033" s="4"/>
      <c r="AW1033" s="7"/>
      <c r="AX1033" s="5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spans="1:69">
      <c r="A1034" s="7"/>
      <c r="H1034" s="7"/>
      <c r="AG1034" s="4"/>
      <c r="AH1034" s="4"/>
      <c r="AI1034" s="4"/>
      <c r="AJ1034" s="4"/>
      <c r="AK1034" s="4"/>
      <c r="AL1034" s="4"/>
      <c r="AM1034" s="4"/>
      <c r="AO1034" s="6"/>
      <c r="AP1034" s="6"/>
      <c r="AS1034" s="4"/>
      <c r="AW1034" s="7"/>
      <c r="AX1034" s="5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spans="1:69">
      <c r="A1035" s="7"/>
      <c r="H1035" s="7"/>
      <c r="AG1035" s="4"/>
      <c r="AH1035" s="4"/>
      <c r="AI1035" s="4"/>
      <c r="AJ1035" s="4"/>
      <c r="AK1035" s="4"/>
      <c r="AL1035" s="4"/>
      <c r="AM1035" s="4"/>
      <c r="AO1035" s="6"/>
      <c r="AP1035" s="6"/>
      <c r="AS1035" s="4"/>
      <c r="AW1035" s="7"/>
      <c r="AX1035" s="5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spans="1:69">
      <c r="A1036" s="7"/>
      <c r="H1036" s="7"/>
      <c r="AG1036" s="4"/>
      <c r="AH1036" s="4"/>
      <c r="AI1036" s="4"/>
      <c r="AJ1036" s="4"/>
      <c r="AK1036" s="4"/>
      <c r="AL1036" s="4"/>
      <c r="AM1036" s="4"/>
      <c r="AO1036" s="6"/>
      <c r="AP1036" s="6"/>
      <c r="AS1036" s="4"/>
      <c r="AW1036" s="7"/>
      <c r="AX1036" s="5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spans="1:69">
      <c r="A1037" s="7"/>
      <c r="H1037" s="7"/>
      <c r="AG1037" s="4"/>
      <c r="AH1037" s="4"/>
      <c r="AI1037" s="4"/>
      <c r="AJ1037" s="4"/>
      <c r="AK1037" s="4"/>
      <c r="AL1037" s="4"/>
      <c r="AM1037" s="4"/>
      <c r="AO1037" s="6"/>
      <c r="AP1037" s="6"/>
      <c r="AS1037" s="4"/>
      <c r="AW1037" s="7"/>
      <c r="AX1037" s="5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spans="1:69">
      <c r="A1038" s="7"/>
      <c r="H1038" s="7"/>
      <c r="AG1038" s="4"/>
      <c r="AH1038" s="4"/>
      <c r="AI1038" s="4"/>
      <c r="AJ1038" s="4"/>
      <c r="AK1038" s="4"/>
      <c r="AL1038" s="4"/>
      <c r="AM1038" s="4"/>
      <c r="AO1038" s="6"/>
      <c r="AP1038" s="6"/>
      <c r="AS1038" s="4"/>
      <c r="AW1038" s="7"/>
      <c r="AX1038" s="5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spans="1:69">
      <c r="A1039" s="7"/>
      <c r="H1039" s="7"/>
      <c r="AG1039" s="4"/>
      <c r="AH1039" s="4"/>
      <c r="AI1039" s="4"/>
      <c r="AJ1039" s="4"/>
      <c r="AK1039" s="4"/>
      <c r="AL1039" s="4"/>
      <c r="AM1039" s="4"/>
      <c r="AO1039" s="6"/>
      <c r="AP1039" s="6"/>
      <c r="AS1039" s="4"/>
      <c r="AW1039" s="7"/>
      <c r="AX1039" s="5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spans="1:69">
      <c r="A1040" s="7"/>
      <c r="H1040" s="7"/>
      <c r="AG1040" s="4"/>
      <c r="AH1040" s="4"/>
      <c r="AI1040" s="4"/>
      <c r="AJ1040" s="4"/>
      <c r="AK1040" s="4"/>
      <c r="AL1040" s="4"/>
      <c r="AM1040" s="4"/>
      <c r="AO1040" s="6"/>
      <c r="AP1040" s="6"/>
      <c r="AS1040" s="4"/>
      <c r="AW1040" s="7"/>
      <c r="AX1040" s="5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  <row r="1041" spans="1:69">
      <c r="A1041" s="7"/>
      <c r="H1041" s="7"/>
      <c r="AG1041" s="4"/>
      <c r="AH1041" s="4"/>
      <c r="AI1041" s="4"/>
      <c r="AJ1041" s="4"/>
      <c r="AK1041" s="4"/>
      <c r="AL1041" s="4"/>
      <c r="AM1041" s="4"/>
      <c r="AO1041" s="6"/>
      <c r="AP1041" s="6"/>
      <c r="AS1041" s="4"/>
      <c r="AW1041" s="7"/>
      <c r="AX1041" s="5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69">
      <c r="A1042" s="7"/>
      <c r="H1042" s="7"/>
      <c r="AG1042" s="4"/>
      <c r="AH1042" s="4"/>
      <c r="AI1042" s="4"/>
      <c r="AJ1042" s="4"/>
      <c r="AK1042" s="4"/>
      <c r="AL1042" s="4"/>
      <c r="AM1042" s="4"/>
      <c r="AO1042" s="6"/>
      <c r="AP1042" s="6"/>
      <c r="AS1042" s="4"/>
      <c r="AW1042" s="7"/>
      <c r="AX1042" s="5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</row>
    <row r="1043" spans="1:69">
      <c r="A1043" s="7"/>
      <c r="H1043" s="7"/>
      <c r="AG1043" s="4"/>
      <c r="AH1043" s="4"/>
      <c r="AI1043" s="4"/>
      <c r="AJ1043" s="4"/>
      <c r="AK1043" s="4"/>
      <c r="AL1043" s="4"/>
      <c r="AM1043" s="4"/>
      <c r="AO1043" s="6"/>
      <c r="AP1043" s="6"/>
      <c r="AS1043" s="4"/>
      <c r="AW1043" s="7"/>
      <c r="AX1043" s="5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</row>
    <row r="1044" spans="1:69">
      <c r="A1044" s="7"/>
      <c r="H1044" s="7"/>
      <c r="AG1044" s="4"/>
      <c r="AH1044" s="4"/>
      <c r="AI1044" s="4"/>
      <c r="AJ1044" s="4"/>
      <c r="AK1044" s="4"/>
      <c r="AL1044" s="4"/>
      <c r="AM1044" s="4"/>
      <c r="AO1044" s="6"/>
      <c r="AP1044" s="6"/>
      <c r="AS1044" s="4"/>
      <c r="AW1044" s="7"/>
      <c r="AX1044" s="5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</row>
    <row r="1045" spans="1:69">
      <c r="A1045" s="7"/>
      <c r="H1045" s="7"/>
      <c r="AG1045" s="4"/>
      <c r="AH1045" s="4"/>
      <c r="AI1045" s="4"/>
      <c r="AJ1045" s="4"/>
      <c r="AK1045" s="4"/>
      <c r="AL1045" s="4"/>
      <c r="AM1045" s="4"/>
      <c r="AO1045" s="6"/>
      <c r="AP1045" s="6"/>
      <c r="AS1045" s="4"/>
      <c r="AW1045" s="7"/>
      <c r="AX1045" s="5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</row>
    <row r="1046" spans="1:69">
      <c r="A1046" s="7"/>
      <c r="H1046" s="7"/>
      <c r="AG1046" s="4"/>
      <c r="AH1046" s="4"/>
      <c r="AI1046" s="4"/>
      <c r="AJ1046" s="4"/>
      <c r="AK1046" s="4"/>
      <c r="AL1046" s="4"/>
      <c r="AM1046" s="4"/>
      <c r="AO1046" s="6"/>
      <c r="AP1046" s="6"/>
      <c r="AS1046" s="4"/>
      <c r="AW1046" s="7"/>
      <c r="AX1046" s="5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</row>
    <row r="1047" spans="1:69">
      <c r="A1047" s="7"/>
      <c r="H1047" s="7"/>
      <c r="AG1047" s="4"/>
      <c r="AH1047" s="4"/>
      <c r="AI1047" s="4"/>
      <c r="AJ1047" s="4"/>
      <c r="AK1047" s="4"/>
      <c r="AL1047" s="4"/>
      <c r="AM1047" s="4"/>
      <c r="AO1047" s="6"/>
      <c r="AP1047" s="6"/>
      <c r="AS1047" s="4"/>
      <c r="AW1047" s="7"/>
      <c r="AX1047" s="5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</row>
    <row r="1048" spans="1:69">
      <c r="A1048" s="7"/>
      <c r="H1048" s="7"/>
      <c r="AG1048" s="4"/>
      <c r="AH1048" s="4"/>
      <c r="AI1048" s="4"/>
      <c r="AJ1048" s="4"/>
      <c r="AK1048" s="4"/>
      <c r="AL1048" s="4"/>
      <c r="AM1048" s="4"/>
      <c r="AO1048" s="6"/>
      <c r="AP1048" s="6"/>
      <c r="AS1048" s="4"/>
      <c r="AW1048" s="7"/>
      <c r="AX1048" s="5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</row>
    <row r="1049" spans="1:69">
      <c r="A1049" s="7"/>
      <c r="H1049" s="7"/>
      <c r="AG1049" s="4"/>
      <c r="AH1049" s="4"/>
      <c r="AI1049" s="4"/>
      <c r="AJ1049" s="4"/>
      <c r="AK1049" s="4"/>
      <c r="AL1049" s="4"/>
      <c r="AM1049" s="4"/>
      <c r="AO1049" s="6"/>
      <c r="AP1049" s="6"/>
      <c r="AS1049" s="4"/>
      <c r="AW1049" s="7"/>
      <c r="AX1049" s="5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</row>
    <row r="1050" spans="1:69">
      <c r="A1050" s="7"/>
      <c r="H1050" s="7"/>
      <c r="AG1050" s="4"/>
      <c r="AH1050" s="4"/>
      <c r="AI1050" s="4"/>
      <c r="AJ1050" s="4"/>
      <c r="AK1050" s="4"/>
      <c r="AL1050" s="4"/>
      <c r="AM1050" s="4"/>
      <c r="AO1050" s="6"/>
      <c r="AP1050" s="6"/>
      <c r="AS1050" s="4"/>
      <c r="AW1050" s="7"/>
      <c r="AX1050" s="5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</row>
    <row r="1051" spans="1:69">
      <c r="A1051" s="7"/>
      <c r="H1051" s="7"/>
      <c r="AG1051" s="4"/>
      <c r="AH1051" s="4"/>
      <c r="AI1051" s="4"/>
      <c r="AJ1051" s="4"/>
      <c r="AK1051" s="4"/>
      <c r="AL1051" s="4"/>
      <c r="AM1051" s="4"/>
      <c r="AO1051" s="6"/>
      <c r="AP1051" s="6"/>
      <c r="AS1051" s="4"/>
      <c r="AW1051" s="7"/>
      <c r="AX1051" s="5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</row>
    <row r="1052" spans="1:69">
      <c r="A1052" s="7"/>
      <c r="H1052" s="7"/>
      <c r="AG1052" s="4"/>
      <c r="AH1052" s="4"/>
      <c r="AI1052" s="4"/>
      <c r="AJ1052" s="4"/>
      <c r="AK1052" s="4"/>
      <c r="AL1052" s="4"/>
      <c r="AM1052" s="4"/>
      <c r="AO1052" s="6"/>
      <c r="AP1052" s="6"/>
      <c r="AS1052" s="4"/>
      <c r="AW1052" s="7"/>
      <c r="AX1052" s="5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</row>
    <row r="1053" spans="1:69">
      <c r="A1053" s="7"/>
      <c r="H1053" s="7"/>
      <c r="AG1053" s="4"/>
      <c r="AH1053" s="4"/>
      <c r="AI1053" s="4"/>
      <c r="AJ1053" s="4"/>
      <c r="AK1053" s="4"/>
      <c r="AL1053" s="4"/>
      <c r="AM1053" s="4"/>
      <c r="AO1053" s="6"/>
      <c r="AP1053" s="6"/>
      <c r="AS1053" s="4"/>
      <c r="AW1053" s="7"/>
      <c r="AX1053" s="5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</row>
    <row r="1054" spans="1:69">
      <c r="A1054" s="7"/>
      <c r="H1054" s="7"/>
      <c r="AG1054" s="4"/>
      <c r="AH1054" s="4"/>
      <c r="AI1054" s="4"/>
      <c r="AJ1054" s="4"/>
      <c r="AK1054" s="4"/>
      <c r="AL1054" s="4"/>
      <c r="AM1054" s="4"/>
      <c r="AO1054" s="6"/>
      <c r="AP1054" s="6"/>
      <c r="AS1054" s="4"/>
      <c r="AW1054" s="7"/>
      <c r="AX1054" s="5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</row>
    <row r="1055" spans="1:69">
      <c r="A1055" s="7"/>
      <c r="H1055" s="7"/>
      <c r="AG1055" s="4"/>
      <c r="AH1055" s="4"/>
      <c r="AI1055" s="4"/>
      <c r="AJ1055" s="4"/>
      <c r="AK1055" s="4"/>
      <c r="AL1055" s="4"/>
      <c r="AM1055" s="4"/>
      <c r="AO1055" s="6"/>
      <c r="AP1055" s="6"/>
      <c r="AS1055" s="4"/>
      <c r="AW1055" s="7"/>
      <c r="AX1055" s="5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</row>
    <row r="1056" spans="1:69">
      <c r="A1056" s="7"/>
      <c r="H1056" s="7"/>
      <c r="AG1056" s="4"/>
      <c r="AH1056" s="4"/>
      <c r="AI1056" s="4"/>
      <c r="AJ1056" s="4"/>
      <c r="AK1056" s="4"/>
      <c r="AL1056" s="4"/>
      <c r="AM1056" s="4"/>
      <c r="AO1056" s="6"/>
      <c r="AP1056" s="6"/>
      <c r="AS1056" s="4"/>
      <c r="AW1056" s="7"/>
      <c r="AX1056" s="5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</row>
    <row r="1057" spans="1:69">
      <c r="A1057" s="7"/>
      <c r="H1057" s="7"/>
      <c r="AG1057" s="4"/>
      <c r="AH1057" s="4"/>
      <c r="AI1057" s="4"/>
      <c r="AJ1057" s="4"/>
      <c r="AK1057" s="4"/>
      <c r="AL1057" s="4"/>
      <c r="AM1057" s="4"/>
      <c r="AO1057" s="6"/>
      <c r="AP1057" s="6"/>
      <c r="AS1057" s="4"/>
      <c r="AW1057" s="7"/>
      <c r="AX1057" s="5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</row>
    <row r="1058" spans="1:69">
      <c r="A1058" s="7"/>
      <c r="H1058" s="7"/>
      <c r="AG1058" s="4"/>
      <c r="AH1058" s="4"/>
      <c r="AI1058" s="4"/>
      <c r="AJ1058" s="4"/>
      <c r="AK1058" s="4"/>
      <c r="AL1058" s="4"/>
      <c r="AM1058" s="4"/>
      <c r="AO1058" s="6"/>
      <c r="AP1058" s="6"/>
      <c r="AS1058" s="4"/>
      <c r="AW1058" s="7"/>
      <c r="AX1058" s="5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</row>
    <row r="1059" spans="1:69">
      <c r="A1059" s="7"/>
      <c r="H1059" s="7"/>
      <c r="AG1059" s="4"/>
      <c r="AH1059" s="4"/>
      <c r="AI1059" s="4"/>
      <c r="AJ1059" s="4"/>
      <c r="AK1059" s="4"/>
      <c r="AL1059" s="4"/>
      <c r="AM1059" s="4"/>
      <c r="AO1059" s="6"/>
      <c r="AP1059" s="6"/>
      <c r="AS1059" s="4"/>
      <c r="AW1059" s="7"/>
      <c r="AX1059" s="5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</row>
    <row r="1060" spans="1:69">
      <c r="A1060" s="7"/>
      <c r="H1060" s="7"/>
      <c r="AG1060" s="4"/>
      <c r="AH1060" s="4"/>
      <c r="AI1060" s="4"/>
      <c r="AJ1060" s="4"/>
      <c r="AK1060" s="4"/>
      <c r="AL1060" s="4"/>
      <c r="AM1060" s="4"/>
      <c r="AO1060" s="6"/>
      <c r="AP1060" s="6"/>
      <c r="AS1060" s="4"/>
      <c r="AW1060" s="7"/>
      <c r="AX1060" s="5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</row>
    <row r="1061" spans="1:69">
      <c r="A1061" s="7"/>
      <c r="H1061" s="7"/>
      <c r="AG1061" s="4"/>
      <c r="AH1061" s="4"/>
      <c r="AI1061" s="4"/>
      <c r="AJ1061" s="4"/>
      <c r="AK1061" s="4"/>
      <c r="AL1061" s="4"/>
      <c r="AM1061" s="4"/>
      <c r="AO1061" s="6"/>
      <c r="AP1061" s="6"/>
      <c r="AS1061" s="4"/>
      <c r="AW1061" s="7"/>
      <c r="AX1061" s="5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</row>
    <row r="1062" spans="1:69">
      <c r="A1062" s="7"/>
      <c r="H1062" s="7"/>
      <c r="AG1062" s="4"/>
      <c r="AH1062" s="4"/>
      <c r="AI1062" s="4"/>
      <c r="AJ1062" s="4"/>
      <c r="AK1062" s="4"/>
      <c r="AL1062" s="4"/>
      <c r="AM1062" s="4"/>
      <c r="AO1062" s="6"/>
      <c r="AP1062" s="6"/>
      <c r="AS1062" s="4"/>
      <c r="AW1062" s="7"/>
      <c r="AX1062" s="5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</row>
    <row r="1063" spans="1:69">
      <c r="A1063" s="7"/>
      <c r="H1063" s="7"/>
      <c r="AG1063" s="4"/>
      <c r="AH1063" s="4"/>
      <c r="AI1063" s="4"/>
      <c r="AJ1063" s="4"/>
      <c r="AK1063" s="4"/>
      <c r="AL1063" s="4"/>
      <c r="AM1063" s="4"/>
      <c r="AO1063" s="6"/>
      <c r="AP1063" s="6"/>
      <c r="AS1063" s="4"/>
      <c r="AW1063" s="7"/>
      <c r="AX1063" s="5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</row>
    <row r="1064" spans="1:69">
      <c r="A1064" s="7"/>
      <c r="H1064" s="7"/>
      <c r="AG1064" s="4"/>
      <c r="AH1064" s="4"/>
      <c r="AI1064" s="4"/>
      <c r="AJ1064" s="4"/>
      <c r="AK1064" s="4"/>
      <c r="AL1064" s="4"/>
      <c r="AM1064" s="4"/>
      <c r="AO1064" s="6"/>
      <c r="AP1064" s="6"/>
      <c r="AS1064" s="4"/>
      <c r="AW1064" s="7"/>
      <c r="AX1064" s="5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</row>
    <row r="1065" spans="1:69">
      <c r="A1065" s="7"/>
      <c r="H1065" s="7"/>
      <c r="AG1065" s="4"/>
      <c r="AH1065" s="4"/>
      <c r="AI1065" s="4"/>
      <c r="AJ1065" s="4"/>
      <c r="AK1065" s="4"/>
      <c r="AL1065" s="4"/>
      <c r="AM1065" s="4"/>
      <c r="AO1065" s="6"/>
      <c r="AP1065" s="6"/>
      <c r="AS1065" s="4"/>
      <c r="AW1065" s="7"/>
      <c r="AX1065" s="5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</row>
    <row r="1066" spans="1:69">
      <c r="A1066" s="7"/>
      <c r="H1066" s="7"/>
      <c r="AG1066" s="4"/>
      <c r="AH1066" s="4"/>
      <c r="AI1066" s="4"/>
      <c r="AJ1066" s="4"/>
      <c r="AK1066" s="4"/>
      <c r="AL1066" s="4"/>
      <c r="AM1066" s="4"/>
      <c r="AO1066" s="6"/>
      <c r="AP1066" s="6"/>
      <c r="AS1066" s="4"/>
      <c r="AW1066" s="7"/>
      <c r="AX1066" s="5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</row>
    <row r="1067" spans="1:69">
      <c r="A1067" s="7"/>
      <c r="H1067" s="7"/>
      <c r="AG1067" s="4"/>
      <c r="AH1067" s="4"/>
      <c r="AI1067" s="4"/>
      <c r="AJ1067" s="4"/>
      <c r="AK1067" s="4"/>
      <c r="AL1067" s="4"/>
      <c r="AM1067" s="4"/>
      <c r="AO1067" s="6"/>
      <c r="AP1067" s="6"/>
      <c r="AS1067" s="4"/>
      <c r="AW1067" s="7"/>
      <c r="AX1067" s="5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</row>
    <row r="1068" spans="1:69">
      <c r="A1068" s="7"/>
      <c r="H1068" s="7"/>
      <c r="AG1068" s="4"/>
      <c r="AH1068" s="4"/>
      <c r="AI1068" s="4"/>
      <c r="AJ1068" s="4"/>
      <c r="AK1068" s="4"/>
      <c r="AL1068" s="4"/>
      <c r="AM1068" s="4"/>
      <c r="AO1068" s="6"/>
      <c r="AP1068" s="6"/>
      <c r="AS1068" s="4"/>
      <c r="AW1068" s="7"/>
      <c r="AX1068" s="5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</row>
    <row r="1069" spans="1:69">
      <c r="A1069" s="7"/>
      <c r="H1069" s="7"/>
      <c r="AG1069" s="4"/>
      <c r="AH1069" s="4"/>
      <c r="AI1069" s="4"/>
      <c r="AJ1069" s="4"/>
      <c r="AK1069" s="4"/>
      <c r="AL1069" s="4"/>
      <c r="AM1069" s="4"/>
      <c r="AO1069" s="6"/>
      <c r="AP1069" s="6"/>
      <c r="AS1069" s="4"/>
      <c r="AW1069" s="7"/>
      <c r="AX1069" s="5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</row>
    <row r="1070" spans="1:69">
      <c r="A1070" s="7"/>
      <c r="H1070" s="7"/>
      <c r="AG1070" s="4"/>
      <c r="AH1070" s="4"/>
      <c r="AI1070" s="4"/>
      <c r="AJ1070" s="4"/>
      <c r="AK1070" s="4"/>
      <c r="AL1070" s="4"/>
      <c r="AM1070" s="4"/>
      <c r="AO1070" s="6"/>
      <c r="AP1070" s="6"/>
      <c r="AS1070" s="4"/>
      <c r="AW1070" s="7"/>
      <c r="AX1070" s="5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</row>
    <row r="1071" spans="1:69">
      <c r="A1071" s="7"/>
      <c r="H1071" s="7"/>
      <c r="AG1071" s="4"/>
      <c r="AH1071" s="4"/>
      <c r="AI1071" s="4"/>
      <c r="AJ1071" s="4"/>
      <c r="AK1071" s="4"/>
      <c r="AL1071" s="4"/>
      <c r="AM1071" s="4"/>
      <c r="AO1071" s="6"/>
      <c r="AP1071" s="6"/>
      <c r="AS1071" s="4"/>
      <c r="AW1071" s="7"/>
      <c r="AX1071" s="5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</row>
    <row r="1072" spans="1:69">
      <c r="A1072" s="7"/>
      <c r="H1072" s="7"/>
      <c r="AG1072" s="4"/>
      <c r="AH1072" s="4"/>
      <c r="AI1072" s="4"/>
      <c r="AJ1072" s="4"/>
      <c r="AK1072" s="4"/>
      <c r="AL1072" s="4"/>
      <c r="AM1072" s="4"/>
      <c r="AO1072" s="6"/>
      <c r="AP1072" s="6"/>
      <c r="AS1072" s="4"/>
      <c r="AW1072" s="7"/>
      <c r="AX1072" s="5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</row>
    <row r="1073" spans="1:69">
      <c r="A1073" s="7"/>
      <c r="H1073" s="7"/>
      <c r="AG1073" s="4"/>
      <c r="AH1073" s="4"/>
      <c r="AI1073" s="4"/>
      <c r="AJ1073" s="4"/>
      <c r="AK1073" s="4"/>
      <c r="AL1073" s="4"/>
      <c r="AM1073" s="4"/>
      <c r="AO1073" s="6"/>
      <c r="AP1073" s="6"/>
      <c r="AS1073" s="4"/>
      <c r="AW1073" s="7"/>
      <c r="AX1073" s="5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</row>
    <row r="1074" spans="1:69">
      <c r="A1074" s="7"/>
      <c r="H1074" s="7"/>
      <c r="AG1074" s="4"/>
      <c r="AH1074" s="4"/>
      <c r="AI1074" s="4"/>
      <c r="AJ1074" s="4"/>
      <c r="AK1074" s="4"/>
      <c r="AL1074" s="4"/>
      <c r="AM1074" s="4"/>
      <c r="AO1074" s="6"/>
      <c r="AP1074" s="6"/>
      <c r="AS1074" s="4"/>
      <c r="AW1074" s="7"/>
      <c r="AX1074" s="5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</row>
    <row r="1075" spans="1:69">
      <c r="A1075" s="7"/>
      <c r="H1075" s="7"/>
      <c r="AG1075" s="4"/>
      <c r="AH1075" s="4"/>
      <c r="AI1075" s="4"/>
      <c r="AJ1075" s="4"/>
      <c r="AK1075" s="4"/>
      <c r="AL1075" s="4"/>
      <c r="AM1075" s="4"/>
      <c r="AO1075" s="6"/>
      <c r="AP1075" s="6"/>
      <c r="AS1075" s="4"/>
      <c r="AW1075" s="7"/>
      <c r="AX1075" s="5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</row>
    <row r="1076" spans="1:69">
      <c r="A1076" s="7"/>
      <c r="H1076" s="7"/>
      <c r="AG1076" s="4"/>
      <c r="AH1076" s="4"/>
      <c r="AI1076" s="4"/>
      <c r="AJ1076" s="4"/>
      <c r="AK1076" s="4"/>
      <c r="AL1076" s="4"/>
      <c r="AM1076" s="4"/>
      <c r="AO1076" s="6"/>
      <c r="AP1076" s="6"/>
      <c r="AS1076" s="4"/>
      <c r="AW1076" s="7"/>
      <c r="AX1076" s="5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</row>
    <row r="1077" spans="1:69">
      <c r="A1077" s="7"/>
      <c r="H1077" s="7"/>
      <c r="AG1077" s="4"/>
      <c r="AH1077" s="4"/>
      <c r="AI1077" s="4"/>
      <c r="AJ1077" s="4"/>
      <c r="AK1077" s="4"/>
      <c r="AL1077" s="4"/>
      <c r="AM1077" s="4"/>
      <c r="AO1077" s="6"/>
      <c r="AP1077" s="6"/>
      <c r="AS1077" s="4"/>
      <c r="AW1077" s="7"/>
      <c r="AX1077" s="5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</row>
    <row r="1078" spans="1:69">
      <c r="A1078" s="7"/>
      <c r="H1078" s="7"/>
      <c r="AG1078" s="4"/>
      <c r="AH1078" s="4"/>
      <c r="AI1078" s="4"/>
      <c r="AJ1078" s="4"/>
      <c r="AK1078" s="4"/>
      <c r="AL1078" s="4"/>
      <c r="AM1078" s="4"/>
      <c r="AO1078" s="6"/>
      <c r="AP1078" s="6"/>
      <c r="AS1078" s="4"/>
      <c r="AW1078" s="7"/>
      <c r="AX1078" s="5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</row>
    <row r="1079" spans="1:69">
      <c r="A1079" s="7"/>
      <c r="H1079" s="7"/>
      <c r="AG1079" s="4"/>
      <c r="AH1079" s="4"/>
      <c r="AI1079" s="4"/>
      <c r="AJ1079" s="4"/>
      <c r="AK1079" s="4"/>
      <c r="AL1079" s="4"/>
      <c r="AM1079" s="4"/>
      <c r="AO1079" s="6"/>
      <c r="AP1079" s="6"/>
      <c r="AS1079" s="4"/>
      <c r="AW1079" s="7"/>
      <c r="AX1079" s="5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</row>
    <row r="1080" spans="1:69">
      <c r="A1080" s="7"/>
      <c r="H1080" s="7"/>
      <c r="AG1080" s="4"/>
      <c r="AH1080" s="4"/>
      <c r="AI1080" s="4"/>
      <c r="AJ1080" s="4"/>
      <c r="AK1080" s="4"/>
      <c r="AL1080" s="4"/>
      <c r="AM1080" s="4"/>
      <c r="AO1080" s="6"/>
      <c r="AP1080" s="6"/>
      <c r="AS1080" s="4"/>
      <c r="AW1080" s="7"/>
      <c r="AX1080" s="5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</row>
    <row r="1081" spans="1:69">
      <c r="A1081" s="7"/>
      <c r="H1081" s="7"/>
      <c r="AG1081" s="4"/>
      <c r="AH1081" s="4"/>
      <c r="AI1081" s="4"/>
      <c r="AJ1081" s="4"/>
      <c r="AK1081" s="4"/>
      <c r="AL1081" s="4"/>
      <c r="AM1081" s="4"/>
      <c r="AO1081" s="6"/>
      <c r="AP1081" s="6"/>
      <c r="AS1081" s="4"/>
      <c r="AW1081" s="7"/>
      <c r="AX1081" s="5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</row>
    <row r="1082" spans="1:69">
      <c r="A1082" s="7"/>
      <c r="H1082" s="7"/>
      <c r="AG1082" s="4"/>
      <c r="AH1082" s="4"/>
      <c r="AI1082" s="4"/>
      <c r="AJ1082" s="4"/>
      <c r="AK1082" s="4"/>
      <c r="AL1082" s="4"/>
      <c r="AM1082" s="4"/>
      <c r="AO1082" s="6"/>
      <c r="AP1082" s="6"/>
      <c r="AS1082" s="4"/>
      <c r="AW1082" s="7"/>
      <c r="AX1082" s="5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</row>
    <row r="1083" spans="1:69">
      <c r="A1083" s="7"/>
      <c r="H1083" s="7"/>
      <c r="AG1083" s="4"/>
      <c r="AH1083" s="4"/>
      <c r="AI1083" s="4"/>
      <c r="AJ1083" s="4"/>
      <c r="AK1083" s="4"/>
      <c r="AL1083" s="4"/>
      <c r="AM1083" s="4"/>
      <c r="AO1083" s="6"/>
      <c r="AP1083" s="6"/>
      <c r="AS1083" s="4"/>
      <c r="AW1083" s="7"/>
      <c r="AX1083" s="5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</row>
    <row r="1084" spans="1:69">
      <c r="A1084" s="7"/>
      <c r="H1084" s="7"/>
      <c r="AG1084" s="4"/>
      <c r="AH1084" s="4"/>
      <c r="AI1084" s="4"/>
      <c r="AJ1084" s="4"/>
      <c r="AK1084" s="4"/>
      <c r="AL1084" s="4"/>
      <c r="AM1084" s="4"/>
      <c r="AO1084" s="6"/>
      <c r="AP1084" s="6"/>
      <c r="AS1084" s="4"/>
      <c r="AW1084" s="7"/>
      <c r="AX1084" s="5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</row>
    <row r="1085" spans="1:69">
      <c r="A1085" s="7"/>
      <c r="H1085" s="7"/>
      <c r="AG1085" s="4"/>
      <c r="AH1085" s="4"/>
      <c r="AI1085" s="4"/>
      <c r="AJ1085" s="4"/>
      <c r="AK1085" s="4"/>
      <c r="AL1085" s="4"/>
      <c r="AM1085" s="4"/>
      <c r="AO1085" s="6"/>
      <c r="AP1085" s="6"/>
      <c r="AS1085" s="4"/>
      <c r="AW1085" s="7"/>
      <c r="AX1085" s="5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</row>
    <row r="1086" spans="1:69">
      <c r="A1086" s="7"/>
      <c r="H1086" s="7"/>
      <c r="AG1086" s="4"/>
      <c r="AH1086" s="4"/>
      <c r="AI1086" s="4"/>
      <c r="AJ1086" s="4"/>
      <c r="AK1086" s="4"/>
      <c r="AL1086" s="4"/>
      <c r="AM1086" s="4"/>
      <c r="AO1086" s="6"/>
      <c r="AP1086" s="6"/>
      <c r="AS1086" s="4"/>
      <c r="AW1086" s="7"/>
      <c r="AX1086" s="5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</row>
    <row r="1087" spans="1:69">
      <c r="A1087" s="7"/>
      <c r="H1087" s="7"/>
      <c r="AG1087" s="4"/>
      <c r="AH1087" s="4"/>
      <c r="AI1087" s="4"/>
      <c r="AJ1087" s="4"/>
      <c r="AK1087" s="4"/>
      <c r="AL1087" s="4"/>
      <c r="AM1087" s="4"/>
      <c r="AO1087" s="6"/>
      <c r="AP1087" s="6"/>
      <c r="AS1087" s="4"/>
      <c r="AW1087" s="7"/>
      <c r="AX1087" s="5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</row>
    <row r="1088" spans="1:69">
      <c r="A1088" s="7"/>
      <c r="H1088" s="7"/>
      <c r="AG1088" s="4"/>
      <c r="AH1088" s="4"/>
      <c r="AI1088" s="4"/>
      <c r="AJ1088" s="4"/>
      <c r="AK1088" s="4"/>
      <c r="AL1088" s="4"/>
      <c r="AM1088" s="4"/>
      <c r="AO1088" s="6"/>
      <c r="AP1088" s="6"/>
      <c r="AS1088" s="4"/>
      <c r="AW1088" s="7"/>
      <c r="AX1088" s="5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</row>
    <row r="1089" spans="1:69">
      <c r="A1089" s="7"/>
      <c r="H1089" s="7"/>
      <c r="AG1089" s="4"/>
      <c r="AH1089" s="4"/>
      <c r="AI1089" s="4"/>
      <c r="AJ1089" s="4"/>
      <c r="AK1089" s="4"/>
      <c r="AL1089" s="4"/>
      <c r="AM1089" s="4"/>
      <c r="AO1089" s="6"/>
      <c r="AP1089" s="6"/>
      <c r="AS1089" s="4"/>
      <c r="AW1089" s="7"/>
      <c r="AX1089" s="5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</row>
    <row r="1090" spans="1:69">
      <c r="A1090" s="7"/>
      <c r="H1090" s="7"/>
      <c r="AG1090" s="4"/>
      <c r="AH1090" s="4"/>
      <c r="AI1090" s="4"/>
      <c r="AJ1090" s="4"/>
      <c r="AK1090" s="4"/>
      <c r="AL1090" s="4"/>
      <c r="AM1090" s="4"/>
      <c r="AO1090" s="6"/>
      <c r="AP1090" s="6"/>
      <c r="AS1090" s="4"/>
      <c r="AW1090" s="7"/>
      <c r="AX1090" s="5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</row>
    <row r="1091" spans="1:69">
      <c r="A1091" s="7"/>
      <c r="H1091" s="7"/>
      <c r="AG1091" s="4"/>
      <c r="AH1091" s="4"/>
      <c r="AI1091" s="4"/>
      <c r="AJ1091" s="4"/>
      <c r="AK1091" s="4"/>
      <c r="AL1091" s="4"/>
      <c r="AM1091" s="4"/>
      <c r="AO1091" s="6"/>
      <c r="AP1091" s="6"/>
      <c r="AS1091" s="4"/>
      <c r="AW1091" s="7"/>
      <c r="AX1091" s="5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</row>
    <row r="1092" spans="1:69">
      <c r="A1092" s="7"/>
      <c r="H1092" s="7"/>
      <c r="AG1092" s="4"/>
      <c r="AH1092" s="4"/>
      <c r="AI1092" s="4"/>
      <c r="AJ1092" s="4"/>
      <c r="AK1092" s="4"/>
      <c r="AL1092" s="4"/>
      <c r="AM1092" s="4"/>
      <c r="AO1092" s="6"/>
      <c r="AP1092" s="6"/>
      <c r="AS1092" s="4"/>
      <c r="AW1092" s="7"/>
      <c r="AX1092" s="5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</row>
    <row r="1093" spans="1:69">
      <c r="A1093" s="7"/>
      <c r="H1093" s="7"/>
      <c r="AG1093" s="4"/>
      <c r="AH1093" s="4"/>
      <c r="AI1093" s="4"/>
      <c r="AJ1093" s="4"/>
      <c r="AK1093" s="4"/>
      <c r="AL1093" s="4"/>
      <c r="AM1093" s="4"/>
      <c r="AO1093" s="6"/>
      <c r="AP1093" s="6"/>
      <c r="AS1093" s="4"/>
      <c r="AW1093" s="7"/>
      <c r="AX1093" s="5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</row>
    <row r="1094" spans="1:69">
      <c r="A1094" s="7"/>
      <c r="H1094" s="7"/>
      <c r="AG1094" s="4"/>
      <c r="AH1094" s="4"/>
      <c r="AI1094" s="4"/>
      <c r="AJ1094" s="4"/>
      <c r="AK1094" s="4"/>
      <c r="AL1094" s="4"/>
      <c r="AM1094" s="4"/>
      <c r="AO1094" s="6"/>
      <c r="AP1094" s="6"/>
      <c r="AS1094" s="4"/>
      <c r="AW1094" s="7"/>
      <c r="AX1094" s="5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</row>
    <row r="1095" spans="1:69">
      <c r="A1095" s="7"/>
      <c r="H1095" s="7"/>
      <c r="AG1095" s="4"/>
      <c r="AH1095" s="4"/>
      <c r="AI1095" s="4"/>
      <c r="AJ1095" s="4"/>
      <c r="AK1095" s="4"/>
      <c r="AL1095" s="4"/>
      <c r="AM1095" s="4"/>
      <c r="AO1095" s="6"/>
      <c r="AP1095" s="6"/>
      <c r="AS1095" s="4"/>
      <c r="AW1095" s="7"/>
      <c r="AX1095" s="5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</row>
    <row r="1096" spans="1:69">
      <c r="A1096" s="7"/>
      <c r="H1096" s="7"/>
      <c r="AG1096" s="4"/>
      <c r="AH1096" s="4"/>
      <c r="AI1096" s="4"/>
      <c r="AJ1096" s="4"/>
      <c r="AK1096" s="4"/>
      <c r="AL1096" s="4"/>
      <c r="AM1096" s="4"/>
      <c r="AO1096" s="6"/>
      <c r="AP1096" s="6"/>
      <c r="AS1096" s="4"/>
      <c r="AW1096" s="7"/>
      <c r="AX1096" s="5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</row>
    <row r="1097" spans="1:69">
      <c r="A1097" s="7"/>
      <c r="H1097" s="7"/>
      <c r="AG1097" s="4"/>
      <c r="AH1097" s="4"/>
      <c r="AI1097" s="4"/>
      <c r="AJ1097" s="4"/>
      <c r="AK1097" s="4"/>
      <c r="AL1097" s="4"/>
      <c r="AM1097" s="4"/>
      <c r="AO1097" s="6"/>
      <c r="AP1097" s="6"/>
      <c r="AS1097" s="4"/>
      <c r="AW1097" s="7"/>
      <c r="AX1097" s="5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</row>
    <row r="1098" spans="1:69">
      <c r="A1098" s="7"/>
      <c r="H1098" s="7"/>
      <c r="AG1098" s="4"/>
      <c r="AH1098" s="4"/>
      <c r="AI1098" s="4"/>
      <c r="AJ1098" s="4"/>
      <c r="AK1098" s="4"/>
      <c r="AL1098" s="4"/>
      <c r="AM1098" s="4"/>
      <c r="AO1098" s="6"/>
      <c r="AP1098" s="6"/>
      <c r="AS1098" s="4"/>
      <c r="AW1098" s="7"/>
      <c r="AX1098" s="5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</row>
    <row r="1099" spans="1:69">
      <c r="A1099" s="7"/>
      <c r="H1099" s="7"/>
      <c r="AG1099" s="4"/>
      <c r="AH1099" s="4"/>
      <c r="AI1099" s="4"/>
      <c r="AJ1099" s="4"/>
      <c r="AK1099" s="4"/>
      <c r="AL1099" s="4"/>
      <c r="AM1099" s="4"/>
      <c r="AO1099" s="6"/>
      <c r="AP1099" s="6"/>
      <c r="AS1099" s="4"/>
      <c r="AW1099" s="7"/>
      <c r="AX1099" s="5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</row>
    <row r="1100" spans="1:69">
      <c r="A1100" s="7"/>
      <c r="H1100" s="7"/>
      <c r="AG1100" s="4"/>
      <c r="AH1100" s="4"/>
      <c r="AI1100" s="4"/>
      <c r="AJ1100" s="4"/>
      <c r="AK1100" s="4"/>
      <c r="AL1100" s="4"/>
      <c r="AM1100" s="4"/>
      <c r="AO1100" s="6"/>
      <c r="AP1100" s="6"/>
      <c r="AS1100" s="4"/>
      <c r="AW1100" s="7"/>
      <c r="AX1100" s="5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</row>
    <row r="1101" spans="1:69">
      <c r="A1101" s="7"/>
      <c r="H1101" s="7"/>
      <c r="AG1101" s="4"/>
      <c r="AH1101" s="4"/>
      <c r="AI1101" s="4"/>
      <c r="AJ1101" s="4"/>
      <c r="AK1101" s="4"/>
      <c r="AL1101" s="4"/>
      <c r="AM1101" s="4"/>
      <c r="AO1101" s="6"/>
      <c r="AP1101" s="6"/>
      <c r="AS1101" s="4"/>
      <c r="AW1101" s="7"/>
      <c r="AX1101" s="5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</row>
    <row r="1102" spans="1:69">
      <c r="A1102" s="7"/>
      <c r="H1102" s="7"/>
      <c r="AG1102" s="4"/>
      <c r="AH1102" s="4"/>
      <c r="AI1102" s="4"/>
      <c r="AJ1102" s="4"/>
      <c r="AK1102" s="4"/>
      <c r="AL1102" s="4"/>
      <c r="AM1102" s="4"/>
      <c r="AO1102" s="6"/>
      <c r="AP1102" s="6"/>
      <c r="AS1102" s="4"/>
      <c r="AW1102" s="7"/>
      <c r="AX1102" s="5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</row>
    <row r="1103" spans="1:69">
      <c r="A1103" s="7"/>
      <c r="H1103" s="7"/>
      <c r="AG1103" s="4"/>
      <c r="AH1103" s="4"/>
      <c r="AI1103" s="4"/>
      <c r="AJ1103" s="4"/>
      <c r="AK1103" s="4"/>
      <c r="AL1103" s="4"/>
      <c r="AM1103" s="4"/>
      <c r="AO1103" s="6"/>
      <c r="AP1103" s="6"/>
      <c r="AS1103" s="4"/>
      <c r="AW1103" s="7"/>
      <c r="AX1103" s="5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</row>
    <row r="1104" spans="1:69">
      <c r="A1104" s="7"/>
      <c r="H1104" s="7"/>
      <c r="AG1104" s="4"/>
      <c r="AH1104" s="4"/>
      <c r="AI1104" s="4"/>
      <c r="AJ1104" s="4"/>
      <c r="AK1104" s="4"/>
      <c r="AL1104" s="4"/>
      <c r="AM1104" s="4"/>
      <c r="AO1104" s="6"/>
      <c r="AP1104" s="6"/>
      <c r="AS1104" s="4"/>
      <c r="AW1104" s="7"/>
      <c r="AX1104" s="5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</row>
    <row r="1105" spans="1:69">
      <c r="A1105" s="7"/>
      <c r="H1105" s="7"/>
      <c r="AG1105" s="4"/>
      <c r="AH1105" s="4"/>
      <c r="AI1105" s="4"/>
      <c r="AJ1105" s="4"/>
      <c r="AK1105" s="4"/>
      <c r="AL1105" s="4"/>
      <c r="AM1105" s="4"/>
      <c r="AO1105" s="6"/>
      <c r="AP1105" s="6"/>
      <c r="AS1105" s="4"/>
      <c r="AW1105" s="7"/>
      <c r="AX1105" s="5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</row>
    <row r="1106" spans="1:69">
      <c r="A1106" s="7"/>
      <c r="H1106" s="7"/>
      <c r="AG1106" s="4"/>
      <c r="AH1106" s="4"/>
      <c r="AI1106" s="4"/>
      <c r="AJ1106" s="4"/>
      <c r="AK1106" s="4"/>
      <c r="AL1106" s="4"/>
      <c r="AM1106" s="4"/>
      <c r="AO1106" s="6"/>
      <c r="AP1106" s="6"/>
      <c r="AS1106" s="4"/>
      <c r="AW1106" s="7"/>
      <c r="AX1106" s="5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</row>
    <row r="1107" spans="1:69">
      <c r="A1107" s="7"/>
      <c r="H1107" s="7"/>
      <c r="AG1107" s="4"/>
      <c r="AH1107" s="4"/>
      <c r="AI1107" s="4"/>
      <c r="AJ1107" s="4"/>
      <c r="AK1107" s="4"/>
      <c r="AL1107" s="4"/>
      <c r="AM1107" s="4"/>
      <c r="AO1107" s="6"/>
      <c r="AP1107" s="6"/>
      <c r="AS1107" s="4"/>
      <c r="AW1107" s="7"/>
      <c r="AX1107" s="5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</row>
    <row r="1108" spans="1:69">
      <c r="A1108" s="7"/>
      <c r="H1108" s="7"/>
      <c r="AG1108" s="4"/>
      <c r="AH1108" s="4"/>
      <c r="AI1108" s="4"/>
      <c r="AJ1108" s="4"/>
      <c r="AK1108" s="4"/>
      <c r="AL1108" s="4"/>
      <c r="AM1108" s="4"/>
      <c r="AO1108" s="6"/>
      <c r="AP1108" s="6"/>
      <c r="AS1108" s="4"/>
      <c r="AW1108" s="7"/>
      <c r="AX1108" s="5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</row>
    <row r="1109" spans="1:69">
      <c r="A1109" s="7"/>
      <c r="H1109" s="7"/>
      <c r="AG1109" s="4"/>
      <c r="AH1109" s="4"/>
      <c r="AI1109" s="4"/>
      <c r="AJ1109" s="4"/>
      <c r="AK1109" s="4"/>
      <c r="AL1109" s="4"/>
      <c r="AM1109" s="4"/>
      <c r="AO1109" s="6"/>
      <c r="AP1109" s="6"/>
      <c r="AS1109" s="4"/>
      <c r="AW1109" s="7"/>
      <c r="AX1109" s="5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</row>
    <row r="1110" spans="1:69">
      <c r="A1110" s="7"/>
      <c r="H1110" s="7"/>
      <c r="AG1110" s="4"/>
      <c r="AH1110" s="4"/>
      <c r="AI1110" s="4"/>
      <c r="AJ1110" s="4"/>
      <c r="AK1110" s="4"/>
      <c r="AL1110" s="4"/>
      <c r="AM1110" s="4"/>
      <c r="AO1110" s="6"/>
      <c r="AP1110" s="6"/>
      <c r="AS1110" s="4"/>
      <c r="AW1110" s="7"/>
      <c r="AX1110" s="5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</row>
    <row r="1111" spans="1:69">
      <c r="A1111" s="7"/>
      <c r="H1111" s="7"/>
      <c r="AG1111" s="4"/>
      <c r="AH1111" s="4"/>
      <c r="AI1111" s="4"/>
      <c r="AJ1111" s="4"/>
      <c r="AK1111" s="4"/>
      <c r="AL1111" s="4"/>
      <c r="AM1111" s="4"/>
      <c r="AO1111" s="6"/>
      <c r="AP1111" s="6"/>
      <c r="AS1111" s="4"/>
      <c r="AW1111" s="7"/>
      <c r="AX1111" s="5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</row>
    <row r="1112" spans="1:69">
      <c r="A1112" s="7"/>
      <c r="H1112" s="7"/>
      <c r="AG1112" s="4"/>
      <c r="AH1112" s="4"/>
      <c r="AI1112" s="4"/>
      <c r="AJ1112" s="4"/>
      <c r="AK1112" s="4"/>
      <c r="AL1112" s="4"/>
      <c r="AM1112" s="4"/>
      <c r="AO1112" s="6"/>
      <c r="AP1112" s="6"/>
      <c r="AS1112" s="4"/>
      <c r="AW1112" s="7"/>
      <c r="AX1112" s="5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</row>
    <row r="1113" spans="1:69">
      <c r="A1113" s="7"/>
      <c r="H1113" s="7"/>
      <c r="AG1113" s="4"/>
      <c r="AH1113" s="4"/>
      <c r="AI1113" s="4"/>
      <c r="AJ1113" s="4"/>
      <c r="AK1113" s="4"/>
      <c r="AL1113" s="4"/>
      <c r="AM1113" s="4"/>
      <c r="AO1113" s="6"/>
      <c r="AP1113" s="6"/>
      <c r="AS1113" s="4"/>
      <c r="AW1113" s="7"/>
      <c r="AX1113" s="5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</row>
    <row r="1114" spans="1:69">
      <c r="A1114" s="7"/>
      <c r="H1114" s="7"/>
      <c r="AG1114" s="4"/>
      <c r="AH1114" s="4"/>
      <c r="AI1114" s="4"/>
      <c r="AJ1114" s="4"/>
      <c r="AK1114" s="4"/>
      <c r="AL1114" s="4"/>
      <c r="AM1114" s="4"/>
      <c r="AO1114" s="6"/>
      <c r="AP1114" s="6"/>
      <c r="AS1114" s="4"/>
      <c r="AW1114" s="7"/>
      <c r="AX1114" s="5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</row>
    <row r="1115" spans="1:69">
      <c r="A1115" s="7"/>
      <c r="H1115" s="7"/>
      <c r="AG1115" s="4"/>
      <c r="AH1115" s="4"/>
      <c r="AI1115" s="4"/>
      <c r="AJ1115" s="4"/>
      <c r="AK1115" s="4"/>
      <c r="AL1115" s="4"/>
      <c r="AM1115" s="4"/>
      <c r="AO1115" s="6"/>
      <c r="AP1115" s="6"/>
      <c r="AS1115" s="4"/>
      <c r="AW1115" s="7"/>
      <c r="AX1115" s="5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</row>
    <row r="1116" spans="1:69">
      <c r="A1116" s="7"/>
      <c r="H1116" s="7"/>
      <c r="AG1116" s="4"/>
      <c r="AH1116" s="4"/>
      <c r="AI1116" s="4"/>
      <c r="AJ1116" s="4"/>
      <c r="AK1116" s="4"/>
      <c r="AL1116" s="4"/>
      <c r="AM1116" s="4"/>
      <c r="AO1116" s="6"/>
      <c r="AP1116" s="6"/>
      <c r="AS1116" s="4"/>
      <c r="AW1116" s="7"/>
      <c r="AX1116" s="5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</row>
    <row r="1117" spans="1:69">
      <c r="A1117" s="7"/>
      <c r="H1117" s="7"/>
      <c r="AG1117" s="4"/>
      <c r="AH1117" s="4"/>
      <c r="AI1117" s="4"/>
      <c r="AJ1117" s="4"/>
      <c r="AK1117" s="4"/>
      <c r="AL1117" s="4"/>
      <c r="AM1117" s="4"/>
      <c r="AO1117" s="6"/>
      <c r="AP1117" s="6"/>
      <c r="AS1117" s="4"/>
      <c r="AW1117" s="7"/>
      <c r="AX1117" s="5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</row>
    <row r="1118" spans="1:69">
      <c r="A1118" s="7"/>
      <c r="H1118" s="7"/>
      <c r="AG1118" s="4"/>
      <c r="AH1118" s="4"/>
      <c r="AI1118" s="4"/>
      <c r="AJ1118" s="4"/>
      <c r="AK1118" s="4"/>
      <c r="AL1118" s="4"/>
      <c r="AM1118" s="4"/>
      <c r="AO1118" s="6"/>
      <c r="AP1118" s="6"/>
      <c r="AS1118" s="4"/>
      <c r="AW1118" s="7"/>
      <c r="AX1118" s="5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</row>
    <row r="1119" spans="1:69">
      <c r="A1119" s="7"/>
      <c r="H1119" s="7"/>
      <c r="AG1119" s="4"/>
      <c r="AH1119" s="4"/>
      <c r="AI1119" s="4"/>
      <c r="AJ1119" s="4"/>
      <c r="AK1119" s="4"/>
      <c r="AL1119" s="4"/>
      <c r="AM1119" s="4"/>
      <c r="AO1119" s="6"/>
      <c r="AP1119" s="6"/>
      <c r="AS1119" s="4"/>
      <c r="AW1119" s="7"/>
      <c r="AX1119" s="5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</row>
    <row r="1120" spans="1:69">
      <c r="A1120" s="7"/>
      <c r="H1120" s="7"/>
      <c r="AG1120" s="4"/>
      <c r="AH1120" s="4"/>
      <c r="AI1120" s="4"/>
      <c r="AJ1120" s="4"/>
      <c r="AK1120" s="4"/>
      <c r="AL1120" s="4"/>
      <c r="AM1120" s="4"/>
      <c r="AO1120" s="6"/>
      <c r="AP1120" s="6"/>
      <c r="AS1120" s="4"/>
      <c r="AW1120" s="7"/>
      <c r="AX1120" s="5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</row>
    <row r="1121" spans="1:69">
      <c r="A1121" s="7"/>
      <c r="H1121" s="7"/>
      <c r="AG1121" s="4"/>
      <c r="AH1121" s="4"/>
      <c r="AI1121" s="4"/>
      <c r="AJ1121" s="4"/>
      <c r="AK1121" s="4"/>
      <c r="AL1121" s="4"/>
      <c r="AM1121" s="4"/>
      <c r="AO1121" s="6"/>
      <c r="AP1121" s="6"/>
      <c r="AS1121" s="4"/>
      <c r="AW1121" s="7"/>
      <c r="AX1121" s="5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</row>
    <row r="1122" spans="1:69">
      <c r="A1122" s="7"/>
      <c r="H1122" s="7"/>
      <c r="AG1122" s="4"/>
      <c r="AH1122" s="4"/>
      <c r="AI1122" s="4"/>
      <c r="AJ1122" s="4"/>
      <c r="AK1122" s="4"/>
      <c r="AL1122" s="4"/>
      <c r="AM1122" s="4"/>
      <c r="AO1122" s="6"/>
      <c r="AP1122" s="6"/>
      <c r="AS1122" s="4"/>
      <c r="AW1122" s="7"/>
      <c r="AX1122" s="5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</row>
    <row r="1123" spans="1:69">
      <c r="A1123" s="7"/>
      <c r="H1123" s="7"/>
      <c r="AG1123" s="4"/>
      <c r="AH1123" s="4"/>
      <c r="AI1123" s="4"/>
      <c r="AJ1123" s="4"/>
      <c r="AK1123" s="4"/>
      <c r="AL1123" s="4"/>
      <c r="AM1123" s="4"/>
      <c r="AO1123" s="6"/>
      <c r="AP1123" s="6"/>
      <c r="AS1123" s="4"/>
      <c r="AW1123" s="7"/>
      <c r="AX1123" s="5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</row>
    <row r="1124" spans="1:69">
      <c r="A1124" s="7"/>
      <c r="H1124" s="7"/>
      <c r="AG1124" s="4"/>
      <c r="AH1124" s="4"/>
      <c r="AI1124" s="4"/>
      <c r="AJ1124" s="4"/>
      <c r="AK1124" s="4"/>
      <c r="AL1124" s="4"/>
      <c r="AM1124" s="4"/>
      <c r="AO1124" s="6"/>
      <c r="AP1124" s="6"/>
      <c r="AS1124" s="4"/>
      <c r="AW1124" s="7"/>
      <c r="AX1124" s="5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</row>
    <row r="1125" spans="1:69">
      <c r="A1125" s="7"/>
      <c r="H1125" s="7"/>
      <c r="AG1125" s="4"/>
      <c r="AH1125" s="4"/>
      <c r="AI1125" s="4"/>
      <c r="AJ1125" s="4"/>
      <c r="AK1125" s="4"/>
      <c r="AL1125" s="4"/>
      <c r="AM1125" s="4"/>
      <c r="AO1125" s="6"/>
      <c r="AP1125" s="6"/>
      <c r="AS1125" s="4"/>
      <c r="AW1125" s="7"/>
      <c r="AX1125" s="5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</row>
    <row r="1126" spans="1:69">
      <c r="A1126" s="7"/>
      <c r="H1126" s="7"/>
      <c r="AG1126" s="4"/>
      <c r="AH1126" s="4"/>
      <c r="AI1126" s="4"/>
      <c r="AJ1126" s="4"/>
      <c r="AK1126" s="4"/>
      <c r="AL1126" s="4"/>
      <c r="AM1126" s="4"/>
      <c r="AO1126" s="6"/>
      <c r="AP1126" s="6"/>
      <c r="AS1126" s="4"/>
      <c r="AW1126" s="7"/>
      <c r="AX1126" s="5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</row>
    <row r="1127" spans="1:69">
      <c r="A1127" s="7"/>
      <c r="H1127" s="7"/>
      <c r="AG1127" s="4"/>
      <c r="AH1127" s="4"/>
      <c r="AI1127" s="4"/>
      <c r="AJ1127" s="4"/>
      <c r="AK1127" s="4"/>
      <c r="AL1127" s="4"/>
      <c r="AM1127" s="4"/>
      <c r="AO1127" s="6"/>
      <c r="AP1127" s="6"/>
      <c r="AS1127" s="4"/>
      <c r="AW1127" s="7"/>
      <c r="AX1127" s="5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</row>
    <row r="1128" spans="1:69">
      <c r="A1128" s="7"/>
      <c r="H1128" s="7"/>
      <c r="AG1128" s="4"/>
      <c r="AH1128" s="4"/>
      <c r="AI1128" s="4"/>
      <c r="AJ1128" s="4"/>
      <c r="AK1128" s="4"/>
      <c r="AL1128" s="4"/>
      <c r="AM1128" s="4"/>
      <c r="AO1128" s="6"/>
      <c r="AP1128" s="6"/>
      <c r="AS1128" s="4"/>
      <c r="AW1128" s="7"/>
      <c r="AX1128" s="5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</row>
    <row r="1129" spans="1:69">
      <c r="A1129" s="7"/>
      <c r="H1129" s="7"/>
      <c r="AG1129" s="4"/>
      <c r="AH1129" s="4"/>
      <c r="AI1129" s="4"/>
      <c r="AJ1129" s="4"/>
      <c r="AK1129" s="4"/>
      <c r="AL1129" s="4"/>
      <c r="AM1129" s="4"/>
      <c r="AO1129" s="6"/>
      <c r="AP1129" s="6"/>
      <c r="AS1129" s="4"/>
      <c r="AW1129" s="7"/>
      <c r="AX1129" s="5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</row>
    <row r="1130" spans="1:69">
      <c r="A1130" s="7"/>
      <c r="H1130" s="7"/>
      <c r="AG1130" s="4"/>
      <c r="AH1130" s="4"/>
      <c r="AI1130" s="4"/>
      <c r="AJ1130" s="4"/>
      <c r="AK1130" s="4"/>
      <c r="AL1130" s="4"/>
      <c r="AM1130" s="4"/>
      <c r="AO1130" s="6"/>
      <c r="AP1130" s="6"/>
      <c r="AS1130" s="4"/>
      <c r="AW1130" s="7"/>
      <c r="AX1130" s="5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</row>
    <row r="1131" spans="1:69">
      <c r="A1131" s="7"/>
      <c r="H1131" s="7"/>
      <c r="AG1131" s="4"/>
      <c r="AH1131" s="4"/>
      <c r="AI1131" s="4"/>
      <c r="AJ1131" s="4"/>
      <c r="AK1131" s="4"/>
      <c r="AL1131" s="4"/>
      <c r="AM1131" s="4"/>
      <c r="AO1131" s="6"/>
      <c r="AP1131" s="6"/>
      <c r="AS1131" s="4"/>
      <c r="AW1131" s="7"/>
      <c r="AX1131" s="5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</row>
    <row r="1132" spans="1:69">
      <c r="A1132" s="7"/>
      <c r="H1132" s="7"/>
      <c r="AG1132" s="4"/>
      <c r="AH1132" s="4"/>
      <c r="AI1132" s="4"/>
      <c r="AJ1132" s="4"/>
      <c r="AK1132" s="4"/>
      <c r="AL1132" s="4"/>
      <c r="AM1132" s="4"/>
      <c r="AO1132" s="6"/>
      <c r="AP1132" s="6"/>
      <c r="AS1132" s="4"/>
      <c r="AW1132" s="7"/>
      <c r="AX1132" s="5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</row>
    <row r="1133" spans="1:69">
      <c r="A1133" s="7"/>
      <c r="H1133" s="7"/>
      <c r="AG1133" s="4"/>
      <c r="AH1133" s="4"/>
      <c r="AI1133" s="4"/>
      <c r="AJ1133" s="4"/>
      <c r="AK1133" s="4"/>
      <c r="AL1133" s="4"/>
      <c r="AM1133" s="4"/>
      <c r="AO1133" s="6"/>
      <c r="AP1133" s="6"/>
      <c r="AS1133" s="4"/>
      <c r="AW1133" s="7"/>
      <c r="AX1133" s="5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</row>
    <row r="1134" spans="1:69">
      <c r="A1134" s="7"/>
      <c r="H1134" s="7"/>
      <c r="AG1134" s="4"/>
      <c r="AH1134" s="4"/>
      <c r="AI1134" s="4"/>
      <c r="AJ1134" s="4"/>
      <c r="AK1134" s="4"/>
      <c r="AL1134" s="4"/>
      <c r="AM1134" s="4"/>
      <c r="AO1134" s="6"/>
      <c r="AP1134" s="6"/>
      <c r="AS1134" s="4"/>
      <c r="AW1134" s="7"/>
      <c r="AX1134" s="5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</row>
    <row r="1135" spans="1:69">
      <c r="A1135" s="7"/>
      <c r="H1135" s="7"/>
      <c r="AG1135" s="4"/>
      <c r="AH1135" s="4"/>
      <c r="AI1135" s="4"/>
      <c r="AJ1135" s="4"/>
      <c r="AK1135" s="4"/>
      <c r="AL1135" s="4"/>
      <c r="AM1135" s="4"/>
      <c r="AO1135" s="6"/>
      <c r="AP1135" s="6"/>
      <c r="AS1135" s="4"/>
      <c r="AW1135" s="7"/>
      <c r="AX1135" s="5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</row>
    <row r="1136" spans="1:69">
      <c r="A1136" s="7"/>
      <c r="H1136" s="7"/>
      <c r="AG1136" s="4"/>
      <c r="AH1136" s="4"/>
      <c r="AI1136" s="4"/>
      <c r="AJ1136" s="4"/>
      <c r="AK1136" s="4"/>
      <c r="AL1136" s="4"/>
      <c r="AM1136" s="4"/>
      <c r="AO1136" s="6"/>
      <c r="AP1136" s="6"/>
      <c r="AS1136" s="4"/>
      <c r="AW1136" s="7"/>
      <c r="AX1136" s="5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</row>
    <row r="1137" spans="1:69">
      <c r="A1137" s="7"/>
      <c r="H1137" s="7"/>
      <c r="AG1137" s="4"/>
      <c r="AH1137" s="4"/>
      <c r="AI1137" s="4"/>
      <c r="AJ1137" s="4"/>
      <c r="AK1137" s="4"/>
      <c r="AL1137" s="4"/>
      <c r="AM1137" s="4"/>
      <c r="AO1137" s="6"/>
      <c r="AP1137" s="6"/>
      <c r="AS1137" s="4"/>
      <c r="AW1137" s="7"/>
      <c r="AX1137" s="5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</row>
    <row r="1138" spans="1:69">
      <c r="A1138" s="7"/>
      <c r="H1138" s="7"/>
      <c r="AG1138" s="4"/>
      <c r="AH1138" s="4"/>
      <c r="AI1138" s="4"/>
      <c r="AJ1138" s="4"/>
      <c r="AK1138" s="4"/>
      <c r="AL1138" s="4"/>
      <c r="AM1138" s="4"/>
      <c r="AO1138" s="6"/>
      <c r="AP1138" s="6"/>
      <c r="AS1138" s="4"/>
      <c r="AW1138" s="7"/>
      <c r="AX1138" s="5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</row>
    <row r="1139" spans="1:69">
      <c r="A1139" s="7"/>
      <c r="H1139" s="7"/>
      <c r="AG1139" s="4"/>
      <c r="AH1139" s="4"/>
      <c r="AI1139" s="4"/>
      <c r="AJ1139" s="4"/>
      <c r="AK1139" s="4"/>
      <c r="AL1139" s="4"/>
      <c r="AM1139" s="4"/>
      <c r="AO1139" s="6"/>
      <c r="AP1139" s="6"/>
      <c r="AS1139" s="4"/>
      <c r="AW1139" s="7"/>
      <c r="AX1139" s="5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</row>
    <row r="1140" spans="1:69">
      <c r="A1140" s="7"/>
      <c r="H1140" s="7"/>
      <c r="AG1140" s="4"/>
      <c r="AH1140" s="4"/>
      <c r="AI1140" s="4"/>
      <c r="AJ1140" s="4"/>
      <c r="AK1140" s="4"/>
      <c r="AL1140" s="4"/>
      <c r="AM1140" s="4"/>
      <c r="AO1140" s="6"/>
      <c r="AP1140" s="6"/>
      <c r="AS1140" s="4"/>
      <c r="AW1140" s="7"/>
      <c r="AX1140" s="5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</row>
    <row r="1141" spans="1:69">
      <c r="A1141" s="7"/>
      <c r="H1141" s="7"/>
      <c r="AG1141" s="4"/>
      <c r="AH1141" s="4"/>
      <c r="AI1141" s="4"/>
      <c r="AJ1141" s="4"/>
      <c r="AK1141" s="4"/>
      <c r="AL1141" s="4"/>
      <c r="AM1141" s="4"/>
      <c r="AO1141" s="6"/>
      <c r="AP1141" s="6"/>
      <c r="AS1141" s="4"/>
      <c r="AW1141" s="7"/>
      <c r="AX1141" s="5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</row>
    <row r="1142" spans="1:69">
      <c r="A1142" s="7"/>
      <c r="H1142" s="7"/>
      <c r="AG1142" s="4"/>
      <c r="AH1142" s="4"/>
      <c r="AI1142" s="4"/>
      <c r="AJ1142" s="4"/>
      <c r="AK1142" s="4"/>
      <c r="AL1142" s="4"/>
      <c r="AM1142" s="4"/>
      <c r="AO1142" s="6"/>
      <c r="AP1142" s="6"/>
      <c r="AS1142" s="4"/>
      <c r="AW1142" s="7"/>
      <c r="AX1142" s="5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</row>
    <row r="1143" spans="1:69">
      <c r="A1143" s="7"/>
      <c r="H1143" s="7"/>
      <c r="AG1143" s="4"/>
      <c r="AH1143" s="4"/>
      <c r="AI1143" s="4"/>
      <c r="AJ1143" s="4"/>
      <c r="AK1143" s="4"/>
      <c r="AL1143" s="4"/>
      <c r="AM1143" s="4"/>
      <c r="AO1143" s="6"/>
      <c r="AP1143" s="6"/>
      <c r="AS1143" s="4"/>
      <c r="AW1143" s="7"/>
      <c r="AX1143" s="5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</row>
    <row r="1144" spans="1:69">
      <c r="A1144" s="7"/>
      <c r="H1144" s="7"/>
      <c r="AG1144" s="4"/>
      <c r="AH1144" s="4"/>
      <c r="AI1144" s="4"/>
      <c r="AJ1144" s="4"/>
      <c r="AK1144" s="4"/>
      <c r="AL1144" s="4"/>
      <c r="AM1144" s="4"/>
      <c r="AO1144" s="6"/>
      <c r="AP1144" s="6"/>
      <c r="AS1144" s="4"/>
      <c r="AW1144" s="7"/>
      <c r="AX1144" s="5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</row>
    <row r="1145" spans="1:69">
      <c r="A1145" s="7"/>
      <c r="H1145" s="7"/>
      <c r="AG1145" s="4"/>
      <c r="AH1145" s="4"/>
      <c r="AI1145" s="4"/>
      <c r="AJ1145" s="4"/>
      <c r="AK1145" s="4"/>
      <c r="AL1145" s="4"/>
      <c r="AM1145" s="4"/>
      <c r="AO1145" s="6"/>
      <c r="AP1145" s="6"/>
      <c r="AS1145" s="4"/>
      <c r="AW1145" s="7"/>
      <c r="AX1145" s="5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</row>
    <row r="1146" spans="1:69">
      <c r="A1146" s="7"/>
      <c r="H1146" s="7"/>
      <c r="AG1146" s="4"/>
      <c r="AH1146" s="4"/>
      <c r="AI1146" s="4"/>
      <c r="AJ1146" s="4"/>
      <c r="AK1146" s="4"/>
      <c r="AL1146" s="4"/>
      <c r="AM1146" s="4"/>
      <c r="AO1146" s="6"/>
      <c r="AP1146" s="6"/>
      <c r="AS1146" s="4"/>
      <c r="AW1146" s="7"/>
      <c r="AX1146" s="5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</row>
    <row r="1147" spans="1:69">
      <c r="A1147" s="7"/>
      <c r="H1147" s="7"/>
      <c r="AG1147" s="4"/>
      <c r="AH1147" s="4"/>
      <c r="AI1147" s="4"/>
      <c r="AJ1147" s="4"/>
      <c r="AK1147" s="4"/>
      <c r="AL1147" s="4"/>
      <c r="AM1147" s="4"/>
      <c r="AO1147" s="6"/>
      <c r="AP1147" s="6"/>
      <c r="AS1147" s="4"/>
      <c r="AW1147" s="7"/>
      <c r="AX1147" s="5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</row>
    <row r="1148" spans="1:69">
      <c r="A1148" s="7"/>
      <c r="H1148" s="7"/>
      <c r="AG1148" s="4"/>
      <c r="AH1148" s="4"/>
      <c r="AI1148" s="4"/>
      <c r="AJ1148" s="4"/>
      <c r="AK1148" s="4"/>
      <c r="AL1148" s="4"/>
      <c r="AM1148" s="4"/>
      <c r="AO1148" s="6"/>
      <c r="AP1148" s="6"/>
      <c r="AS1148" s="4"/>
      <c r="AW1148" s="7"/>
      <c r="AX1148" s="5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</row>
    <row r="1149" spans="1:69">
      <c r="A1149" s="7"/>
      <c r="H1149" s="7"/>
      <c r="AG1149" s="4"/>
      <c r="AH1149" s="4"/>
      <c r="AI1149" s="4"/>
      <c r="AJ1149" s="4"/>
      <c r="AK1149" s="4"/>
      <c r="AL1149" s="4"/>
      <c r="AM1149" s="4"/>
      <c r="AO1149" s="6"/>
      <c r="AP1149" s="6"/>
      <c r="AS1149" s="4"/>
      <c r="AW1149" s="7"/>
      <c r="AX1149" s="5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</row>
    <row r="1150" spans="1:69">
      <c r="A1150" s="7"/>
      <c r="H1150" s="7"/>
      <c r="AG1150" s="4"/>
      <c r="AH1150" s="4"/>
      <c r="AI1150" s="4"/>
      <c r="AJ1150" s="4"/>
      <c r="AK1150" s="4"/>
      <c r="AL1150" s="4"/>
      <c r="AM1150" s="4"/>
      <c r="AO1150" s="6"/>
      <c r="AP1150" s="6"/>
      <c r="AS1150" s="4"/>
      <c r="AW1150" s="7"/>
      <c r="AX1150" s="5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</row>
    <row r="1151" spans="1:69">
      <c r="A1151" s="7"/>
      <c r="H1151" s="7"/>
      <c r="AG1151" s="4"/>
      <c r="AH1151" s="4"/>
      <c r="AI1151" s="4"/>
      <c r="AJ1151" s="4"/>
      <c r="AK1151" s="4"/>
      <c r="AL1151" s="4"/>
      <c r="AM1151" s="4"/>
      <c r="AO1151" s="6"/>
      <c r="AP1151" s="6"/>
      <c r="AS1151" s="4"/>
      <c r="AW1151" s="7"/>
      <c r="AX1151" s="5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</row>
    <row r="1152" spans="1:69">
      <c r="A1152" s="7"/>
      <c r="H1152" s="7"/>
      <c r="AG1152" s="4"/>
      <c r="AH1152" s="4"/>
      <c r="AI1152" s="4"/>
      <c r="AJ1152" s="4"/>
      <c r="AK1152" s="4"/>
      <c r="AL1152" s="4"/>
      <c r="AM1152" s="4"/>
      <c r="AO1152" s="6"/>
      <c r="AP1152" s="6"/>
      <c r="AS1152" s="4"/>
      <c r="AW1152" s="7"/>
      <c r="AX1152" s="5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</row>
    <row r="1153" spans="1:69">
      <c r="A1153" s="7"/>
      <c r="H1153" s="7"/>
      <c r="AG1153" s="4"/>
      <c r="AH1153" s="4"/>
      <c r="AI1153" s="4"/>
      <c r="AJ1153" s="4"/>
      <c r="AK1153" s="4"/>
      <c r="AL1153" s="4"/>
      <c r="AM1153" s="4"/>
      <c r="AO1153" s="6"/>
      <c r="AP1153" s="6"/>
      <c r="AS1153" s="4"/>
      <c r="AW1153" s="7"/>
      <c r="AX1153" s="5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</row>
    <row r="1154" spans="1:69">
      <c r="A1154" s="7"/>
      <c r="H1154" s="7"/>
      <c r="AG1154" s="4"/>
      <c r="AH1154" s="4"/>
      <c r="AI1154" s="4"/>
      <c r="AJ1154" s="4"/>
      <c r="AK1154" s="4"/>
      <c r="AL1154" s="4"/>
      <c r="AM1154" s="4"/>
      <c r="AO1154" s="6"/>
      <c r="AP1154" s="6"/>
      <c r="AS1154" s="4"/>
      <c r="AW1154" s="7"/>
      <c r="AX1154" s="5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</row>
    <row r="1155" spans="1:69">
      <c r="A1155" s="7"/>
      <c r="H1155" s="7"/>
      <c r="AG1155" s="4"/>
      <c r="AH1155" s="4"/>
      <c r="AI1155" s="4"/>
      <c r="AJ1155" s="4"/>
      <c r="AK1155" s="4"/>
      <c r="AL1155" s="4"/>
      <c r="AM1155" s="4"/>
      <c r="AO1155" s="6"/>
      <c r="AP1155" s="6"/>
      <c r="AS1155" s="4"/>
      <c r="AW1155" s="7"/>
      <c r="AX1155" s="5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</row>
    <row r="1156" spans="1:69">
      <c r="A1156" s="7"/>
      <c r="H1156" s="7"/>
      <c r="AG1156" s="4"/>
      <c r="AH1156" s="4"/>
      <c r="AI1156" s="4"/>
      <c r="AJ1156" s="4"/>
      <c r="AK1156" s="4"/>
      <c r="AL1156" s="4"/>
      <c r="AM1156" s="4"/>
      <c r="AO1156" s="6"/>
      <c r="AP1156" s="6"/>
      <c r="AS1156" s="4"/>
      <c r="AW1156" s="7"/>
      <c r="AX1156" s="5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</row>
    <row r="1157" spans="1:69">
      <c r="A1157" s="7"/>
      <c r="H1157" s="7"/>
      <c r="AG1157" s="4"/>
      <c r="AH1157" s="4"/>
      <c r="AI1157" s="4"/>
      <c r="AJ1157" s="4"/>
      <c r="AK1157" s="4"/>
      <c r="AL1157" s="4"/>
      <c r="AM1157" s="4"/>
      <c r="AO1157" s="6"/>
      <c r="AP1157" s="6"/>
      <c r="AS1157" s="4"/>
      <c r="AW1157" s="7"/>
      <c r="AX1157" s="5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</row>
    <row r="1158" spans="1:69">
      <c r="A1158" s="7"/>
      <c r="H1158" s="7"/>
      <c r="AG1158" s="4"/>
      <c r="AH1158" s="4"/>
      <c r="AI1158" s="4"/>
      <c r="AJ1158" s="4"/>
      <c r="AK1158" s="4"/>
      <c r="AL1158" s="4"/>
      <c r="AM1158" s="4"/>
      <c r="AO1158" s="6"/>
      <c r="AP1158" s="6"/>
      <c r="AS1158" s="4"/>
      <c r="AW1158" s="7"/>
      <c r="AX1158" s="5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</row>
    <row r="1159" spans="1:69">
      <c r="A1159" s="7"/>
      <c r="H1159" s="7"/>
      <c r="AG1159" s="4"/>
      <c r="AH1159" s="4"/>
      <c r="AI1159" s="4"/>
      <c r="AJ1159" s="4"/>
      <c r="AK1159" s="4"/>
      <c r="AL1159" s="4"/>
      <c r="AM1159" s="4"/>
      <c r="AO1159" s="6"/>
      <c r="AP1159" s="6"/>
      <c r="AS1159" s="4"/>
      <c r="AW1159" s="7"/>
      <c r="AX1159" s="5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</row>
    <row r="1160" spans="1:69">
      <c r="A1160" s="7"/>
      <c r="H1160" s="7"/>
      <c r="AG1160" s="4"/>
      <c r="AH1160" s="4"/>
      <c r="AI1160" s="4"/>
      <c r="AJ1160" s="4"/>
      <c r="AK1160" s="4"/>
      <c r="AL1160" s="4"/>
      <c r="AM1160" s="4"/>
      <c r="AO1160" s="6"/>
      <c r="AP1160" s="6"/>
      <c r="AS1160" s="4"/>
      <c r="AW1160" s="7"/>
      <c r="AX1160" s="5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</row>
    <row r="1161" spans="1:69">
      <c r="A1161" s="7"/>
      <c r="H1161" s="7"/>
      <c r="AG1161" s="4"/>
      <c r="AH1161" s="4"/>
      <c r="AI1161" s="4"/>
      <c r="AJ1161" s="4"/>
      <c r="AK1161" s="4"/>
      <c r="AL1161" s="4"/>
      <c r="AM1161" s="4"/>
      <c r="AO1161" s="6"/>
      <c r="AP1161" s="6"/>
      <c r="AS1161" s="4"/>
      <c r="AW1161" s="7"/>
      <c r="AX1161" s="5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</row>
    <row r="1162" spans="1:69">
      <c r="A1162" s="7"/>
      <c r="H1162" s="7"/>
      <c r="AG1162" s="4"/>
      <c r="AH1162" s="4"/>
      <c r="AI1162" s="4"/>
      <c r="AJ1162" s="4"/>
      <c r="AK1162" s="4"/>
      <c r="AL1162" s="4"/>
      <c r="AM1162" s="4"/>
      <c r="AO1162" s="6"/>
      <c r="AP1162" s="6"/>
      <c r="AS1162" s="4"/>
      <c r="AW1162" s="7"/>
      <c r="AX1162" s="5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</row>
    <row r="1163" spans="1:69">
      <c r="A1163" s="7"/>
      <c r="H1163" s="7"/>
      <c r="AG1163" s="4"/>
      <c r="AH1163" s="4"/>
      <c r="AI1163" s="4"/>
      <c r="AJ1163" s="4"/>
      <c r="AK1163" s="4"/>
      <c r="AL1163" s="4"/>
      <c r="AM1163" s="4"/>
      <c r="AO1163" s="6"/>
      <c r="AP1163" s="6"/>
      <c r="AS1163" s="4"/>
      <c r="AW1163" s="7"/>
      <c r="AX1163" s="5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</row>
    <row r="1164" spans="1:69">
      <c r="A1164" s="7"/>
      <c r="H1164" s="7"/>
      <c r="AG1164" s="4"/>
      <c r="AH1164" s="4"/>
      <c r="AI1164" s="4"/>
      <c r="AJ1164" s="4"/>
      <c r="AK1164" s="4"/>
      <c r="AL1164" s="4"/>
      <c r="AM1164" s="4"/>
      <c r="AO1164" s="6"/>
      <c r="AP1164" s="6"/>
      <c r="AS1164" s="4"/>
      <c r="AW1164" s="7"/>
      <c r="AX1164" s="5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</row>
    <row r="1165" spans="1:69">
      <c r="A1165" s="7"/>
      <c r="H1165" s="7"/>
      <c r="AG1165" s="4"/>
      <c r="AH1165" s="4"/>
      <c r="AI1165" s="4"/>
      <c r="AJ1165" s="4"/>
      <c r="AK1165" s="4"/>
      <c r="AL1165" s="4"/>
      <c r="AM1165" s="4"/>
      <c r="AO1165" s="6"/>
      <c r="AP1165" s="6"/>
      <c r="AS1165" s="4"/>
      <c r="AW1165" s="7"/>
      <c r="AX1165" s="5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</row>
    <row r="1166" spans="1:69">
      <c r="A1166" s="7"/>
      <c r="H1166" s="7"/>
      <c r="AG1166" s="4"/>
      <c r="AH1166" s="4"/>
      <c r="AI1166" s="4"/>
      <c r="AJ1166" s="4"/>
      <c r="AK1166" s="4"/>
      <c r="AL1166" s="4"/>
      <c r="AM1166" s="4"/>
      <c r="AO1166" s="6"/>
      <c r="AP1166" s="6"/>
      <c r="AS1166" s="4"/>
      <c r="AW1166" s="7"/>
      <c r="AX1166" s="5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</row>
    <row r="1167" spans="1:69">
      <c r="A1167" s="7"/>
      <c r="H1167" s="7"/>
      <c r="AG1167" s="4"/>
      <c r="AH1167" s="4"/>
      <c r="AI1167" s="4"/>
      <c r="AJ1167" s="4"/>
      <c r="AK1167" s="4"/>
      <c r="AL1167" s="4"/>
      <c r="AM1167" s="4"/>
      <c r="AO1167" s="6"/>
      <c r="AP1167" s="6"/>
      <c r="AS1167" s="4"/>
      <c r="AW1167" s="7"/>
      <c r="AX1167" s="5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</row>
    <row r="1168" spans="1:69">
      <c r="A1168" s="7"/>
      <c r="H1168" s="7"/>
      <c r="AG1168" s="4"/>
      <c r="AH1168" s="4"/>
      <c r="AI1168" s="4"/>
      <c r="AJ1168" s="4"/>
      <c r="AK1168" s="4"/>
      <c r="AL1168" s="4"/>
      <c r="AM1168" s="4"/>
      <c r="AO1168" s="6"/>
      <c r="AP1168" s="6"/>
      <c r="AS1168" s="4"/>
      <c r="AW1168" s="7"/>
      <c r="AX1168" s="5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</row>
    <row r="1169" spans="1:69">
      <c r="A1169" s="7"/>
      <c r="H1169" s="7"/>
      <c r="AG1169" s="4"/>
      <c r="AH1169" s="4"/>
      <c r="AI1169" s="4"/>
      <c r="AJ1169" s="4"/>
      <c r="AK1169" s="4"/>
      <c r="AL1169" s="4"/>
      <c r="AM1169" s="4"/>
      <c r="AO1169" s="6"/>
      <c r="AP1169" s="6"/>
      <c r="AS1169" s="4"/>
      <c r="AW1169" s="7"/>
      <c r="AX1169" s="5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</row>
    <row r="1170" spans="1:69">
      <c r="A1170" s="7"/>
      <c r="H1170" s="7"/>
      <c r="AG1170" s="4"/>
      <c r="AH1170" s="4"/>
      <c r="AI1170" s="4"/>
      <c r="AJ1170" s="4"/>
      <c r="AK1170" s="4"/>
      <c r="AL1170" s="4"/>
      <c r="AM1170" s="4"/>
      <c r="AO1170" s="6"/>
      <c r="AP1170" s="6"/>
      <c r="AS1170" s="4"/>
      <c r="AW1170" s="7"/>
      <c r="AX1170" s="5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</row>
    <row r="1171" spans="1:69">
      <c r="A1171" s="7"/>
      <c r="H1171" s="7"/>
      <c r="AG1171" s="4"/>
      <c r="AH1171" s="4"/>
      <c r="AI1171" s="4"/>
      <c r="AJ1171" s="4"/>
      <c r="AK1171" s="4"/>
      <c r="AL1171" s="4"/>
      <c r="AM1171" s="4"/>
      <c r="AO1171" s="6"/>
      <c r="AP1171" s="6"/>
      <c r="AS1171" s="4"/>
      <c r="AW1171" s="7"/>
      <c r="AX1171" s="5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</row>
    <row r="1172" spans="1:69">
      <c r="A1172" s="7"/>
      <c r="H1172" s="7"/>
      <c r="AG1172" s="4"/>
      <c r="AH1172" s="4"/>
      <c r="AI1172" s="4"/>
      <c r="AJ1172" s="4"/>
      <c r="AK1172" s="4"/>
      <c r="AL1172" s="4"/>
      <c r="AM1172" s="4"/>
      <c r="AO1172" s="6"/>
      <c r="AP1172" s="6"/>
      <c r="AS1172" s="4"/>
      <c r="AW1172" s="7"/>
      <c r="AX1172" s="5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</row>
    <row r="1173" spans="1:69">
      <c r="A1173" s="7"/>
      <c r="H1173" s="7"/>
      <c r="AG1173" s="4"/>
      <c r="AH1173" s="4"/>
      <c r="AI1173" s="4"/>
      <c r="AJ1173" s="4"/>
      <c r="AK1173" s="4"/>
      <c r="AL1173" s="4"/>
      <c r="AM1173" s="4"/>
      <c r="AO1173" s="6"/>
      <c r="AP1173" s="6"/>
      <c r="AS1173" s="4"/>
      <c r="AW1173" s="7"/>
      <c r="AX1173" s="5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</row>
    <row r="1174" spans="1:69">
      <c r="A1174" s="7"/>
      <c r="H1174" s="7"/>
      <c r="AG1174" s="4"/>
      <c r="AH1174" s="4"/>
      <c r="AI1174" s="4"/>
      <c r="AJ1174" s="4"/>
      <c r="AK1174" s="4"/>
      <c r="AL1174" s="4"/>
      <c r="AM1174" s="4"/>
      <c r="AO1174" s="6"/>
      <c r="AP1174" s="6"/>
      <c r="AS1174" s="4"/>
      <c r="AW1174" s="7"/>
      <c r="AX1174" s="5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</row>
    <row r="1175" spans="1:69">
      <c r="A1175" s="7"/>
      <c r="H1175" s="7"/>
      <c r="AG1175" s="4"/>
      <c r="AH1175" s="4"/>
      <c r="AI1175" s="4"/>
      <c r="AJ1175" s="4"/>
      <c r="AK1175" s="4"/>
      <c r="AL1175" s="4"/>
      <c r="AM1175" s="4"/>
      <c r="AO1175" s="6"/>
      <c r="AP1175" s="6"/>
      <c r="AS1175" s="4"/>
      <c r="AW1175" s="7"/>
      <c r="AX1175" s="5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</row>
    <row r="1176" spans="1:69">
      <c r="A1176" s="7"/>
      <c r="H1176" s="7"/>
      <c r="AG1176" s="4"/>
      <c r="AH1176" s="4"/>
      <c r="AI1176" s="4"/>
      <c r="AJ1176" s="4"/>
      <c r="AK1176" s="4"/>
      <c r="AL1176" s="4"/>
      <c r="AM1176" s="4"/>
      <c r="AO1176" s="6"/>
      <c r="AP1176" s="6"/>
      <c r="AS1176" s="4"/>
      <c r="AW1176" s="7"/>
      <c r="AX1176" s="5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</row>
    <row r="1177" spans="1:69">
      <c r="A1177" s="7"/>
      <c r="H1177" s="7"/>
      <c r="AG1177" s="4"/>
      <c r="AH1177" s="4"/>
      <c r="AI1177" s="4"/>
      <c r="AJ1177" s="4"/>
      <c r="AK1177" s="4"/>
      <c r="AL1177" s="4"/>
      <c r="AM1177" s="4"/>
      <c r="AO1177" s="6"/>
      <c r="AP1177" s="6"/>
      <c r="AS1177" s="4"/>
      <c r="AW1177" s="7"/>
      <c r="AX1177" s="5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</row>
    <row r="1178" spans="1:69">
      <c r="A1178" s="7"/>
      <c r="H1178" s="7"/>
      <c r="AG1178" s="4"/>
      <c r="AH1178" s="4"/>
      <c r="AI1178" s="4"/>
      <c r="AJ1178" s="4"/>
      <c r="AK1178" s="4"/>
      <c r="AL1178" s="4"/>
      <c r="AM1178" s="4"/>
      <c r="AO1178" s="6"/>
      <c r="AP1178" s="6"/>
      <c r="AS1178" s="4"/>
      <c r="AW1178" s="7"/>
      <c r="AX1178" s="5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</row>
    <row r="1179" spans="1:69">
      <c r="A1179" s="7"/>
      <c r="H1179" s="7"/>
      <c r="AG1179" s="4"/>
      <c r="AH1179" s="4"/>
      <c r="AI1179" s="4"/>
      <c r="AJ1179" s="4"/>
      <c r="AK1179" s="4"/>
      <c r="AL1179" s="4"/>
      <c r="AM1179" s="4"/>
      <c r="AO1179" s="6"/>
      <c r="AP1179" s="6"/>
      <c r="AS1179" s="4"/>
      <c r="AW1179" s="7"/>
      <c r="AX1179" s="5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</row>
    <row r="1180" spans="1:69">
      <c r="A1180" s="7"/>
      <c r="H1180" s="7"/>
      <c r="AG1180" s="4"/>
      <c r="AH1180" s="4"/>
      <c r="AI1180" s="4"/>
      <c r="AJ1180" s="4"/>
      <c r="AK1180" s="4"/>
      <c r="AL1180" s="4"/>
      <c r="AM1180" s="4"/>
      <c r="AO1180" s="6"/>
      <c r="AP1180" s="6"/>
      <c r="AS1180" s="4"/>
      <c r="AW1180" s="7"/>
      <c r="AX1180" s="5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</row>
    <row r="1181" spans="1:69">
      <c r="A1181" s="7"/>
      <c r="H1181" s="7"/>
      <c r="AG1181" s="4"/>
      <c r="AH1181" s="4"/>
      <c r="AI1181" s="4"/>
      <c r="AJ1181" s="4"/>
      <c r="AK1181" s="4"/>
      <c r="AL1181" s="4"/>
      <c r="AM1181" s="4"/>
      <c r="AO1181" s="6"/>
      <c r="AP1181" s="6"/>
      <c r="AS1181" s="4"/>
      <c r="AW1181" s="7"/>
      <c r="AX1181" s="5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</row>
    <row r="1182" spans="1:69">
      <c r="A1182" s="7"/>
      <c r="H1182" s="7"/>
      <c r="AG1182" s="4"/>
      <c r="AH1182" s="4"/>
      <c r="AI1182" s="4"/>
      <c r="AJ1182" s="4"/>
      <c r="AK1182" s="4"/>
      <c r="AL1182" s="4"/>
      <c r="AM1182" s="4"/>
      <c r="AO1182" s="6"/>
      <c r="AP1182" s="6"/>
      <c r="AS1182" s="4"/>
      <c r="AW1182" s="7"/>
      <c r="AX1182" s="5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</row>
    <row r="1183" spans="1:69">
      <c r="A1183" s="7"/>
      <c r="H1183" s="7"/>
      <c r="AG1183" s="4"/>
      <c r="AH1183" s="4"/>
      <c r="AI1183" s="4"/>
      <c r="AJ1183" s="4"/>
      <c r="AK1183" s="4"/>
      <c r="AL1183" s="4"/>
      <c r="AM1183" s="4"/>
      <c r="AO1183" s="6"/>
      <c r="AP1183" s="6"/>
      <c r="AS1183" s="4"/>
      <c r="AW1183" s="7"/>
      <c r="AX1183" s="5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</row>
    <row r="1184" spans="1:69">
      <c r="A1184" s="7"/>
      <c r="H1184" s="7"/>
      <c r="AG1184" s="4"/>
      <c r="AH1184" s="4"/>
      <c r="AI1184" s="4"/>
      <c r="AJ1184" s="4"/>
      <c r="AK1184" s="4"/>
      <c r="AL1184" s="4"/>
      <c r="AM1184" s="4"/>
      <c r="AO1184" s="6"/>
      <c r="AP1184" s="6"/>
      <c r="AS1184" s="4"/>
      <c r="AW1184" s="7"/>
      <c r="AX1184" s="5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</row>
    <row r="1185" spans="1:69">
      <c r="A1185" s="7"/>
      <c r="H1185" s="7"/>
      <c r="AG1185" s="4"/>
      <c r="AH1185" s="4"/>
      <c r="AI1185" s="4"/>
      <c r="AJ1185" s="4"/>
      <c r="AK1185" s="4"/>
      <c r="AL1185" s="4"/>
      <c r="AM1185" s="4"/>
      <c r="AO1185" s="6"/>
      <c r="AP1185" s="6"/>
      <c r="AS1185" s="4"/>
      <c r="AW1185" s="7"/>
      <c r="AX1185" s="5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</row>
    <row r="1186" spans="1:69">
      <c r="A1186" s="7"/>
      <c r="H1186" s="7"/>
      <c r="AG1186" s="4"/>
      <c r="AH1186" s="4"/>
      <c r="AI1186" s="4"/>
      <c r="AJ1186" s="4"/>
      <c r="AK1186" s="4"/>
      <c r="AL1186" s="4"/>
      <c r="AM1186" s="4"/>
      <c r="AO1186" s="6"/>
      <c r="AP1186" s="6"/>
      <c r="AS1186" s="4"/>
      <c r="AW1186" s="7"/>
      <c r="AX1186" s="5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</row>
    <row r="1187" spans="1:69">
      <c r="A1187" s="7"/>
      <c r="H1187" s="7"/>
      <c r="AG1187" s="4"/>
      <c r="AH1187" s="4"/>
      <c r="AI1187" s="4"/>
      <c r="AJ1187" s="4"/>
      <c r="AK1187" s="4"/>
      <c r="AL1187" s="4"/>
      <c r="AM1187" s="4"/>
      <c r="AO1187" s="6"/>
      <c r="AP1187" s="6"/>
      <c r="AS1187" s="4"/>
      <c r="AW1187" s="7"/>
      <c r="AX1187" s="5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</row>
    <row r="1188" spans="1:69">
      <c r="A1188" s="7"/>
      <c r="H1188" s="7"/>
      <c r="AG1188" s="4"/>
      <c r="AH1188" s="4"/>
      <c r="AI1188" s="4"/>
      <c r="AJ1188" s="4"/>
      <c r="AK1188" s="4"/>
      <c r="AL1188" s="4"/>
      <c r="AM1188" s="4"/>
      <c r="AO1188" s="6"/>
      <c r="AP1188" s="6"/>
      <c r="AS1188" s="4"/>
      <c r="AW1188" s="7"/>
      <c r="AX1188" s="5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</row>
    <row r="1189" spans="1:69">
      <c r="A1189" s="7"/>
      <c r="H1189" s="7"/>
      <c r="AG1189" s="4"/>
      <c r="AH1189" s="4"/>
      <c r="AI1189" s="4"/>
      <c r="AJ1189" s="4"/>
      <c r="AK1189" s="4"/>
      <c r="AL1189" s="4"/>
      <c r="AM1189" s="4"/>
      <c r="AO1189" s="6"/>
      <c r="AP1189" s="6"/>
      <c r="AS1189" s="4"/>
      <c r="AW1189" s="7"/>
      <c r="AX1189" s="5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</row>
    <row r="1190" spans="1:69">
      <c r="A1190" s="7"/>
      <c r="H1190" s="7"/>
      <c r="AG1190" s="4"/>
      <c r="AH1190" s="4"/>
      <c r="AI1190" s="4"/>
      <c r="AJ1190" s="4"/>
      <c r="AK1190" s="4"/>
      <c r="AL1190" s="4"/>
      <c r="AM1190" s="4"/>
      <c r="AO1190" s="6"/>
      <c r="AP1190" s="6"/>
      <c r="AS1190" s="4"/>
      <c r="AW1190" s="7"/>
      <c r="AX1190" s="5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</row>
    <row r="1191" spans="1:69">
      <c r="A1191" s="7"/>
      <c r="H1191" s="7"/>
      <c r="AG1191" s="4"/>
      <c r="AH1191" s="4"/>
      <c r="AI1191" s="4"/>
      <c r="AJ1191" s="4"/>
      <c r="AK1191" s="4"/>
      <c r="AL1191" s="4"/>
      <c r="AM1191" s="4"/>
      <c r="AO1191" s="6"/>
      <c r="AP1191" s="6"/>
      <c r="AS1191" s="4"/>
      <c r="AW1191" s="7"/>
      <c r="AX1191" s="5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</row>
    <row r="1192" spans="1:69">
      <c r="A1192" s="7"/>
      <c r="H1192" s="7"/>
      <c r="AG1192" s="4"/>
      <c r="AH1192" s="4"/>
      <c r="AI1192" s="4"/>
      <c r="AJ1192" s="4"/>
      <c r="AK1192" s="4"/>
      <c r="AL1192" s="4"/>
      <c r="AM1192" s="4"/>
      <c r="AO1192" s="6"/>
      <c r="AP1192" s="6"/>
      <c r="AS1192" s="4"/>
      <c r="AW1192" s="7"/>
      <c r="AX1192" s="5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</row>
    <row r="1193" spans="1:69">
      <c r="A1193" s="7"/>
      <c r="H1193" s="7"/>
      <c r="AG1193" s="4"/>
      <c r="AH1193" s="4"/>
      <c r="AI1193" s="4"/>
      <c r="AJ1193" s="4"/>
      <c r="AK1193" s="4"/>
      <c r="AL1193" s="4"/>
      <c r="AM1193" s="4"/>
      <c r="AO1193" s="6"/>
      <c r="AP1193" s="6"/>
      <c r="AS1193" s="4"/>
      <c r="AW1193" s="7"/>
      <c r="AX1193" s="5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</row>
    <row r="1194" spans="1:69">
      <c r="A1194" s="7"/>
      <c r="H1194" s="7"/>
      <c r="AG1194" s="4"/>
      <c r="AH1194" s="4"/>
      <c r="AI1194" s="4"/>
      <c r="AJ1194" s="4"/>
      <c r="AK1194" s="4"/>
      <c r="AL1194" s="4"/>
      <c r="AM1194" s="4"/>
      <c r="AO1194" s="6"/>
      <c r="AP1194" s="6"/>
      <c r="AS1194" s="4"/>
      <c r="AW1194" s="7"/>
      <c r="AX1194" s="5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</row>
    <row r="1195" spans="1:69">
      <c r="A1195" s="7"/>
      <c r="H1195" s="7"/>
      <c r="AG1195" s="4"/>
      <c r="AH1195" s="4"/>
      <c r="AI1195" s="4"/>
      <c r="AJ1195" s="4"/>
      <c r="AK1195" s="4"/>
      <c r="AL1195" s="4"/>
      <c r="AM1195" s="4"/>
      <c r="AO1195" s="6"/>
      <c r="AP1195" s="6"/>
      <c r="AS1195" s="4"/>
      <c r="AW1195" s="7"/>
      <c r="AX1195" s="5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</row>
    <row r="1196" spans="1:69">
      <c r="A1196" s="7"/>
      <c r="H1196" s="7"/>
      <c r="AG1196" s="4"/>
      <c r="AH1196" s="4"/>
      <c r="AI1196" s="4"/>
      <c r="AJ1196" s="4"/>
      <c r="AK1196" s="4"/>
      <c r="AL1196" s="4"/>
      <c r="AM1196" s="4"/>
      <c r="AO1196" s="6"/>
      <c r="AP1196" s="6"/>
      <c r="AS1196" s="4"/>
      <c r="AW1196" s="7"/>
      <c r="AX1196" s="5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</row>
    <row r="1197" spans="1:69">
      <c r="A1197" s="7"/>
      <c r="H1197" s="7"/>
      <c r="AG1197" s="4"/>
      <c r="AH1197" s="4"/>
      <c r="AI1197" s="4"/>
      <c r="AJ1197" s="4"/>
      <c r="AK1197" s="4"/>
      <c r="AL1197" s="4"/>
      <c r="AM1197" s="4"/>
      <c r="AO1197" s="6"/>
      <c r="AP1197" s="6"/>
      <c r="AS1197" s="4"/>
      <c r="AW1197" s="7"/>
      <c r="AX1197" s="5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</row>
    <row r="1198" spans="1:69">
      <c r="A1198" s="7"/>
      <c r="H1198" s="7"/>
      <c r="AG1198" s="4"/>
      <c r="AH1198" s="4"/>
      <c r="AI1198" s="4"/>
      <c r="AJ1198" s="4"/>
      <c r="AK1198" s="4"/>
      <c r="AL1198" s="4"/>
      <c r="AM1198" s="4"/>
      <c r="AO1198" s="6"/>
      <c r="AP1198" s="6"/>
      <c r="AS1198" s="4"/>
      <c r="AW1198" s="7"/>
      <c r="AX1198" s="5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</row>
    <row r="1199" spans="1:69">
      <c r="A1199" s="7"/>
      <c r="H1199" s="7"/>
      <c r="AG1199" s="4"/>
      <c r="AH1199" s="4"/>
      <c r="AI1199" s="4"/>
      <c r="AJ1199" s="4"/>
      <c r="AK1199" s="4"/>
      <c r="AL1199" s="4"/>
      <c r="AM1199" s="4"/>
      <c r="AO1199" s="6"/>
      <c r="AP1199" s="6"/>
      <c r="AS1199" s="4"/>
      <c r="AW1199" s="7"/>
      <c r="AX1199" s="5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</row>
    <row r="1200" spans="1:69">
      <c r="A1200" s="7"/>
      <c r="H1200" s="7"/>
      <c r="AG1200" s="4"/>
      <c r="AH1200" s="4"/>
      <c r="AI1200" s="4"/>
      <c r="AJ1200" s="4"/>
      <c r="AK1200" s="4"/>
      <c r="AL1200" s="4"/>
      <c r="AM1200" s="4"/>
      <c r="AO1200" s="6"/>
      <c r="AP1200" s="6"/>
      <c r="AS1200" s="4"/>
      <c r="AW1200" s="7"/>
      <c r="AX1200" s="5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</row>
    <row r="1201" spans="1:69">
      <c r="A1201" s="7"/>
      <c r="H1201" s="7"/>
      <c r="AG1201" s="4"/>
      <c r="AH1201" s="4"/>
      <c r="AI1201" s="4"/>
      <c r="AJ1201" s="4"/>
      <c r="AK1201" s="4"/>
      <c r="AL1201" s="4"/>
      <c r="AM1201" s="4"/>
      <c r="AO1201" s="6"/>
      <c r="AP1201" s="6"/>
      <c r="AS1201" s="4"/>
      <c r="AW1201" s="7"/>
      <c r="AX1201" s="5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</row>
    <row r="1202" spans="1:69">
      <c r="A1202" s="7"/>
      <c r="H1202" s="7"/>
      <c r="AG1202" s="4"/>
      <c r="AH1202" s="4"/>
      <c r="AI1202" s="4"/>
      <c r="AJ1202" s="4"/>
      <c r="AK1202" s="4"/>
      <c r="AL1202" s="4"/>
      <c r="AM1202" s="4"/>
      <c r="AO1202" s="6"/>
      <c r="AP1202" s="6"/>
      <c r="AS1202" s="4"/>
      <c r="AW1202" s="7"/>
      <c r="AX1202" s="5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</row>
    <row r="1203" spans="1:69">
      <c r="A1203" s="7"/>
      <c r="H1203" s="7"/>
      <c r="AG1203" s="4"/>
      <c r="AH1203" s="4"/>
      <c r="AI1203" s="4"/>
      <c r="AJ1203" s="4"/>
      <c r="AK1203" s="4"/>
      <c r="AL1203" s="4"/>
      <c r="AM1203" s="4"/>
      <c r="AO1203" s="6"/>
      <c r="AP1203" s="6"/>
      <c r="AS1203" s="4"/>
      <c r="AW1203" s="7"/>
      <c r="AX1203" s="5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</row>
    <row r="1204" spans="1:69">
      <c r="A1204" s="7"/>
      <c r="H1204" s="7"/>
      <c r="AG1204" s="4"/>
      <c r="AH1204" s="4"/>
      <c r="AI1204" s="4"/>
      <c r="AJ1204" s="4"/>
      <c r="AK1204" s="4"/>
      <c r="AL1204" s="4"/>
      <c r="AM1204" s="4"/>
      <c r="AO1204" s="6"/>
      <c r="AP1204" s="6"/>
      <c r="AS1204" s="4"/>
      <c r="AW1204" s="7"/>
      <c r="AX1204" s="5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</row>
    <row r="1205" spans="1:69">
      <c r="A1205" s="7"/>
      <c r="H1205" s="7"/>
      <c r="AG1205" s="4"/>
      <c r="AH1205" s="4"/>
      <c r="AI1205" s="4"/>
      <c r="AJ1205" s="4"/>
      <c r="AK1205" s="4"/>
      <c r="AL1205" s="4"/>
      <c r="AM1205" s="4"/>
      <c r="AO1205" s="6"/>
      <c r="AP1205" s="6"/>
      <c r="AS1205" s="4"/>
      <c r="AW1205" s="7"/>
      <c r="AX1205" s="5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</row>
    <row r="1206" spans="1:69">
      <c r="A1206" s="7"/>
      <c r="H1206" s="7"/>
      <c r="AG1206" s="4"/>
      <c r="AH1206" s="4"/>
      <c r="AI1206" s="4"/>
      <c r="AJ1206" s="4"/>
      <c r="AK1206" s="4"/>
      <c r="AL1206" s="4"/>
      <c r="AM1206" s="4"/>
      <c r="AO1206" s="6"/>
      <c r="AP1206" s="6"/>
      <c r="AS1206" s="4"/>
      <c r="AW1206" s="7"/>
      <c r="AX1206" s="5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</row>
    <row r="1207" spans="1:69">
      <c r="A1207" s="7"/>
      <c r="H1207" s="7"/>
      <c r="AG1207" s="4"/>
      <c r="AH1207" s="4"/>
      <c r="AI1207" s="4"/>
      <c r="AJ1207" s="4"/>
      <c r="AK1207" s="4"/>
      <c r="AL1207" s="4"/>
      <c r="AM1207" s="4"/>
      <c r="AO1207" s="6"/>
      <c r="AP1207" s="6"/>
      <c r="AS1207" s="4"/>
      <c r="AW1207" s="7"/>
      <c r="AX1207" s="5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</row>
    <row r="1208" spans="1:69">
      <c r="A1208" s="7"/>
      <c r="H1208" s="7"/>
      <c r="AG1208" s="4"/>
      <c r="AH1208" s="4"/>
      <c r="AI1208" s="4"/>
      <c r="AJ1208" s="4"/>
      <c r="AK1208" s="4"/>
      <c r="AL1208" s="4"/>
      <c r="AM1208" s="4"/>
      <c r="AO1208" s="6"/>
      <c r="AP1208" s="6"/>
      <c r="AS1208" s="4"/>
      <c r="AW1208" s="7"/>
      <c r="AX1208" s="5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</row>
    <row r="1209" spans="1:69">
      <c r="A1209" s="7"/>
      <c r="H1209" s="7"/>
      <c r="AG1209" s="4"/>
      <c r="AH1209" s="4"/>
      <c r="AI1209" s="4"/>
      <c r="AJ1209" s="4"/>
      <c r="AK1209" s="4"/>
      <c r="AL1209" s="4"/>
      <c r="AM1209" s="4"/>
      <c r="AO1209" s="6"/>
      <c r="AP1209" s="6"/>
      <c r="AS1209" s="4"/>
      <c r="AW1209" s="7"/>
      <c r="AX1209" s="5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</row>
    <row r="1210" spans="1:69">
      <c r="A1210" s="7"/>
      <c r="H1210" s="7"/>
      <c r="AG1210" s="4"/>
      <c r="AH1210" s="4"/>
      <c r="AI1210" s="4"/>
      <c r="AJ1210" s="4"/>
      <c r="AK1210" s="4"/>
      <c r="AL1210" s="4"/>
      <c r="AM1210" s="4"/>
      <c r="AO1210" s="6"/>
      <c r="AP1210" s="6"/>
      <c r="AS1210" s="4"/>
      <c r="AW1210" s="7"/>
      <c r="AX1210" s="5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</row>
    <row r="1211" spans="1:69">
      <c r="A1211" s="7"/>
      <c r="H1211" s="7"/>
      <c r="AG1211" s="4"/>
      <c r="AH1211" s="4"/>
      <c r="AI1211" s="4"/>
      <c r="AJ1211" s="4"/>
      <c r="AK1211" s="4"/>
      <c r="AL1211" s="4"/>
      <c r="AM1211" s="4"/>
      <c r="AO1211" s="6"/>
      <c r="AP1211" s="6"/>
      <c r="AS1211" s="4"/>
      <c r="AW1211" s="7"/>
      <c r="AX1211" s="5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</row>
    <row r="1212" spans="1:69">
      <c r="A1212" s="7"/>
      <c r="H1212" s="7"/>
      <c r="AG1212" s="4"/>
      <c r="AH1212" s="4"/>
      <c r="AI1212" s="4"/>
      <c r="AJ1212" s="4"/>
      <c r="AK1212" s="4"/>
      <c r="AL1212" s="4"/>
      <c r="AM1212" s="4"/>
      <c r="AO1212" s="6"/>
      <c r="AP1212" s="6"/>
      <c r="AS1212" s="4"/>
      <c r="AW1212" s="7"/>
      <c r="AX1212" s="5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</row>
    <row r="1213" spans="1:69">
      <c r="A1213" s="7"/>
      <c r="H1213" s="7"/>
      <c r="AG1213" s="4"/>
      <c r="AH1213" s="4"/>
      <c r="AI1213" s="4"/>
      <c r="AJ1213" s="4"/>
      <c r="AK1213" s="4"/>
      <c r="AL1213" s="4"/>
      <c r="AM1213" s="4"/>
      <c r="AO1213" s="6"/>
      <c r="AP1213" s="6"/>
      <c r="AS1213" s="4"/>
      <c r="AW1213" s="7"/>
      <c r="AX1213" s="5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</row>
    <row r="1214" spans="1:69">
      <c r="A1214" s="7"/>
      <c r="H1214" s="7"/>
      <c r="AG1214" s="4"/>
      <c r="AH1214" s="4"/>
      <c r="AI1214" s="4"/>
      <c r="AJ1214" s="4"/>
      <c r="AK1214" s="4"/>
      <c r="AL1214" s="4"/>
      <c r="AM1214" s="4"/>
      <c r="AO1214" s="6"/>
      <c r="AP1214" s="6"/>
      <c r="AS1214" s="4"/>
      <c r="AW1214" s="7"/>
      <c r="AX1214" s="5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</row>
    <row r="1215" spans="1:69">
      <c r="A1215" s="7"/>
      <c r="H1215" s="7"/>
      <c r="AG1215" s="4"/>
      <c r="AH1215" s="4"/>
      <c r="AI1215" s="4"/>
      <c r="AJ1215" s="4"/>
      <c r="AK1215" s="4"/>
      <c r="AL1215" s="4"/>
      <c r="AM1215" s="4"/>
      <c r="AO1215" s="6"/>
      <c r="AP1215" s="6"/>
      <c r="AS1215" s="4"/>
      <c r="AW1215" s="7"/>
      <c r="AX1215" s="5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</row>
    <row r="1216" spans="1:69">
      <c r="A1216" s="7"/>
      <c r="H1216" s="7"/>
      <c r="AG1216" s="4"/>
      <c r="AH1216" s="4"/>
      <c r="AI1216" s="4"/>
      <c r="AJ1216" s="4"/>
      <c r="AK1216" s="4"/>
      <c r="AL1216" s="4"/>
      <c r="AM1216" s="4"/>
      <c r="AO1216" s="6"/>
      <c r="AP1216" s="6"/>
      <c r="AS1216" s="4"/>
      <c r="AW1216" s="7"/>
      <c r="AX1216" s="5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</row>
    <row r="1217" spans="1:69">
      <c r="A1217" s="7"/>
      <c r="H1217" s="7"/>
      <c r="AG1217" s="4"/>
      <c r="AH1217" s="4"/>
      <c r="AI1217" s="4"/>
      <c r="AJ1217" s="4"/>
      <c r="AK1217" s="4"/>
      <c r="AL1217" s="4"/>
      <c r="AM1217" s="4"/>
      <c r="AO1217" s="6"/>
      <c r="AP1217" s="6"/>
      <c r="AS1217" s="4"/>
      <c r="AW1217" s="7"/>
      <c r="AX1217" s="5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</row>
    <row r="1218" spans="1:69">
      <c r="A1218" s="7"/>
      <c r="H1218" s="7"/>
      <c r="AG1218" s="4"/>
      <c r="AH1218" s="4"/>
      <c r="AI1218" s="4"/>
      <c r="AJ1218" s="4"/>
      <c r="AK1218" s="4"/>
      <c r="AL1218" s="4"/>
      <c r="AM1218" s="4"/>
      <c r="AO1218" s="6"/>
      <c r="AP1218" s="6"/>
      <c r="AS1218" s="4"/>
      <c r="AW1218" s="7"/>
      <c r="AX1218" s="5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</row>
    <row r="1219" spans="1:69">
      <c r="A1219" s="7"/>
      <c r="H1219" s="7"/>
      <c r="AG1219" s="4"/>
      <c r="AH1219" s="4"/>
      <c r="AI1219" s="4"/>
      <c r="AJ1219" s="4"/>
      <c r="AK1219" s="4"/>
      <c r="AL1219" s="4"/>
      <c r="AM1219" s="4"/>
      <c r="AO1219" s="6"/>
      <c r="AP1219" s="6"/>
      <c r="AS1219" s="4"/>
      <c r="AW1219" s="7"/>
      <c r="AX1219" s="5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</row>
    <row r="1220" spans="1:69">
      <c r="A1220" s="7"/>
      <c r="H1220" s="7"/>
      <c r="AG1220" s="4"/>
      <c r="AH1220" s="4"/>
      <c r="AI1220" s="4"/>
      <c r="AJ1220" s="4"/>
      <c r="AK1220" s="4"/>
      <c r="AL1220" s="4"/>
      <c r="AM1220" s="4"/>
      <c r="AO1220" s="6"/>
      <c r="AP1220" s="6"/>
      <c r="AS1220" s="4"/>
      <c r="AW1220" s="7"/>
      <c r="AX1220" s="5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</row>
    <row r="1221" spans="1:69">
      <c r="A1221" s="7"/>
      <c r="H1221" s="7"/>
      <c r="AG1221" s="4"/>
      <c r="AH1221" s="4"/>
      <c r="AI1221" s="4"/>
      <c r="AJ1221" s="4"/>
      <c r="AK1221" s="4"/>
      <c r="AL1221" s="4"/>
      <c r="AM1221" s="4"/>
      <c r="AO1221" s="6"/>
      <c r="AP1221" s="6"/>
      <c r="AS1221" s="4"/>
      <c r="AW1221" s="7"/>
      <c r="AX1221" s="5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</row>
    <row r="1222" spans="1:69">
      <c r="A1222" s="7"/>
      <c r="H1222" s="7"/>
      <c r="AG1222" s="4"/>
      <c r="AH1222" s="4"/>
      <c r="AI1222" s="4"/>
      <c r="AJ1222" s="4"/>
      <c r="AK1222" s="4"/>
      <c r="AL1222" s="4"/>
      <c r="AM1222" s="4"/>
      <c r="AO1222" s="6"/>
      <c r="AP1222" s="6"/>
      <c r="AS1222" s="4"/>
      <c r="AW1222" s="7"/>
      <c r="AX1222" s="5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</row>
    <row r="1223" spans="1:69">
      <c r="A1223" s="7"/>
      <c r="H1223" s="7"/>
      <c r="AG1223" s="4"/>
      <c r="AH1223" s="4"/>
      <c r="AI1223" s="4"/>
      <c r="AJ1223" s="4"/>
      <c r="AK1223" s="4"/>
      <c r="AL1223" s="4"/>
      <c r="AM1223" s="4"/>
      <c r="AO1223" s="6"/>
      <c r="AP1223" s="6"/>
      <c r="AS1223" s="4"/>
      <c r="AW1223" s="7"/>
      <c r="AX1223" s="5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</row>
    <row r="1224" spans="1:69">
      <c r="A1224" s="7"/>
      <c r="H1224" s="7"/>
      <c r="AG1224" s="4"/>
      <c r="AH1224" s="4"/>
      <c r="AI1224" s="4"/>
      <c r="AJ1224" s="4"/>
      <c r="AK1224" s="4"/>
      <c r="AL1224" s="4"/>
      <c r="AM1224" s="4"/>
      <c r="AO1224" s="6"/>
      <c r="AP1224" s="6"/>
      <c r="AS1224" s="4"/>
      <c r="AW1224" s="7"/>
      <c r="AX1224" s="5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</row>
    <row r="1225" spans="1:69">
      <c r="A1225" s="7"/>
      <c r="H1225" s="7"/>
      <c r="AG1225" s="4"/>
      <c r="AH1225" s="4"/>
      <c r="AI1225" s="4"/>
      <c r="AJ1225" s="4"/>
      <c r="AK1225" s="4"/>
      <c r="AL1225" s="4"/>
      <c r="AM1225" s="4"/>
      <c r="AO1225" s="6"/>
      <c r="AP1225" s="6"/>
      <c r="AS1225" s="4"/>
      <c r="AW1225" s="7"/>
      <c r="AX1225" s="5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</row>
    <row r="1226" spans="1:69">
      <c r="A1226" s="7"/>
      <c r="H1226" s="7"/>
      <c r="AG1226" s="4"/>
      <c r="AH1226" s="4"/>
      <c r="AI1226" s="4"/>
      <c r="AJ1226" s="4"/>
      <c r="AK1226" s="4"/>
      <c r="AL1226" s="4"/>
      <c r="AM1226" s="4"/>
      <c r="AO1226" s="6"/>
      <c r="AP1226" s="6"/>
      <c r="AS1226" s="4"/>
      <c r="AW1226" s="7"/>
      <c r="AX1226" s="5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</row>
    <row r="1227" spans="1:69">
      <c r="A1227" s="7"/>
      <c r="H1227" s="7"/>
      <c r="AG1227" s="4"/>
      <c r="AH1227" s="4"/>
      <c r="AI1227" s="4"/>
      <c r="AJ1227" s="4"/>
      <c r="AK1227" s="4"/>
      <c r="AL1227" s="4"/>
      <c r="AM1227" s="4"/>
      <c r="AO1227" s="6"/>
      <c r="AP1227" s="6"/>
      <c r="AS1227" s="4"/>
      <c r="AW1227" s="7"/>
      <c r="AX1227" s="5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</row>
    <row r="1228" spans="1:69">
      <c r="A1228" s="7"/>
      <c r="H1228" s="7"/>
      <c r="AG1228" s="4"/>
      <c r="AH1228" s="4"/>
      <c r="AI1228" s="4"/>
      <c r="AJ1228" s="4"/>
      <c r="AK1228" s="4"/>
      <c r="AL1228" s="4"/>
      <c r="AM1228" s="4"/>
      <c r="AO1228" s="6"/>
      <c r="AP1228" s="6"/>
      <c r="AS1228" s="4"/>
      <c r="AW1228" s="7"/>
      <c r="AX1228" s="5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</row>
    <row r="1229" spans="1:69">
      <c r="A1229" s="7"/>
      <c r="H1229" s="7"/>
      <c r="AG1229" s="4"/>
      <c r="AH1229" s="4"/>
      <c r="AI1229" s="4"/>
      <c r="AJ1229" s="4"/>
      <c r="AK1229" s="4"/>
      <c r="AL1229" s="4"/>
      <c r="AM1229" s="4"/>
      <c r="AO1229" s="6"/>
      <c r="AP1229" s="6"/>
      <c r="AS1229" s="4"/>
      <c r="AW1229" s="7"/>
      <c r="AX1229" s="5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</row>
    <row r="1230" spans="1:69">
      <c r="A1230" s="7"/>
      <c r="H1230" s="7"/>
      <c r="AG1230" s="4"/>
      <c r="AH1230" s="4"/>
      <c r="AI1230" s="4"/>
      <c r="AJ1230" s="4"/>
      <c r="AK1230" s="4"/>
      <c r="AL1230" s="4"/>
      <c r="AM1230" s="4"/>
      <c r="AO1230" s="6"/>
      <c r="AP1230" s="6"/>
      <c r="AS1230" s="4"/>
      <c r="AW1230" s="7"/>
      <c r="AX1230" s="5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</row>
    <row r="1231" spans="1:69">
      <c r="A1231" s="7"/>
      <c r="H1231" s="7"/>
      <c r="AG1231" s="4"/>
      <c r="AH1231" s="4"/>
      <c r="AI1231" s="4"/>
      <c r="AJ1231" s="4"/>
      <c r="AK1231" s="4"/>
      <c r="AL1231" s="4"/>
      <c r="AM1231" s="4"/>
      <c r="AO1231" s="6"/>
      <c r="AP1231" s="6"/>
      <c r="AS1231" s="4"/>
      <c r="AW1231" s="7"/>
      <c r="AX1231" s="5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</row>
    <row r="1232" spans="1:69">
      <c r="A1232" s="7"/>
      <c r="H1232" s="7"/>
      <c r="AG1232" s="4"/>
      <c r="AH1232" s="4"/>
      <c r="AI1232" s="4"/>
      <c r="AJ1232" s="4"/>
      <c r="AK1232" s="4"/>
      <c r="AL1232" s="4"/>
      <c r="AM1232" s="4"/>
      <c r="AO1232" s="6"/>
      <c r="AP1232" s="6"/>
      <c r="AS1232" s="4"/>
      <c r="AW1232" s="7"/>
      <c r="AX1232" s="5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</row>
    <row r="1233" spans="1:69">
      <c r="A1233" s="7"/>
      <c r="H1233" s="7"/>
      <c r="AG1233" s="4"/>
      <c r="AH1233" s="4"/>
      <c r="AI1233" s="4"/>
      <c r="AJ1233" s="4"/>
      <c r="AK1233" s="4"/>
      <c r="AL1233" s="4"/>
      <c r="AM1233" s="4"/>
      <c r="AO1233" s="6"/>
      <c r="AP1233" s="6"/>
      <c r="AS1233" s="4"/>
      <c r="AW1233" s="7"/>
      <c r="AX1233" s="5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</row>
    <row r="1234" spans="1:69">
      <c r="A1234" s="7"/>
      <c r="H1234" s="7"/>
      <c r="AG1234" s="4"/>
      <c r="AH1234" s="4"/>
      <c r="AI1234" s="4"/>
      <c r="AJ1234" s="4"/>
      <c r="AK1234" s="4"/>
      <c r="AL1234" s="4"/>
      <c r="AM1234" s="4"/>
      <c r="AO1234" s="6"/>
      <c r="AP1234" s="6"/>
      <c r="AS1234" s="4"/>
      <c r="AW1234" s="7"/>
      <c r="AX1234" s="5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</row>
    <row r="1235" spans="1:69">
      <c r="A1235" s="7"/>
      <c r="H1235" s="7"/>
      <c r="AG1235" s="4"/>
      <c r="AH1235" s="4"/>
      <c r="AI1235" s="4"/>
      <c r="AJ1235" s="4"/>
      <c r="AK1235" s="4"/>
      <c r="AL1235" s="4"/>
      <c r="AM1235" s="4"/>
      <c r="AO1235" s="6"/>
      <c r="AP1235" s="6"/>
      <c r="AS1235" s="4"/>
      <c r="AW1235" s="7"/>
      <c r="AX1235" s="5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</row>
    <row r="1236" spans="1:69">
      <c r="A1236" s="7"/>
      <c r="H1236" s="7"/>
      <c r="AG1236" s="4"/>
      <c r="AH1236" s="4"/>
      <c r="AI1236" s="4"/>
      <c r="AJ1236" s="4"/>
      <c r="AK1236" s="4"/>
      <c r="AL1236" s="4"/>
      <c r="AM1236" s="4"/>
      <c r="AO1236" s="6"/>
      <c r="AP1236" s="6"/>
      <c r="AS1236" s="4"/>
      <c r="AW1236" s="7"/>
      <c r="AX1236" s="5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</row>
    <row r="1237" spans="1:69">
      <c r="A1237" s="7"/>
      <c r="H1237" s="7"/>
      <c r="AG1237" s="4"/>
      <c r="AH1237" s="4"/>
      <c r="AI1237" s="4"/>
      <c r="AJ1237" s="4"/>
      <c r="AK1237" s="4"/>
      <c r="AL1237" s="4"/>
      <c r="AM1237" s="4"/>
      <c r="AO1237" s="6"/>
      <c r="AP1237" s="6"/>
      <c r="AS1237" s="4"/>
      <c r="AW1237" s="7"/>
      <c r="AX1237" s="5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</row>
    <row r="1238" spans="1:69">
      <c r="A1238" s="7"/>
      <c r="H1238" s="7"/>
      <c r="AG1238" s="4"/>
      <c r="AH1238" s="4"/>
      <c r="AI1238" s="4"/>
      <c r="AJ1238" s="4"/>
      <c r="AK1238" s="4"/>
      <c r="AL1238" s="4"/>
      <c r="AM1238" s="4"/>
      <c r="AO1238" s="6"/>
      <c r="AP1238" s="6"/>
      <c r="AS1238" s="4"/>
      <c r="AW1238" s="7"/>
      <c r="AX1238" s="5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</row>
    <row r="1239" spans="1:69">
      <c r="A1239" s="7"/>
      <c r="H1239" s="7"/>
      <c r="AG1239" s="4"/>
      <c r="AH1239" s="4"/>
      <c r="AI1239" s="4"/>
      <c r="AJ1239" s="4"/>
      <c r="AK1239" s="4"/>
      <c r="AL1239" s="4"/>
      <c r="AM1239" s="4"/>
      <c r="AO1239" s="6"/>
      <c r="AP1239" s="6"/>
      <c r="AS1239" s="4"/>
      <c r="AW1239" s="7"/>
      <c r="AX1239" s="5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</row>
    <row r="1240" spans="1:69">
      <c r="A1240" s="7"/>
      <c r="H1240" s="7"/>
      <c r="AG1240" s="4"/>
      <c r="AH1240" s="4"/>
      <c r="AI1240" s="4"/>
      <c r="AJ1240" s="4"/>
      <c r="AK1240" s="4"/>
      <c r="AL1240" s="4"/>
      <c r="AM1240" s="4"/>
      <c r="AO1240" s="6"/>
      <c r="AP1240" s="6"/>
      <c r="AS1240" s="4"/>
      <c r="AW1240" s="7"/>
      <c r="AX1240" s="5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</row>
    <row r="1241" spans="1:69">
      <c r="A1241" s="7"/>
      <c r="H1241" s="7"/>
      <c r="AG1241" s="4"/>
      <c r="AH1241" s="4"/>
      <c r="AI1241" s="4"/>
      <c r="AJ1241" s="4"/>
      <c r="AK1241" s="4"/>
      <c r="AL1241" s="4"/>
      <c r="AM1241" s="4"/>
      <c r="AO1241" s="6"/>
      <c r="AP1241" s="6"/>
      <c r="AS1241" s="4"/>
      <c r="AW1241" s="7"/>
      <c r="AX1241" s="5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</row>
    <row r="1242" spans="1:69">
      <c r="A1242" s="7"/>
      <c r="H1242" s="7"/>
      <c r="AG1242" s="4"/>
      <c r="AH1242" s="4"/>
      <c r="AI1242" s="4"/>
      <c r="AJ1242" s="4"/>
      <c r="AK1242" s="4"/>
      <c r="AL1242" s="4"/>
      <c r="AM1242" s="4"/>
      <c r="AO1242" s="6"/>
      <c r="AP1242" s="6"/>
      <c r="AS1242" s="4"/>
      <c r="AW1242" s="7"/>
      <c r="AX1242" s="5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</row>
    <row r="1243" spans="1:69">
      <c r="A1243" s="7"/>
      <c r="H1243" s="7"/>
      <c r="AG1243" s="4"/>
      <c r="AH1243" s="4"/>
      <c r="AI1243" s="4"/>
      <c r="AJ1243" s="4"/>
      <c r="AK1243" s="4"/>
      <c r="AL1243" s="4"/>
      <c r="AM1243" s="4"/>
      <c r="AO1243" s="6"/>
      <c r="AP1243" s="6"/>
      <c r="AS1243" s="4"/>
      <c r="AW1243" s="7"/>
      <c r="AX1243" s="5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</row>
    <row r="1244" spans="1:69">
      <c r="A1244" s="7"/>
      <c r="H1244" s="7"/>
      <c r="AG1244" s="4"/>
      <c r="AH1244" s="4"/>
      <c r="AI1244" s="4"/>
      <c r="AJ1244" s="4"/>
      <c r="AK1244" s="4"/>
      <c r="AL1244" s="4"/>
      <c r="AM1244" s="4"/>
      <c r="AO1244" s="6"/>
      <c r="AP1244" s="6"/>
      <c r="AS1244" s="4"/>
      <c r="AW1244" s="7"/>
      <c r="AX1244" s="5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</row>
    <row r="1245" spans="1:69">
      <c r="A1245" s="7"/>
      <c r="H1245" s="7"/>
      <c r="AG1245" s="4"/>
      <c r="AH1245" s="4"/>
      <c r="AI1245" s="4"/>
      <c r="AJ1245" s="4"/>
      <c r="AK1245" s="4"/>
      <c r="AL1245" s="4"/>
      <c r="AM1245" s="4"/>
      <c r="AO1245" s="6"/>
      <c r="AP1245" s="6"/>
      <c r="AS1245" s="4"/>
      <c r="AW1245" s="7"/>
      <c r="AX1245" s="5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</row>
    <row r="1246" spans="1:69">
      <c r="A1246" s="7"/>
      <c r="H1246" s="7"/>
      <c r="AG1246" s="4"/>
      <c r="AH1246" s="4"/>
      <c r="AI1246" s="4"/>
      <c r="AJ1246" s="4"/>
      <c r="AK1246" s="4"/>
      <c r="AL1246" s="4"/>
      <c r="AM1246" s="4"/>
      <c r="AO1246" s="6"/>
      <c r="AP1246" s="6"/>
      <c r="AS1246" s="4"/>
      <c r="AW1246" s="7"/>
      <c r="AX1246" s="5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</row>
    <row r="1247" spans="1:69">
      <c r="A1247" s="7"/>
      <c r="H1247" s="7"/>
      <c r="AG1247" s="4"/>
      <c r="AH1247" s="4"/>
      <c r="AI1247" s="4"/>
      <c r="AJ1247" s="4"/>
      <c r="AK1247" s="4"/>
      <c r="AL1247" s="4"/>
      <c r="AM1247" s="4"/>
      <c r="AO1247" s="6"/>
      <c r="AP1247" s="6"/>
      <c r="AS1247" s="4"/>
      <c r="AW1247" s="7"/>
      <c r="AX1247" s="5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</row>
    <row r="1248" spans="1:69">
      <c r="A1248" s="7"/>
      <c r="H1248" s="7"/>
      <c r="AG1248" s="4"/>
      <c r="AH1248" s="4"/>
      <c r="AI1248" s="4"/>
      <c r="AJ1248" s="4"/>
      <c r="AK1248" s="4"/>
      <c r="AL1248" s="4"/>
      <c r="AM1248" s="4"/>
      <c r="AO1248" s="6"/>
      <c r="AP1248" s="6"/>
      <c r="AS1248" s="4"/>
      <c r="AW1248" s="7"/>
      <c r="AX1248" s="5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</row>
    <row r="1249" spans="1:69">
      <c r="A1249" s="7"/>
      <c r="H1249" s="7"/>
      <c r="AG1249" s="4"/>
      <c r="AH1249" s="4"/>
      <c r="AI1249" s="4"/>
      <c r="AJ1249" s="4"/>
      <c r="AK1249" s="4"/>
      <c r="AL1249" s="4"/>
      <c r="AM1249" s="4"/>
      <c r="AO1249" s="6"/>
      <c r="AP1249" s="6"/>
      <c r="AS1249" s="4"/>
      <c r="AW1249" s="7"/>
      <c r="AX1249" s="5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</row>
    <row r="1250" spans="1:69">
      <c r="A1250" s="7"/>
      <c r="H1250" s="7"/>
      <c r="AG1250" s="4"/>
      <c r="AH1250" s="4"/>
      <c r="AI1250" s="4"/>
      <c r="AJ1250" s="4"/>
      <c r="AK1250" s="4"/>
      <c r="AL1250" s="4"/>
      <c r="AM1250" s="4"/>
      <c r="AO1250" s="6"/>
      <c r="AP1250" s="6"/>
      <c r="AS1250" s="4"/>
      <c r="AW1250" s="7"/>
      <c r="AX1250" s="5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</row>
    <row r="1251" spans="1:69">
      <c r="A1251" s="7"/>
      <c r="H1251" s="7"/>
      <c r="AG1251" s="4"/>
      <c r="AH1251" s="4"/>
      <c r="AI1251" s="4"/>
      <c r="AJ1251" s="4"/>
      <c r="AK1251" s="4"/>
      <c r="AL1251" s="4"/>
      <c r="AM1251" s="4"/>
      <c r="AO1251" s="6"/>
      <c r="AP1251" s="6"/>
      <c r="AS1251" s="4"/>
      <c r="AW1251" s="7"/>
      <c r="AX1251" s="5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</row>
    <row r="1252" spans="1:69">
      <c r="A1252" s="7"/>
      <c r="H1252" s="7"/>
      <c r="AG1252" s="4"/>
      <c r="AH1252" s="4"/>
      <c r="AI1252" s="4"/>
      <c r="AJ1252" s="4"/>
      <c r="AK1252" s="4"/>
      <c r="AL1252" s="4"/>
      <c r="AM1252" s="4"/>
      <c r="AO1252" s="6"/>
      <c r="AP1252" s="6"/>
      <c r="AS1252" s="4"/>
      <c r="AW1252" s="7"/>
      <c r="AX1252" s="5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</row>
    <row r="1253" spans="1:69">
      <c r="A1253" s="7"/>
      <c r="H1253" s="7"/>
      <c r="AG1253" s="4"/>
      <c r="AH1253" s="4"/>
      <c r="AI1253" s="4"/>
      <c r="AJ1253" s="4"/>
      <c r="AK1253" s="4"/>
      <c r="AL1253" s="4"/>
      <c r="AM1253" s="4"/>
      <c r="AO1253" s="6"/>
      <c r="AP1253" s="6"/>
      <c r="AS1253" s="4"/>
      <c r="AW1253" s="7"/>
      <c r="AX1253" s="5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</row>
    <row r="1254" spans="1:69">
      <c r="A1254" s="7"/>
      <c r="H1254" s="7"/>
      <c r="AG1254" s="4"/>
      <c r="AH1254" s="4"/>
      <c r="AI1254" s="4"/>
      <c r="AJ1254" s="4"/>
      <c r="AK1254" s="4"/>
      <c r="AL1254" s="4"/>
      <c r="AM1254" s="4"/>
      <c r="AO1254" s="6"/>
      <c r="AP1254" s="6"/>
      <c r="AS1254" s="4"/>
      <c r="AW1254" s="7"/>
      <c r="AX1254" s="5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</row>
    <row r="1255" spans="1:69">
      <c r="A1255" s="7"/>
      <c r="H1255" s="7"/>
      <c r="AG1255" s="4"/>
      <c r="AH1255" s="4"/>
      <c r="AI1255" s="4"/>
      <c r="AJ1255" s="4"/>
      <c r="AK1255" s="4"/>
      <c r="AL1255" s="4"/>
      <c r="AM1255" s="4"/>
      <c r="AO1255" s="6"/>
      <c r="AP1255" s="6"/>
      <c r="AS1255" s="4"/>
      <c r="AW1255" s="7"/>
      <c r="AX1255" s="5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</row>
    <row r="1256" spans="1:69">
      <c r="A1256" s="7"/>
      <c r="H1256" s="7"/>
      <c r="AG1256" s="4"/>
      <c r="AH1256" s="4"/>
      <c r="AI1256" s="4"/>
      <c r="AJ1256" s="4"/>
      <c r="AK1256" s="4"/>
      <c r="AL1256" s="4"/>
      <c r="AM1256" s="4"/>
      <c r="AO1256" s="6"/>
      <c r="AP1256" s="6"/>
      <c r="AS1256" s="4"/>
      <c r="AW1256" s="7"/>
      <c r="AX1256" s="5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</row>
    <row r="1257" spans="1:69">
      <c r="A1257" s="7"/>
      <c r="H1257" s="7"/>
      <c r="AG1257" s="4"/>
      <c r="AH1257" s="4"/>
      <c r="AI1257" s="4"/>
      <c r="AJ1257" s="4"/>
      <c r="AK1257" s="4"/>
      <c r="AL1257" s="4"/>
      <c r="AM1257" s="4"/>
      <c r="AO1257" s="6"/>
      <c r="AP1257" s="6"/>
      <c r="AS1257" s="4"/>
      <c r="AW1257" s="7"/>
      <c r="AX1257" s="5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</row>
    <row r="1258" spans="1:69">
      <c r="A1258" s="7"/>
      <c r="H1258" s="7"/>
      <c r="AG1258" s="4"/>
      <c r="AH1258" s="4"/>
      <c r="AI1258" s="4"/>
      <c r="AJ1258" s="4"/>
      <c r="AK1258" s="4"/>
      <c r="AL1258" s="4"/>
      <c r="AM1258" s="4"/>
      <c r="AO1258" s="6"/>
      <c r="AP1258" s="6"/>
      <c r="AS1258" s="4"/>
      <c r="AW1258" s="7"/>
      <c r="AX1258" s="5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</row>
    <row r="1259" spans="1:69">
      <c r="A1259" s="7"/>
      <c r="H1259" s="7"/>
      <c r="AG1259" s="4"/>
      <c r="AH1259" s="4"/>
      <c r="AI1259" s="4"/>
      <c r="AJ1259" s="4"/>
      <c r="AK1259" s="4"/>
      <c r="AL1259" s="4"/>
      <c r="AM1259" s="4"/>
      <c r="AO1259" s="6"/>
      <c r="AP1259" s="6"/>
      <c r="AS1259" s="4"/>
      <c r="AW1259" s="7"/>
      <c r="AX1259" s="5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</row>
    <row r="1260" spans="1:69">
      <c r="A1260" s="7"/>
      <c r="H1260" s="7"/>
      <c r="AG1260" s="4"/>
      <c r="AH1260" s="4"/>
      <c r="AI1260" s="4"/>
      <c r="AJ1260" s="4"/>
      <c r="AK1260" s="4"/>
      <c r="AL1260" s="4"/>
      <c r="AM1260" s="4"/>
      <c r="AO1260" s="6"/>
      <c r="AP1260" s="6"/>
      <c r="AS1260" s="4"/>
      <c r="AW1260" s="7"/>
      <c r="AX1260" s="5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</row>
    <row r="1261" spans="1:69">
      <c r="A1261" s="7"/>
      <c r="H1261" s="7"/>
      <c r="AG1261" s="4"/>
      <c r="AH1261" s="4"/>
      <c r="AI1261" s="4"/>
      <c r="AJ1261" s="4"/>
      <c r="AK1261" s="4"/>
      <c r="AL1261" s="4"/>
      <c r="AM1261" s="4"/>
      <c r="AO1261" s="6"/>
      <c r="AP1261" s="6"/>
      <c r="AS1261" s="4"/>
      <c r="AW1261" s="7"/>
      <c r="AX1261" s="5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</row>
    <row r="1262" spans="1:69">
      <c r="A1262" s="7"/>
      <c r="H1262" s="7"/>
      <c r="AG1262" s="4"/>
      <c r="AH1262" s="4"/>
      <c r="AI1262" s="4"/>
      <c r="AJ1262" s="4"/>
      <c r="AK1262" s="4"/>
      <c r="AL1262" s="4"/>
      <c r="AM1262" s="4"/>
      <c r="AO1262" s="6"/>
      <c r="AP1262" s="6"/>
      <c r="AS1262" s="4"/>
      <c r="AW1262" s="7"/>
      <c r="AX1262" s="5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</row>
    <row r="1263" spans="1:69">
      <c r="A1263" s="7"/>
      <c r="H1263" s="7"/>
      <c r="AG1263" s="4"/>
      <c r="AH1263" s="4"/>
      <c r="AI1263" s="4"/>
      <c r="AJ1263" s="4"/>
      <c r="AK1263" s="4"/>
      <c r="AL1263" s="4"/>
      <c r="AM1263" s="4"/>
      <c r="AO1263" s="6"/>
      <c r="AP1263" s="6"/>
      <c r="AS1263" s="4"/>
      <c r="AW1263" s="7"/>
      <c r="AX1263" s="5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</row>
    <row r="1264" spans="1:69">
      <c r="A1264" s="7"/>
      <c r="H1264" s="7"/>
      <c r="AG1264" s="4"/>
      <c r="AH1264" s="4"/>
      <c r="AI1264" s="4"/>
      <c r="AJ1264" s="4"/>
      <c r="AK1264" s="4"/>
      <c r="AL1264" s="4"/>
      <c r="AM1264" s="4"/>
      <c r="AO1264" s="6"/>
      <c r="AP1264" s="6"/>
      <c r="AS1264" s="4"/>
      <c r="AW1264" s="7"/>
      <c r="AX1264" s="5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</row>
    <row r="1265" spans="1:69">
      <c r="A1265" s="7"/>
      <c r="H1265" s="7"/>
      <c r="AG1265" s="4"/>
      <c r="AH1265" s="4"/>
      <c r="AI1265" s="4"/>
      <c r="AJ1265" s="4"/>
      <c r="AK1265" s="4"/>
      <c r="AL1265" s="4"/>
      <c r="AM1265" s="4"/>
      <c r="AO1265" s="6"/>
      <c r="AP1265" s="6"/>
      <c r="AS1265" s="4"/>
      <c r="AW1265" s="7"/>
      <c r="AX1265" s="5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</row>
    <row r="1266" spans="1:69">
      <c r="A1266" s="7"/>
      <c r="H1266" s="7"/>
      <c r="AG1266" s="4"/>
      <c r="AH1266" s="4"/>
      <c r="AI1266" s="4"/>
      <c r="AJ1266" s="4"/>
      <c r="AK1266" s="4"/>
      <c r="AL1266" s="4"/>
      <c r="AM1266" s="4"/>
      <c r="AO1266" s="6"/>
      <c r="AP1266" s="6"/>
      <c r="AS1266" s="4"/>
      <c r="AW1266" s="7"/>
      <c r="AX1266" s="5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</row>
    <row r="1267" spans="1:69">
      <c r="A1267" s="7"/>
      <c r="H1267" s="7"/>
      <c r="AG1267" s="4"/>
      <c r="AH1267" s="4"/>
      <c r="AI1267" s="4"/>
      <c r="AJ1267" s="4"/>
      <c r="AK1267" s="4"/>
      <c r="AL1267" s="4"/>
      <c r="AM1267" s="4"/>
      <c r="AO1267" s="6"/>
      <c r="AP1267" s="6"/>
      <c r="AS1267" s="4"/>
      <c r="AW1267" s="7"/>
      <c r="AX1267" s="5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</row>
    <row r="1268" spans="1:69">
      <c r="A1268" s="7"/>
      <c r="H1268" s="7"/>
      <c r="AG1268" s="4"/>
      <c r="AH1268" s="4"/>
      <c r="AI1268" s="4"/>
      <c r="AJ1268" s="4"/>
      <c r="AK1268" s="4"/>
      <c r="AL1268" s="4"/>
      <c r="AM1268" s="4"/>
      <c r="AO1268" s="6"/>
      <c r="AP1268" s="6"/>
      <c r="AS1268" s="4"/>
      <c r="AW1268" s="7"/>
      <c r="AX1268" s="5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</row>
    <row r="1269" spans="1:69">
      <c r="A1269" s="7"/>
      <c r="H1269" s="7"/>
      <c r="AG1269" s="4"/>
      <c r="AH1269" s="4"/>
      <c r="AI1269" s="4"/>
      <c r="AJ1269" s="4"/>
      <c r="AK1269" s="4"/>
      <c r="AL1269" s="4"/>
      <c r="AM1269" s="4"/>
      <c r="AO1269" s="6"/>
      <c r="AP1269" s="6"/>
      <c r="AS1269" s="4"/>
      <c r="AW1269" s="7"/>
      <c r="AX1269" s="5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</row>
    <row r="1270" spans="1:69">
      <c r="A1270" s="7"/>
      <c r="H1270" s="7"/>
      <c r="AG1270" s="4"/>
      <c r="AH1270" s="4"/>
      <c r="AI1270" s="4"/>
      <c r="AJ1270" s="4"/>
      <c r="AK1270" s="4"/>
      <c r="AL1270" s="4"/>
      <c r="AM1270" s="4"/>
      <c r="AO1270" s="6"/>
      <c r="AP1270" s="6"/>
      <c r="AS1270" s="4"/>
      <c r="AW1270" s="7"/>
      <c r="AX1270" s="5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</row>
    <row r="1271" spans="1:69">
      <c r="A1271" s="7"/>
      <c r="H1271" s="7"/>
      <c r="AG1271" s="4"/>
      <c r="AH1271" s="4"/>
      <c r="AI1271" s="4"/>
      <c r="AJ1271" s="4"/>
      <c r="AK1271" s="4"/>
      <c r="AL1271" s="4"/>
      <c r="AM1271" s="4"/>
      <c r="AO1271" s="6"/>
      <c r="AP1271" s="6"/>
      <c r="AS1271" s="4"/>
      <c r="AW1271" s="7"/>
      <c r="AX1271" s="5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</row>
    <row r="1272" spans="1:69">
      <c r="A1272" s="7"/>
      <c r="H1272" s="7"/>
      <c r="AG1272" s="4"/>
      <c r="AH1272" s="4"/>
      <c r="AI1272" s="4"/>
      <c r="AJ1272" s="4"/>
      <c r="AK1272" s="4"/>
      <c r="AL1272" s="4"/>
      <c r="AM1272" s="4"/>
      <c r="AO1272" s="6"/>
      <c r="AP1272" s="6"/>
      <c r="AS1272" s="4"/>
      <c r="AW1272" s="7"/>
      <c r="AX1272" s="5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</row>
    <row r="1273" spans="1:69">
      <c r="A1273" s="7"/>
      <c r="H1273" s="7"/>
      <c r="AG1273" s="4"/>
      <c r="AH1273" s="4"/>
      <c r="AI1273" s="4"/>
      <c r="AJ1273" s="4"/>
      <c r="AK1273" s="4"/>
      <c r="AL1273" s="4"/>
      <c r="AM1273" s="4"/>
      <c r="AO1273" s="6"/>
      <c r="AP1273" s="6"/>
      <c r="AS1273" s="4"/>
      <c r="AW1273" s="7"/>
      <c r="AX1273" s="5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</row>
    <row r="1274" spans="1:69">
      <c r="A1274" s="7"/>
      <c r="H1274" s="7"/>
      <c r="AG1274" s="4"/>
      <c r="AH1274" s="4"/>
      <c r="AI1274" s="4"/>
      <c r="AJ1274" s="4"/>
      <c r="AK1274" s="4"/>
      <c r="AL1274" s="4"/>
      <c r="AM1274" s="4"/>
      <c r="AO1274" s="6"/>
      <c r="AP1274" s="6"/>
      <c r="AS1274" s="4"/>
      <c r="AW1274" s="7"/>
      <c r="AX1274" s="5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</row>
    <row r="1275" spans="1:69">
      <c r="A1275" s="7"/>
      <c r="H1275" s="7"/>
      <c r="AG1275" s="4"/>
      <c r="AH1275" s="4"/>
      <c r="AI1275" s="4"/>
      <c r="AJ1275" s="4"/>
      <c r="AK1275" s="4"/>
      <c r="AL1275" s="4"/>
      <c r="AM1275" s="4"/>
      <c r="AO1275" s="6"/>
      <c r="AP1275" s="6"/>
      <c r="AS1275" s="4"/>
      <c r="AW1275" s="7"/>
      <c r="AX1275" s="5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</row>
    <row r="1276" spans="1:69">
      <c r="A1276" s="7"/>
      <c r="H1276" s="7"/>
      <c r="AG1276" s="4"/>
      <c r="AH1276" s="4"/>
      <c r="AI1276" s="4"/>
      <c r="AJ1276" s="4"/>
      <c r="AK1276" s="4"/>
      <c r="AL1276" s="4"/>
      <c r="AM1276" s="4"/>
      <c r="AO1276" s="6"/>
      <c r="AP1276" s="6"/>
      <c r="AS1276" s="4"/>
      <c r="AW1276" s="7"/>
      <c r="AX1276" s="5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</row>
    <row r="1277" spans="1:69">
      <c r="A1277" s="7"/>
      <c r="H1277" s="7"/>
      <c r="AG1277" s="4"/>
      <c r="AH1277" s="4"/>
      <c r="AI1277" s="4"/>
      <c r="AJ1277" s="4"/>
      <c r="AK1277" s="4"/>
      <c r="AL1277" s="4"/>
      <c r="AM1277" s="4"/>
      <c r="AO1277" s="6"/>
      <c r="AP1277" s="6"/>
      <c r="AS1277" s="4"/>
      <c r="AW1277" s="7"/>
      <c r="AX1277" s="5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</row>
    <row r="1278" spans="1:69">
      <c r="A1278" s="7"/>
      <c r="H1278" s="7"/>
      <c r="AG1278" s="4"/>
      <c r="AH1278" s="4"/>
      <c r="AI1278" s="4"/>
      <c r="AJ1278" s="4"/>
      <c r="AK1278" s="4"/>
      <c r="AL1278" s="4"/>
      <c r="AM1278" s="4"/>
      <c r="AO1278" s="6"/>
      <c r="AP1278" s="6"/>
      <c r="AS1278" s="4"/>
      <c r="AW1278" s="7"/>
      <c r="AX1278" s="5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</row>
    <row r="1279" spans="1:69">
      <c r="A1279" s="7"/>
      <c r="H1279" s="7"/>
      <c r="AG1279" s="4"/>
      <c r="AH1279" s="4"/>
      <c r="AI1279" s="4"/>
      <c r="AJ1279" s="4"/>
      <c r="AK1279" s="4"/>
      <c r="AL1279" s="4"/>
      <c r="AM1279" s="4"/>
      <c r="AO1279" s="6"/>
      <c r="AP1279" s="6"/>
      <c r="AS1279" s="4"/>
      <c r="AW1279" s="7"/>
      <c r="AX1279" s="5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</row>
    <row r="1280" spans="1:69">
      <c r="A1280" s="7"/>
      <c r="H1280" s="7"/>
      <c r="AG1280" s="4"/>
      <c r="AH1280" s="4"/>
      <c r="AI1280" s="4"/>
      <c r="AJ1280" s="4"/>
      <c r="AK1280" s="4"/>
      <c r="AL1280" s="4"/>
      <c r="AM1280" s="4"/>
      <c r="AO1280" s="6"/>
      <c r="AP1280" s="6"/>
      <c r="AS1280" s="4"/>
      <c r="AW1280" s="7"/>
      <c r="AX1280" s="5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</row>
    <row r="1281" spans="1:69">
      <c r="A1281" s="7"/>
      <c r="H1281" s="7"/>
      <c r="AG1281" s="4"/>
      <c r="AH1281" s="4"/>
      <c r="AI1281" s="4"/>
      <c r="AJ1281" s="4"/>
      <c r="AK1281" s="4"/>
      <c r="AL1281" s="4"/>
      <c r="AM1281" s="4"/>
      <c r="AO1281" s="6"/>
      <c r="AP1281" s="6"/>
      <c r="AS1281" s="4"/>
      <c r="AW1281" s="7"/>
      <c r="AX1281" s="5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</row>
    <row r="1282" spans="1:69">
      <c r="A1282" s="7"/>
      <c r="H1282" s="7"/>
      <c r="AG1282" s="4"/>
      <c r="AH1282" s="4"/>
      <c r="AI1282" s="4"/>
      <c r="AJ1282" s="4"/>
      <c r="AK1282" s="4"/>
      <c r="AL1282" s="4"/>
      <c r="AM1282" s="4"/>
      <c r="AO1282" s="6"/>
      <c r="AP1282" s="6"/>
      <c r="AS1282" s="4"/>
      <c r="AW1282" s="7"/>
      <c r="AX1282" s="5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</row>
    <row r="1283" spans="1:69">
      <c r="A1283" s="7"/>
      <c r="H1283" s="7"/>
      <c r="AG1283" s="4"/>
      <c r="AH1283" s="4"/>
      <c r="AI1283" s="4"/>
      <c r="AJ1283" s="4"/>
      <c r="AK1283" s="4"/>
      <c r="AL1283" s="4"/>
      <c r="AM1283" s="4"/>
      <c r="AO1283" s="6"/>
      <c r="AP1283" s="6"/>
      <c r="AS1283" s="4"/>
      <c r="AW1283" s="7"/>
      <c r="AX1283" s="5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</row>
    <row r="1284" spans="1:69">
      <c r="A1284" s="7"/>
      <c r="H1284" s="7"/>
      <c r="AG1284" s="4"/>
      <c r="AH1284" s="4"/>
      <c r="AI1284" s="4"/>
      <c r="AJ1284" s="4"/>
      <c r="AK1284" s="4"/>
      <c r="AL1284" s="4"/>
      <c r="AM1284" s="4"/>
      <c r="AO1284" s="6"/>
      <c r="AP1284" s="6"/>
      <c r="AS1284" s="4"/>
      <c r="AW1284" s="7"/>
      <c r="AX1284" s="5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</row>
    <row r="1285" spans="1:69">
      <c r="A1285" s="7"/>
      <c r="H1285" s="7"/>
      <c r="AG1285" s="4"/>
      <c r="AH1285" s="4"/>
      <c r="AI1285" s="4"/>
      <c r="AJ1285" s="4"/>
      <c r="AK1285" s="4"/>
      <c r="AL1285" s="4"/>
      <c r="AM1285" s="4"/>
      <c r="AO1285" s="6"/>
      <c r="AP1285" s="6"/>
      <c r="AS1285" s="4"/>
      <c r="AW1285" s="7"/>
      <c r="AX1285" s="5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</row>
    <row r="1286" spans="1:69">
      <c r="A1286" s="7"/>
      <c r="H1286" s="7"/>
      <c r="AG1286" s="4"/>
      <c r="AH1286" s="4"/>
      <c r="AI1286" s="4"/>
      <c r="AJ1286" s="4"/>
      <c r="AK1286" s="4"/>
      <c r="AL1286" s="4"/>
      <c r="AM1286" s="4"/>
      <c r="AO1286" s="6"/>
      <c r="AP1286" s="6"/>
      <c r="AS1286" s="4"/>
      <c r="AW1286" s="7"/>
      <c r="AX1286" s="5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</row>
    <row r="1287" spans="1:69">
      <c r="A1287" s="7"/>
      <c r="H1287" s="7"/>
      <c r="AG1287" s="4"/>
      <c r="AH1287" s="4"/>
      <c r="AI1287" s="4"/>
      <c r="AJ1287" s="4"/>
      <c r="AK1287" s="4"/>
      <c r="AL1287" s="4"/>
      <c r="AM1287" s="4"/>
      <c r="AO1287" s="6"/>
      <c r="AP1287" s="6"/>
      <c r="AS1287" s="4"/>
      <c r="AW1287" s="7"/>
      <c r="AX1287" s="5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</row>
    <row r="1288" spans="1:69">
      <c r="A1288" s="7"/>
      <c r="H1288" s="7"/>
      <c r="AG1288" s="4"/>
      <c r="AH1288" s="4"/>
      <c r="AI1288" s="4"/>
      <c r="AJ1288" s="4"/>
      <c r="AK1288" s="4"/>
      <c r="AL1288" s="4"/>
      <c r="AM1288" s="4"/>
      <c r="AO1288" s="6"/>
      <c r="AP1288" s="6"/>
      <c r="AS1288" s="4"/>
      <c r="AW1288" s="7"/>
      <c r="AX1288" s="5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</row>
    <row r="1289" spans="1:69">
      <c r="A1289" s="7"/>
      <c r="H1289" s="7"/>
      <c r="AG1289" s="4"/>
      <c r="AH1289" s="4"/>
      <c r="AI1289" s="4"/>
      <c r="AJ1289" s="4"/>
      <c r="AK1289" s="4"/>
      <c r="AL1289" s="4"/>
      <c r="AM1289" s="4"/>
      <c r="AO1289" s="6"/>
      <c r="AP1289" s="6"/>
      <c r="AS1289" s="4"/>
      <c r="AW1289" s="7"/>
      <c r="AX1289" s="5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</row>
    <row r="1290" spans="1:69">
      <c r="A1290" s="7"/>
      <c r="H1290" s="7"/>
      <c r="AG1290" s="4"/>
      <c r="AH1290" s="4"/>
      <c r="AI1290" s="4"/>
      <c r="AJ1290" s="4"/>
      <c r="AK1290" s="4"/>
      <c r="AL1290" s="4"/>
      <c r="AM1290" s="4"/>
      <c r="AO1290" s="6"/>
      <c r="AP1290" s="6"/>
      <c r="AS1290" s="4"/>
      <c r="AW1290" s="7"/>
      <c r="AX1290" s="5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</row>
    <row r="1291" spans="1:69">
      <c r="A1291" s="7"/>
      <c r="H1291" s="7"/>
      <c r="AG1291" s="4"/>
      <c r="AH1291" s="4"/>
      <c r="AI1291" s="4"/>
      <c r="AJ1291" s="4"/>
      <c r="AK1291" s="4"/>
      <c r="AL1291" s="4"/>
      <c r="AM1291" s="4"/>
      <c r="AO1291" s="6"/>
      <c r="AP1291" s="6"/>
      <c r="AS1291" s="4"/>
      <c r="AW1291" s="7"/>
      <c r="AX1291" s="5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</row>
    <row r="1292" spans="1:69">
      <c r="A1292" s="7"/>
      <c r="H1292" s="7"/>
      <c r="AG1292" s="4"/>
      <c r="AH1292" s="4"/>
      <c r="AI1292" s="4"/>
      <c r="AJ1292" s="4"/>
      <c r="AK1292" s="4"/>
      <c r="AL1292" s="4"/>
      <c r="AM1292" s="4"/>
      <c r="AO1292" s="6"/>
      <c r="AP1292" s="6"/>
      <c r="AS1292" s="4"/>
      <c r="AW1292" s="7"/>
      <c r="AX1292" s="5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</row>
    <row r="1293" spans="1:69">
      <c r="A1293" s="7"/>
      <c r="H1293" s="7"/>
      <c r="AG1293" s="4"/>
      <c r="AH1293" s="4"/>
      <c r="AI1293" s="4"/>
      <c r="AJ1293" s="4"/>
      <c r="AK1293" s="4"/>
      <c r="AL1293" s="4"/>
      <c r="AM1293" s="4"/>
      <c r="AO1293" s="6"/>
      <c r="AP1293" s="6"/>
      <c r="AS1293" s="4"/>
      <c r="AW1293" s="7"/>
      <c r="AX1293" s="5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</row>
    <row r="1294" spans="1:69">
      <c r="A1294" s="7"/>
      <c r="H1294" s="7"/>
      <c r="AG1294" s="4"/>
      <c r="AH1294" s="4"/>
      <c r="AI1294" s="4"/>
      <c r="AJ1294" s="4"/>
      <c r="AK1294" s="4"/>
      <c r="AL1294" s="4"/>
      <c r="AM1294" s="4"/>
      <c r="AO1294" s="6"/>
      <c r="AP1294" s="6"/>
      <c r="AS1294" s="4"/>
      <c r="AW1294" s="7"/>
      <c r="AX1294" s="5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</row>
    <row r="1295" spans="1:69">
      <c r="A1295" s="7"/>
      <c r="H1295" s="7"/>
      <c r="AG1295" s="4"/>
      <c r="AH1295" s="4"/>
      <c r="AI1295" s="4"/>
      <c r="AJ1295" s="4"/>
      <c r="AK1295" s="4"/>
      <c r="AL1295" s="4"/>
      <c r="AM1295" s="4"/>
      <c r="AO1295" s="6"/>
      <c r="AP1295" s="6"/>
      <c r="AS1295" s="4"/>
      <c r="AW1295" s="7"/>
      <c r="AX1295" s="5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</row>
    <row r="1296" spans="1:69">
      <c r="A1296" s="7"/>
      <c r="H1296" s="7"/>
      <c r="AG1296" s="4"/>
      <c r="AH1296" s="4"/>
      <c r="AI1296" s="4"/>
      <c r="AJ1296" s="4"/>
      <c r="AK1296" s="4"/>
      <c r="AL1296" s="4"/>
      <c r="AM1296" s="4"/>
      <c r="AO1296" s="6"/>
      <c r="AP1296" s="6"/>
      <c r="AS1296" s="4"/>
      <c r="AW1296" s="7"/>
      <c r="AX1296" s="5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</row>
    <row r="1297" spans="1:69">
      <c r="A1297" s="7"/>
      <c r="H1297" s="7"/>
      <c r="AG1297" s="4"/>
      <c r="AH1297" s="4"/>
      <c r="AI1297" s="4"/>
      <c r="AJ1297" s="4"/>
      <c r="AK1297" s="4"/>
      <c r="AL1297" s="4"/>
      <c r="AM1297" s="4"/>
      <c r="AO1297" s="6"/>
      <c r="AP1297" s="6"/>
      <c r="AS1297" s="4"/>
      <c r="AW1297" s="7"/>
      <c r="AX1297" s="5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</row>
    <row r="1298" spans="1:69">
      <c r="A1298" s="7"/>
      <c r="H1298" s="7"/>
      <c r="AG1298" s="4"/>
      <c r="AH1298" s="4"/>
      <c r="AI1298" s="4"/>
      <c r="AJ1298" s="4"/>
      <c r="AK1298" s="4"/>
      <c r="AL1298" s="4"/>
      <c r="AM1298" s="4"/>
      <c r="AO1298" s="6"/>
      <c r="AP1298" s="6"/>
      <c r="AS1298" s="4"/>
      <c r="AW1298" s="7"/>
      <c r="AX1298" s="5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</row>
    <row r="1299" spans="1:69">
      <c r="A1299" s="7"/>
      <c r="H1299" s="7"/>
      <c r="AG1299" s="4"/>
      <c r="AH1299" s="4"/>
      <c r="AI1299" s="4"/>
      <c r="AJ1299" s="4"/>
      <c r="AK1299" s="4"/>
      <c r="AL1299" s="4"/>
      <c r="AM1299" s="4"/>
      <c r="AO1299" s="6"/>
      <c r="AP1299" s="6"/>
      <c r="AS1299" s="4"/>
      <c r="AW1299" s="7"/>
      <c r="AX1299" s="5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</row>
    <row r="1300" spans="1:69">
      <c r="A1300" s="7"/>
      <c r="H1300" s="7"/>
      <c r="AG1300" s="4"/>
      <c r="AH1300" s="4"/>
      <c r="AI1300" s="4"/>
      <c r="AJ1300" s="4"/>
      <c r="AK1300" s="4"/>
      <c r="AL1300" s="4"/>
      <c r="AM1300" s="4"/>
      <c r="AO1300" s="6"/>
      <c r="AP1300" s="6"/>
      <c r="AS1300" s="4"/>
      <c r="AW1300" s="7"/>
      <c r="AX1300" s="5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</row>
    <row r="1301" spans="1:69">
      <c r="A1301" s="7"/>
      <c r="H1301" s="7"/>
      <c r="AG1301" s="4"/>
      <c r="AH1301" s="4"/>
      <c r="AI1301" s="4"/>
      <c r="AJ1301" s="4"/>
      <c r="AK1301" s="4"/>
      <c r="AL1301" s="4"/>
      <c r="AM1301" s="4"/>
      <c r="AO1301" s="6"/>
      <c r="AP1301" s="6"/>
      <c r="AS1301" s="4"/>
      <c r="AW1301" s="7"/>
      <c r="AX1301" s="5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</row>
    <row r="1302" spans="1:69">
      <c r="A1302" s="7"/>
      <c r="H1302" s="7"/>
      <c r="AG1302" s="4"/>
      <c r="AH1302" s="4"/>
      <c r="AI1302" s="4"/>
      <c r="AJ1302" s="4"/>
      <c r="AK1302" s="4"/>
      <c r="AL1302" s="4"/>
      <c r="AM1302" s="4"/>
      <c r="AO1302" s="6"/>
      <c r="AP1302" s="6"/>
      <c r="AS1302" s="4"/>
      <c r="AW1302" s="7"/>
      <c r="AX1302" s="5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</row>
    <row r="1303" spans="1:69">
      <c r="A1303" s="7"/>
      <c r="H1303" s="7"/>
      <c r="AG1303" s="4"/>
      <c r="AH1303" s="4"/>
      <c r="AI1303" s="4"/>
      <c r="AJ1303" s="4"/>
      <c r="AK1303" s="4"/>
      <c r="AL1303" s="4"/>
      <c r="AM1303" s="4"/>
      <c r="AO1303" s="6"/>
      <c r="AP1303" s="6"/>
      <c r="AS1303" s="4"/>
      <c r="AW1303" s="7"/>
      <c r="AX1303" s="5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</row>
    <row r="1304" spans="1:69">
      <c r="A1304" s="7"/>
      <c r="H1304" s="7"/>
      <c r="AG1304" s="4"/>
      <c r="AH1304" s="4"/>
      <c r="AI1304" s="4"/>
      <c r="AJ1304" s="4"/>
      <c r="AK1304" s="4"/>
      <c r="AL1304" s="4"/>
      <c r="AM1304" s="4"/>
      <c r="AO1304" s="6"/>
      <c r="AP1304" s="6"/>
      <c r="AS1304" s="4"/>
      <c r="AW1304" s="7"/>
      <c r="AX1304" s="5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</row>
    <row r="1305" spans="1:69">
      <c r="A1305" s="7"/>
      <c r="H1305" s="7"/>
      <c r="AG1305" s="4"/>
      <c r="AH1305" s="4"/>
      <c r="AI1305" s="4"/>
      <c r="AJ1305" s="4"/>
      <c r="AK1305" s="4"/>
      <c r="AL1305" s="4"/>
      <c r="AM1305" s="4"/>
      <c r="AO1305" s="6"/>
      <c r="AP1305" s="6"/>
      <c r="AS1305" s="4"/>
      <c r="AW1305" s="7"/>
      <c r="AX1305" s="5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</row>
    <row r="1306" spans="1:69">
      <c r="A1306" s="7"/>
      <c r="H1306" s="7"/>
      <c r="AG1306" s="4"/>
      <c r="AH1306" s="4"/>
      <c r="AI1306" s="4"/>
      <c r="AJ1306" s="4"/>
      <c r="AK1306" s="4"/>
      <c r="AL1306" s="4"/>
      <c r="AM1306" s="4"/>
      <c r="AO1306" s="6"/>
      <c r="AP1306" s="6"/>
      <c r="AS1306" s="4"/>
      <c r="AW1306" s="7"/>
      <c r="AX1306" s="5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</row>
    <row r="1307" spans="1:69">
      <c r="A1307" s="7"/>
      <c r="H1307" s="7"/>
      <c r="AG1307" s="4"/>
      <c r="AH1307" s="4"/>
      <c r="AI1307" s="4"/>
      <c r="AJ1307" s="4"/>
      <c r="AK1307" s="4"/>
      <c r="AL1307" s="4"/>
      <c r="AM1307" s="4"/>
      <c r="AO1307" s="6"/>
      <c r="AP1307" s="6"/>
      <c r="AS1307" s="4"/>
      <c r="AW1307" s="7"/>
      <c r="AX1307" s="5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</row>
    <row r="1308" spans="1:69">
      <c r="A1308" s="7"/>
      <c r="H1308" s="7"/>
      <c r="AG1308" s="4"/>
      <c r="AH1308" s="4"/>
      <c r="AI1308" s="4"/>
      <c r="AJ1308" s="4"/>
      <c r="AK1308" s="4"/>
      <c r="AL1308" s="4"/>
      <c r="AM1308" s="4"/>
      <c r="AO1308" s="6"/>
      <c r="AP1308" s="6"/>
      <c r="AS1308" s="4"/>
      <c r="AW1308" s="7"/>
      <c r="AX1308" s="5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</row>
    <row r="1309" spans="1:69">
      <c r="A1309" s="7"/>
      <c r="H1309" s="7"/>
      <c r="AG1309" s="4"/>
      <c r="AH1309" s="4"/>
      <c r="AI1309" s="4"/>
      <c r="AJ1309" s="4"/>
      <c r="AK1309" s="4"/>
      <c r="AL1309" s="4"/>
      <c r="AM1309" s="4"/>
      <c r="AO1309" s="6"/>
      <c r="AP1309" s="6"/>
      <c r="AS1309" s="4"/>
      <c r="AW1309" s="7"/>
      <c r="AX1309" s="5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</row>
    <row r="1310" spans="1:69">
      <c r="A1310" s="7"/>
      <c r="H1310" s="7"/>
      <c r="AG1310" s="4"/>
      <c r="AH1310" s="4"/>
      <c r="AI1310" s="4"/>
      <c r="AJ1310" s="4"/>
      <c r="AK1310" s="4"/>
      <c r="AL1310" s="4"/>
      <c r="AM1310" s="4"/>
      <c r="AO1310" s="6"/>
      <c r="AP1310" s="6"/>
      <c r="AS1310" s="4"/>
      <c r="AW1310" s="7"/>
      <c r="AX1310" s="5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</row>
    <row r="1311" spans="1:69">
      <c r="A1311" s="7"/>
      <c r="H1311" s="7"/>
      <c r="AG1311" s="4"/>
      <c r="AH1311" s="4"/>
      <c r="AI1311" s="4"/>
      <c r="AJ1311" s="4"/>
      <c r="AK1311" s="4"/>
      <c r="AL1311" s="4"/>
      <c r="AM1311" s="4"/>
      <c r="AO1311" s="6"/>
      <c r="AP1311" s="6"/>
      <c r="AS1311" s="4"/>
      <c r="AW1311" s="7"/>
      <c r="AX1311" s="5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</row>
    <row r="1312" spans="1:69">
      <c r="A1312" s="7"/>
      <c r="H1312" s="7"/>
      <c r="AG1312" s="4"/>
      <c r="AH1312" s="4"/>
      <c r="AI1312" s="4"/>
      <c r="AJ1312" s="4"/>
      <c r="AK1312" s="4"/>
      <c r="AL1312" s="4"/>
      <c r="AM1312" s="4"/>
      <c r="AO1312" s="6"/>
      <c r="AP1312" s="6"/>
      <c r="AS1312" s="4"/>
      <c r="AW1312" s="7"/>
      <c r="AX1312" s="5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</row>
    <row r="1313" spans="1:69">
      <c r="A1313" s="7"/>
      <c r="H1313" s="7"/>
      <c r="AG1313" s="4"/>
      <c r="AH1313" s="4"/>
      <c r="AI1313" s="4"/>
      <c r="AJ1313" s="4"/>
      <c r="AK1313" s="4"/>
      <c r="AL1313" s="4"/>
      <c r="AM1313" s="4"/>
      <c r="AO1313" s="6"/>
      <c r="AP1313" s="6"/>
      <c r="AS1313" s="4"/>
      <c r="AW1313" s="7"/>
      <c r="AX1313" s="5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</row>
    <row r="1314" spans="1:69">
      <c r="A1314" s="7"/>
      <c r="H1314" s="7"/>
      <c r="AG1314" s="4"/>
      <c r="AH1314" s="4"/>
      <c r="AI1314" s="4"/>
      <c r="AJ1314" s="4"/>
      <c r="AK1314" s="4"/>
      <c r="AL1314" s="4"/>
      <c r="AM1314" s="4"/>
      <c r="AO1314" s="6"/>
      <c r="AP1314" s="6"/>
      <c r="AS1314" s="4"/>
      <c r="AW1314" s="7"/>
      <c r="AX1314" s="5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</row>
    <row r="1315" spans="1:69">
      <c r="A1315" s="7"/>
      <c r="H1315" s="7"/>
      <c r="AG1315" s="4"/>
      <c r="AH1315" s="4"/>
      <c r="AI1315" s="4"/>
      <c r="AJ1315" s="4"/>
      <c r="AK1315" s="4"/>
      <c r="AL1315" s="4"/>
      <c r="AM1315" s="4"/>
      <c r="AO1315" s="6"/>
      <c r="AP1315" s="6"/>
      <c r="AS1315" s="4"/>
      <c r="AW1315" s="7"/>
      <c r="AX1315" s="5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</row>
    <row r="1316" spans="1:69">
      <c r="A1316" s="7"/>
      <c r="H1316" s="7"/>
      <c r="AG1316" s="4"/>
      <c r="AH1316" s="4"/>
      <c r="AI1316" s="4"/>
      <c r="AJ1316" s="4"/>
      <c r="AK1316" s="4"/>
      <c r="AL1316" s="4"/>
      <c r="AM1316" s="4"/>
      <c r="AO1316" s="6"/>
      <c r="AP1316" s="6"/>
      <c r="AS1316" s="4"/>
      <c r="AW1316" s="7"/>
      <c r="AX1316" s="5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</row>
    <row r="1317" spans="1:69">
      <c r="A1317" s="7"/>
      <c r="H1317" s="7"/>
      <c r="AG1317" s="4"/>
      <c r="AH1317" s="4"/>
      <c r="AI1317" s="4"/>
      <c r="AJ1317" s="4"/>
      <c r="AK1317" s="4"/>
      <c r="AL1317" s="4"/>
      <c r="AM1317" s="4"/>
      <c r="AO1317" s="6"/>
      <c r="AP1317" s="6"/>
      <c r="AS1317" s="4"/>
      <c r="AW1317" s="7"/>
      <c r="AX1317" s="5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</row>
    <row r="1318" spans="1:69">
      <c r="A1318" s="7"/>
      <c r="H1318" s="7"/>
      <c r="AG1318" s="4"/>
      <c r="AH1318" s="4"/>
      <c r="AI1318" s="4"/>
      <c r="AJ1318" s="4"/>
      <c r="AK1318" s="4"/>
      <c r="AL1318" s="4"/>
      <c r="AM1318" s="4"/>
      <c r="AO1318" s="6"/>
      <c r="AP1318" s="6"/>
      <c r="AS1318" s="4"/>
      <c r="AW1318" s="7"/>
      <c r="AX1318" s="5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</row>
    <row r="1319" spans="1:69">
      <c r="A1319" s="7"/>
      <c r="H1319" s="7"/>
      <c r="AG1319" s="4"/>
      <c r="AH1319" s="4"/>
      <c r="AI1319" s="4"/>
      <c r="AJ1319" s="4"/>
      <c r="AK1319" s="4"/>
      <c r="AL1319" s="4"/>
      <c r="AM1319" s="4"/>
      <c r="AO1319" s="6"/>
      <c r="AP1319" s="6"/>
      <c r="AS1319" s="4"/>
      <c r="AW1319" s="7"/>
      <c r="AX1319" s="5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</row>
    <row r="1320" spans="1:69">
      <c r="A1320" s="7"/>
      <c r="H1320" s="7"/>
      <c r="AG1320" s="4"/>
      <c r="AH1320" s="4"/>
      <c r="AI1320" s="4"/>
      <c r="AJ1320" s="4"/>
      <c r="AK1320" s="4"/>
      <c r="AL1320" s="4"/>
      <c r="AM1320" s="4"/>
      <c r="AO1320" s="6"/>
      <c r="AP1320" s="6"/>
      <c r="AS1320" s="4"/>
      <c r="AW1320" s="7"/>
      <c r="AX1320" s="5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</row>
    <row r="1321" spans="1:69">
      <c r="A1321" s="7"/>
      <c r="H1321" s="7"/>
      <c r="AG1321" s="4"/>
      <c r="AH1321" s="4"/>
      <c r="AI1321" s="4"/>
      <c r="AJ1321" s="4"/>
      <c r="AK1321" s="4"/>
      <c r="AL1321" s="4"/>
      <c r="AM1321" s="4"/>
      <c r="AO1321" s="6"/>
      <c r="AP1321" s="6"/>
      <c r="AS1321" s="4"/>
      <c r="AW1321" s="7"/>
      <c r="AX1321" s="5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</row>
    <row r="1322" spans="1:69">
      <c r="A1322" s="7"/>
      <c r="H1322" s="7"/>
      <c r="AG1322" s="4"/>
      <c r="AH1322" s="4"/>
      <c r="AI1322" s="4"/>
      <c r="AJ1322" s="4"/>
      <c r="AK1322" s="4"/>
      <c r="AL1322" s="4"/>
      <c r="AM1322" s="4"/>
      <c r="AO1322" s="6"/>
      <c r="AP1322" s="6"/>
      <c r="AS1322" s="4"/>
      <c r="AW1322" s="7"/>
      <c r="AX1322" s="5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</row>
    <row r="1323" spans="1:69">
      <c r="A1323" s="7"/>
      <c r="H1323" s="7"/>
      <c r="AG1323" s="4"/>
      <c r="AH1323" s="4"/>
      <c r="AI1323" s="4"/>
      <c r="AJ1323" s="4"/>
      <c r="AK1323" s="4"/>
      <c r="AL1323" s="4"/>
      <c r="AM1323" s="4"/>
      <c r="AO1323" s="6"/>
      <c r="AP1323" s="6"/>
      <c r="AS1323" s="4"/>
      <c r="AW1323" s="7"/>
      <c r="AX1323" s="5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</row>
    <row r="1324" spans="1:69">
      <c r="A1324" s="7"/>
      <c r="H1324" s="7"/>
      <c r="AG1324" s="4"/>
      <c r="AH1324" s="4"/>
      <c r="AI1324" s="4"/>
      <c r="AJ1324" s="4"/>
      <c r="AK1324" s="4"/>
      <c r="AL1324" s="4"/>
      <c r="AM1324" s="4"/>
      <c r="AO1324" s="6"/>
      <c r="AP1324" s="6"/>
      <c r="AS1324" s="4"/>
      <c r="AW1324" s="7"/>
      <c r="AX1324" s="5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</row>
    <row r="1325" spans="1:69">
      <c r="A1325" s="7"/>
      <c r="H1325" s="7"/>
      <c r="AG1325" s="4"/>
      <c r="AH1325" s="4"/>
      <c r="AI1325" s="4"/>
      <c r="AJ1325" s="4"/>
      <c r="AK1325" s="4"/>
      <c r="AL1325" s="4"/>
      <c r="AM1325" s="4"/>
      <c r="AO1325" s="6"/>
      <c r="AP1325" s="6"/>
      <c r="AS1325" s="4"/>
      <c r="AW1325" s="7"/>
      <c r="AX1325" s="5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</row>
    <row r="1326" spans="1:69">
      <c r="A1326" s="7"/>
      <c r="H1326" s="7"/>
      <c r="AG1326" s="4"/>
      <c r="AH1326" s="4"/>
      <c r="AI1326" s="4"/>
      <c r="AJ1326" s="4"/>
      <c r="AK1326" s="4"/>
      <c r="AL1326" s="4"/>
      <c r="AM1326" s="4"/>
      <c r="AO1326" s="6"/>
      <c r="AP1326" s="6"/>
      <c r="AS1326" s="4"/>
      <c r="AW1326" s="7"/>
      <c r="AX1326" s="5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</row>
    <row r="1327" spans="1:69">
      <c r="A1327" s="7"/>
      <c r="H1327" s="7"/>
      <c r="AG1327" s="4"/>
      <c r="AH1327" s="4"/>
      <c r="AI1327" s="4"/>
      <c r="AJ1327" s="4"/>
      <c r="AK1327" s="4"/>
      <c r="AL1327" s="4"/>
      <c r="AM1327" s="4"/>
      <c r="AO1327" s="6"/>
      <c r="AP1327" s="6"/>
      <c r="AS1327" s="4"/>
      <c r="AW1327" s="7"/>
      <c r="AX1327" s="5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</row>
    <row r="1328" spans="1:69">
      <c r="A1328" s="7"/>
      <c r="H1328" s="7"/>
      <c r="AG1328" s="4"/>
      <c r="AH1328" s="4"/>
      <c r="AI1328" s="4"/>
      <c r="AJ1328" s="4"/>
      <c r="AK1328" s="4"/>
      <c r="AL1328" s="4"/>
      <c r="AM1328" s="4"/>
      <c r="AO1328" s="6"/>
      <c r="AP1328" s="6"/>
      <c r="AS1328" s="4"/>
      <c r="AW1328" s="7"/>
      <c r="AX1328" s="5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</row>
    <row r="1329" spans="1:69">
      <c r="A1329" s="7"/>
      <c r="H1329" s="7"/>
      <c r="AG1329" s="4"/>
      <c r="AH1329" s="4"/>
      <c r="AI1329" s="4"/>
      <c r="AJ1329" s="4"/>
      <c r="AK1329" s="4"/>
      <c r="AL1329" s="4"/>
      <c r="AM1329" s="4"/>
      <c r="AO1329" s="6"/>
      <c r="AP1329" s="6"/>
      <c r="AS1329" s="4"/>
      <c r="AW1329" s="7"/>
      <c r="AX1329" s="5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</row>
    <row r="1330" spans="1:69">
      <c r="A1330" s="7"/>
      <c r="H1330" s="7"/>
      <c r="AG1330" s="4"/>
      <c r="AH1330" s="4"/>
      <c r="AI1330" s="4"/>
      <c r="AJ1330" s="4"/>
      <c r="AK1330" s="4"/>
      <c r="AL1330" s="4"/>
      <c r="AM1330" s="4"/>
      <c r="AO1330" s="6"/>
      <c r="AP1330" s="6"/>
      <c r="AS1330" s="4"/>
      <c r="AW1330" s="7"/>
      <c r="AX1330" s="5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</row>
    <row r="1331" spans="1:69">
      <c r="A1331" s="7"/>
      <c r="H1331" s="7"/>
      <c r="AG1331" s="4"/>
      <c r="AH1331" s="4"/>
      <c r="AI1331" s="4"/>
      <c r="AJ1331" s="4"/>
      <c r="AK1331" s="4"/>
      <c r="AL1331" s="4"/>
      <c r="AM1331" s="4"/>
      <c r="AO1331" s="6"/>
      <c r="AP1331" s="6"/>
      <c r="AS1331" s="4"/>
      <c r="AW1331" s="7"/>
      <c r="AX1331" s="5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</row>
    <row r="1332" spans="1:69">
      <c r="A1332" s="7"/>
      <c r="H1332" s="7"/>
      <c r="AG1332" s="4"/>
      <c r="AH1332" s="4"/>
      <c r="AI1332" s="4"/>
      <c r="AJ1332" s="4"/>
      <c r="AK1332" s="4"/>
      <c r="AL1332" s="4"/>
      <c r="AM1332" s="4"/>
      <c r="AO1332" s="6"/>
      <c r="AP1332" s="6"/>
      <c r="AS1332" s="4"/>
      <c r="AW1332" s="7"/>
      <c r="AX1332" s="5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</row>
    <row r="1333" spans="1:69">
      <c r="A1333" s="7"/>
      <c r="H1333" s="7"/>
      <c r="AG1333" s="4"/>
      <c r="AH1333" s="4"/>
      <c r="AI1333" s="4"/>
      <c r="AJ1333" s="4"/>
      <c r="AK1333" s="4"/>
      <c r="AL1333" s="4"/>
      <c r="AM1333" s="4"/>
      <c r="AO1333" s="6"/>
      <c r="AP1333" s="6"/>
      <c r="AS1333" s="4"/>
      <c r="AW1333" s="7"/>
      <c r="AX1333" s="5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</row>
    <row r="1334" spans="1:69">
      <c r="A1334" s="7"/>
      <c r="H1334" s="7"/>
      <c r="AG1334" s="4"/>
      <c r="AH1334" s="4"/>
      <c r="AI1334" s="4"/>
      <c r="AJ1334" s="4"/>
      <c r="AK1334" s="4"/>
      <c r="AL1334" s="4"/>
      <c r="AM1334" s="4"/>
      <c r="AO1334" s="6"/>
      <c r="AP1334" s="6"/>
      <c r="AS1334" s="4"/>
      <c r="AW1334" s="7"/>
      <c r="AX1334" s="5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</row>
    <row r="1335" spans="1:69">
      <c r="A1335" s="7"/>
      <c r="H1335" s="7"/>
      <c r="AG1335" s="4"/>
      <c r="AH1335" s="4"/>
      <c r="AI1335" s="4"/>
      <c r="AJ1335" s="4"/>
      <c r="AK1335" s="4"/>
      <c r="AL1335" s="4"/>
      <c r="AM1335" s="4"/>
      <c r="AO1335" s="6"/>
      <c r="AP1335" s="6"/>
      <c r="AS1335" s="4"/>
      <c r="AW1335" s="7"/>
      <c r="AX1335" s="5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</row>
    <row r="1336" spans="1:69">
      <c r="A1336" s="7"/>
      <c r="H1336" s="7"/>
      <c r="AG1336" s="4"/>
      <c r="AH1336" s="4"/>
      <c r="AI1336" s="4"/>
      <c r="AJ1336" s="4"/>
      <c r="AK1336" s="4"/>
      <c r="AL1336" s="4"/>
      <c r="AM1336" s="4"/>
      <c r="AO1336" s="6"/>
      <c r="AP1336" s="6"/>
      <c r="AS1336" s="4"/>
      <c r="AW1336" s="7"/>
      <c r="AX1336" s="5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</row>
    <row r="1337" spans="1:69">
      <c r="A1337" s="7"/>
      <c r="H1337" s="7"/>
      <c r="AG1337" s="4"/>
      <c r="AH1337" s="4"/>
      <c r="AI1337" s="4"/>
      <c r="AJ1337" s="4"/>
      <c r="AK1337" s="4"/>
      <c r="AL1337" s="4"/>
      <c r="AM1337" s="4"/>
      <c r="AO1337" s="6"/>
      <c r="AP1337" s="6"/>
      <c r="AS1337" s="4"/>
      <c r="AW1337" s="7"/>
      <c r="AX1337" s="5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</row>
    <row r="1338" spans="1:69">
      <c r="A1338" s="7"/>
      <c r="H1338" s="7"/>
      <c r="AG1338" s="4"/>
      <c r="AH1338" s="4"/>
      <c r="AI1338" s="4"/>
      <c r="AJ1338" s="4"/>
      <c r="AK1338" s="4"/>
      <c r="AL1338" s="4"/>
      <c r="AM1338" s="4"/>
      <c r="AO1338" s="6"/>
      <c r="AP1338" s="6"/>
      <c r="AS1338" s="4"/>
      <c r="AW1338" s="7"/>
      <c r="AX1338" s="5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</row>
    <row r="1339" spans="1:69">
      <c r="A1339" s="7"/>
      <c r="H1339" s="7"/>
      <c r="AG1339" s="4"/>
      <c r="AH1339" s="4"/>
      <c r="AI1339" s="4"/>
      <c r="AJ1339" s="4"/>
      <c r="AK1339" s="4"/>
      <c r="AL1339" s="4"/>
      <c r="AM1339" s="4"/>
      <c r="AO1339" s="6"/>
      <c r="AP1339" s="6"/>
      <c r="AS1339" s="4"/>
      <c r="AW1339" s="7"/>
      <c r="AX1339" s="5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</row>
    <row r="1340" spans="1:69">
      <c r="A1340" s="7"/>
      <c r="H1340" s="7"/>
      <c r="AG1340" s="4"/>
      <c r="AH1340" s="4"/>
      <c r="AI1340" s="4"/>
      <c r="AJ1340" s="4"/>
      <c r="AK1340" s="4"/>
      <c r="AL1340" s="4"/>
      <c r="AM1340" s="4"/>
      <c r="AO1340" s="6"/>
      <c r="AP1340" s="6"/>
      <c r="AS1340" s="4"/>
      <c r="AW1340" s="7"/>
      <c r="AX1340" s="5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</row>
    <row r="1341" spans="1:69">
      <c r="A1341" s="7"/>
      <c r="H1341" s="7"/>
      <c r="AG1341" s="4"/>
      <c r="AH1341" s="4"/>
      <c r="AI1341" s="4"/>
      <c r="AJ1341" s="4"/>
      <c r="AK1341" s="4"/>
      <c r="AL1341" s="4"/>
      <c r="AM1341" s="4"/>
      <c r="AO1341" s="6"/>
      <c r="AP1341" s="6"/>
      <c r="AS1341" s="4"/>
      <c r="AW1341" s="7"/>
      <c r="AX1341" s="5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</row>
    <row r="1342" spans="1:69">
      <c r="A1342" s="7"/>
      <c r="H1342" s="7"/>
      <c r="AG1342" s="4"/>
      <c r="AH1342" s="4"/>
      <c r="AI1342" s="4"/>
      <c r="AJ1342" s="4"/>
      <c r="AK1342" s="4"/>
      <c r="AL1342" s="4"/>
      <c r="AM1342" s="4"/>
      <c r="AO1342" s="6"/>
      <c r="AP1342" s="6"/>
      <c r="AS1342" s="4"/>
      <c r="AW1342" s="7"/>
      <c r="AX1342" s="5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</row>
    <row r="1343" spans="1:69">
      <c r="A1343" s="7"/>
      <c r="H1343" s="7"/>
      <c r="AG1343" s="4"/>
      <c r="AH1343" s="4"/>
      <c r="AI1343" s="4"/>
      <c r="AJ1343" s="4"/>
      <c r="AK1343" s="4"/>
      <c r="AL1343" s="4"/>
      <c r="AM1343" s="4"/>
      <c r="AO1343" s="6"/>
      <c r="AP1343" s="6"/>
      <c r="AS1343" s="4"/>
      <c r="AW1343" s="7"/>
      <c r="AX1343" s="5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</row>
    <row r="1344" spans="1:69">
      <c r="A1344" s="7"/>
      <c r="H1344" s="7"/>
      <c r="AG1344" s="4"/>
      <c r="AH1344" s="4"/>
      <c r="AI1344" s="4"/>
      <c r="AJ1344" s="4"/>
      <c r="AK1344" s="4"/>
      <c r="AL1344" s="4"/>
      <c r="AM1344" s="4"/>
      <c r="AO1344" s="6"/>
      <c r="AP1344" s="6"/>
      <c r="AS1344" s="4"/>
      <c r="AW1344" s="7"/>
      <c r="AX1344" s="5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</row>
    <row r="1345" spans="1:69">
      <c r="A1345" s="7"/>
      <c r="H1345" s="7"/>
      <c r="AG1345" s="4"/>
      <c r="AH1345" s="4"/>
      <c r="AI1345" s="4"/>
      <c r="AJ1345" s="4"/>
      <c r="AK1345" s="4"/>
      <c r="AL1345" s="4"/>
      <c r="AM1345" s="4"/>
      <c r="AO1345" s="6"/>
      <c r="AP1345" s="6"/>
      <c r="AS1345" s="4"/>
      <c r="AW1345" s="7"/>
      <c r="AX1345" s="5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</row>
    <row r="1346" spans="1:69">
      <c r="A1346" s="7"/>
      <c r="H1346" s="7"/>
      <c r="AG1346" s="4"/>
      <c r="AH1346" s="4"/>
      <c r="AI1346" s="4"/>
      <c r="AJ1346" s="4"/>
      <c r="AK1346" s="4"/>
      <c r="AL1346" s="4"/>
      <c r="AM1346" s="4"/>
      <c r="AO1346" s="6"/>
      <c r="AP1346" s="6"/>
      <c r="AS1346" s="4"/>
      <c r="AW1346" s="7"/>
      <c r="AX1346" s="5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</row>
    <row r="1347" spans="1:69">
      <c r="A1347" s="7"/>
      <c r="H1347" s="7"/>
      <c r="AG1347" s="4"/>
      <c r="AH1347" s="4"/>
      <c r="AI1347" s="4"/>
      <c r="AJ1347" s="4"/>
      <c r="AK1347" s="4"/>
      <c r="AL1347" s="4"/>
      <c r="AM1347" s="4"/>
      <c r="AO1347" s="6"/>
      <c r="AP1347" s="6"/>
      <c r="AS1347" s="4"/>
      <c r="AW1347" s="7"/>
      <c r="AX1347" s="5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</row>
    <row r="1348" spans="1:69">
      <c r="A1348" s="7"/>
      <c r="H1348" s="7"/>
      <c r="AG1348" s="4"/>
      <c r="AH1348" s="4"/>
      <c r="AI1348" s="4"/>
      <c r="AJ1348" s="4"/>
      <c r="AK1348" s="4"/>
      <c r="AL1348" s="4"/>
      <c r="AM1348" s="4"/>
      <c r="AO1348" s="6"/>
      <c r="AP1348" s="6"/>
      <c r="AS1348" s="4"/>
      <c r="AW1348" s="7"/>
      <c r="AX1348" s="5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</row>
    <row r="1349" spans="1:69">
      <c r="A1349" s="7"/>
      <c r="H1349" s="7"/>
      <c r="AG1349" s="4"/>
      <c r="AH1349" s="4"/>
      <c r="AI1349" s="4"/>
      <c r="AJ1349" s="4"/>
      <c r="AK1349" s="4"/>
      <c r="AL1349" s="4"/>
      <c r="AM1349" s="4"/>
      <c r="AO1349" s="6"/>
      <c r="AP1349" s="6"/>
      <c r="AS1349" s="4"/>
      <c r="AW1349" s="7"/>
      <c r="AX1349" s="5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</row>
    <row r="1350" spans="1:69">
      <c r="A1350" s="7"/>
      <c r="H1350" s="7"/>
      <c r="AG1350" s="4"/>
      <c r="AH1350" s="4"/>
      <c r="AI1350" s="4"/>
      <c r="AJ1350" s="4"/>
      <c r="AK1350" s="4"/>
      <c r="AL1350" s="4"/>
      <c r="AM1350" s="4"/>
      <c r="AO1350" s="6"/>
      <c r="AP1350" s="6"/>
      <c r="AS1350" s="4"/>
      <c r="AW1350" s="7"/>
      <c r="AX1350" s="5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</row>
    <row r="1351" spans="1:69">
      <c r="A1351" s="7"/>
      <c r="H1351" s="7"/>
      <c r="AG1351" s="4"/>
      <c r="AH1351" s="4"/>
      <c r="AI1351" s="4"/>
      <c r="AJ1351" s="4"/>
      <c r="AK1351" s="4"/>
      <c r="AL1351" s="4"/>
      <c r="AM1351" s="4"/>
      <c r="AO1351" s="6"/>
      <c r="AP1351" s="6"/>
      <c r="AS1351" s="4"/>
      <c r="AW1351" s="7"/>
      <c r="AX1351" s="5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</row>
    <row r="1352" spans="1:69">
      <c r="A1352" s="7"/>
      <c r="H1352" s="7"/>
      <c r="AG1352" s="4"/>
      <c r="AH1352" s="4"/>
      <c r="AI1352" s="4"/>
      <c r="AJ1352" s="4"/>
      <c r="AK1352" s="4"/>
      <c r="AL1352" s="4"/>
      <c r="AM1352" s="4"/>
      <c r="AO1352" s="6"/>
      <c r="AP1352" s="6"/>
      <c r="AS1352" s="4"/>
      <c r="AW1352" s="7"/>
      <c r="AX1352" s="5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</row>
    <row r="1353" spans="1:69">
      <c r="A1353" s="7"/>
      <c r="H1353" s="7"/>
      <c r="AG1353" s="4"/>
      <c r="AH1353" s="4"/>
      <c r="AI1353" s="4"/>
      <c r="AJ1353" s="4"/>
      <c r="AK1353" s="4"/>
      <c r="AL1353" s="4"/>
      <c r="AM1353" s="4"/>
      <c r="AO1353" s="6"/>
      <c r="AP1353" s="6"/>
      <c r="AS1353" s="4"/>
      <c r="AW1353" s="7"/>
      <c r="AX1353" s="5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</row>
    <row r="1354" spans="1:69">
      <c r="A1354" s="7"/>
      <c r="H1354" s="7"/>
      <c r="AG1354" s="4"/>
      <c r="AH1354" s="4"/>
      <c r="AI1354" s="4"/>
      <c r="AJ1354" s="4"/>
      <c r="AK1354" s="4"/>
      <c r="AL1354" s="4"/>
      <c r="AM1354" s="4"/>
      <c r="AO1354" s="6"/>
      <c r="AP1354" s="6"/>
      <c r="AS1354" s="4"/>
      <c r="AW1354" s="7"/>
      <c r="AX1354" s="5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</row>
    <row r="1355" spans="1:69">
      <c r="A1355" s="7"/>
      <c r="H1355" s="7"/>
      <c r="AG1355" s="4"/>
      <c r="AH1355" s="4"/>
      <c r="AI1355" s="4"/>
      <c r="AJ1355" s="4"/>
      <c r="AK1355" s="4"/>
      <c r="AL1355" s="4"/>
      <c r="AM1355" s="4"/>
      <c r="AO1355" s="6"/>
      <c r="AP1355" s="6"/>
      <c r="AS1355" s="4"/>
      <c r="AW1355" s="7"/>
      <c r="AX1355" s="5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</row>
    <row r="1356" spans="1:69">
      <c r="A1356" s="7"/>
      <c r="H1356" s="7"/>
      <c r="AG1356" s="4"/>
      <c r="AH1356" s="4"/>
      <c r="AI1356" s="4"/>
      <c r="AJ1356" s="4"/>
      <c r="AK1356" s="4"/>
      <c r="AL1356" s="4"/>
      <c r="AM1356" s="4"/>
      <c r="AO1356" s="6"/>
      <c r="AP1356" s="6"/>
      <c r="AS1356" s="4"/>
      <c r="AW1356" s="7"/>
      <c r="AX1356" s="5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</row>
    <row r="1357" spans="1:69">
      <c r="A1357" s="7"/>
      <c r="H1357" s="7"/>
      <c r="AG1357" s="4"/>
      <c r="AH1357" s="4"/>
      <c r="AI1357" s="4"/>
      <c r="AJ1357" s="4"/>
      <c r="AK1357" s="4"/>
      <c r="AL1357" s="4"/>
      <c r="AM1357" s="4"/>
      <c r="AO1357" s="6"/>
      <c r="AP1357" s="6"/>
      <c r="AS1357" s="4"/>
      <c r="AW1357" s="7"/>
      <c r="AX1357" s="5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</row>
    <row r="1358" spans="1:69">
      <c r="A1358" s="7"/>
      <c r="H1358" s="7"/>
      <c r="AG1358" s="4"/>
      <c r="AH1358" s="4"/>
      <c r="AI1358" s="4"/>
      <c r="AJ1358" s="4"/>
      <c r="AK1358" s="4"/>
      <c r="AL1358" s="4"/>
      <c r="AM1358" s="4"/>
      <c r="AO1358" s="6"/>
      <c r="AP1358" s="6"/>
      <c r="AS1358" s="4"/>
      <c r="AW1358" s="7"/>
      <c r="AX1358" s="5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</row>
    <row r="1359" spans="1:69">
      <c r="A1359" s="7"/>
      <c r="H1359" s="7"/>
      <c r="AG1359" s="4"/>
      <c r="AH1359" s="4"/>
      <c r="AI1359" s="4"/>
      <c r="AJ1359" s="4"/>
      <c r="AK1359" s="4"/>
      <c r="AL1359" s="4"/>
      <c r="AM1359" s="4"/>
      <c r="AO1359" s="6"/>
      <c r="AP1359" s="6"/>
      <c r="AS1359" s="4"/>
      <c r="AW1359" s="7"/>
      <c r="AX1359" s="5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</row>
    <row r="1360" spans="1:69">
      <c r="A1360" s="7"/>
      <c r="H1360" s="7"/>
      <c r="AG1360" s="4"/>
      <c r="AH1360" s="4"/>
      <c r="AI1360" s="4"/>
      <c r="AJ1360" s="4"/>
      <c r="AK1360" s="4"/>
      <c r="AL1360" s="4"/>
      <c r="AM1360" s="4"/>
      <c r="AO1360" s="6"/>
      <c r="AP1360" s="6"/>
      <c r="AS1360" s="4"/>
      <c r="AW1360" s="7"/>
      <c r="AX1360" s="5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</row>
    <row r="1361" spans="1:69">
      <c r="A1361" s="7"/>
      <c r="H1361" s="7"/>
      <c r="AG1361" s="4"/>
      <c r="AH1361" s="4"/>
      <c r="AI1361" s="4"/>
      <c r="AJ1361" s="4"/>
      <c r="AK1361" s="4"/>
      <c r="AL1361" s="4"/>
      <c r="AM1361" s="4"/>
      <c r="AO1361" s="6"/>
      <c r="AP1361" s="6"/>
      <c r="AS1361" s="4"/>
      <c r="AW1361" s="7"/>
      <c r="AX1361" s="5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</row>
    <row r="1362" spans="1:69">
      <c r="A1362" s="7"/>
      <c r="H1362" s="7"/>
      <c r="AG1362" s="4"/>
      <c r="AH1362" s="4"/>
      <c r="AI1362" s="4"/>
      <c r="AJ1362" s="4"/>
      <c r="AK1362" s="4"/>
      <c r="AL1362" s="4"/>
      <c r="AM1362" s="4"/>
      <c r="AO1362" s="6"/>
      <c r="AP1362" s="6"/>
      <c r="AS1362" s="4"/>
      <c r="AW1362" s="7"/>
      <c r="AX1362" s="5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</row>
    <row r="1363" spans="1:69">
      <c r="A1363" s="7"/>
      <c r="H1363" s="7"/>
      <c r="AG1363" s="4"/>
      <c r="AH1363" s="4"/>
      <c r="AI1363" s="4"/>
      <c r="AJ1363" s="4"/>
      <c r="AK1363" s="4"/>
      <c r="AL1363" s="4"/>
      <c r="AM1363" s="4"/>
      <c r="AO1363" s="6"/>
      <c r="AP1363" s="6"/>
      <c r="AS1363" s="4"/>
      <c r="AW1363" s="7"/>
      <c r="AX1363" s="5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</row>
    <row r="1364" spans="1:69">
      <c r="A1364" s="7"/>
      <c r="H1364" s="7"/>
      <c r="AG1364" s="4"/>
      <c r="AH1364" s="4"/>
      <c r="AI1364" s="4"/>
      <c r="AJ1364" s="4"/>
      <c r="AK1364" s="4"/>
      <c r="AL1364" s="4"/>
      <c r="AM1364" s="4"/>
      <c r="AO1364" s="6"/>
      <c r="AP1364" s="6"/>
      <c r="AS1364" s="4"/>
      <c r="AW1364" s="7"/>
      <c r="AX1364" s="5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</row>
    <row r="1365" spans="1:69">
      <c r="A1365" s="7"/>
      <c r="H1365" s="7"/>
      <c r="AG1365" s="4"/>
      <c r="AH1365" s="4"/>
      <c r="AI1365" s="4"/>
      <c r="AJ1365" s="4"/>
      <c r="AK1365" s="4"/>
      <c r="AL1365" s="4"/>
      <c r="AM1365" s="4"/>
      <c r="AO1365" s="6"/>
      <c r="AP1365" s="6"/>
      <c r="AS1365" s="4"/>
      <c r="AW1365" s="7"/>
      <c r="AX1365" s="5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</row>
    <row r="1366" spans="1:69">
      <c r="A1366" s="7"/>
      <c r="H1366" s="7"/>
      <c r="AG1366" s="4"/>
      <c r="AH1366" s="4"/>
      <c r="AI1366" s="4"/>
      <c r="AJ1366" s="4"/>
      <c r="AK1366" s="4"/>
      <c r="AL1366" s="4"/>
      <c r="AM1366" s="4"/>
      <c r="AO1366" s="6"/>
      <c r="AP1366" s="6"/>
      <c r="AS1366" s="4"/>
      <c r="AW1366" s="7"/>
      <c r="AX1366" s="5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</row>
    <row r="1367" spans="1:69">
      <c r="A1367" s="7"/>
      <c r="H1367" s="7"/>
      <c r="AG1367" s="4"/>
      <c r="AH1367" s="4"/>
      <c r="AI1367" s="4"/>
      <c r="AJ1367" s="4"/>
      <c r="AK1367" s="4"/>
      <c r="AL1367" s="4"/>
      <c r="AM1367" s="4"/>
      <c r="AO1367" s="6"/>
      <c r="AP1367" s="6"/>
      <c r="AS1367" s="4"/>
      <c r="AW1367" s="7"/>
      <c r="AX1367" s="5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</row>
    <row r="1368" spans="1:69">
      <c r="A1368" s="7"/>
      <c r="H1368" s="7"/>
      <c r="AG1368" s="4"/>
      <c r="AH1368" s="4"/>
      <c r="AI1368" s="4"/>
      <c r="AJ1368" s="4"/>
      <c r="AK1368" s="4"/>
      <c r="AL1368" s="4"/>
      <c r="AM1368" s="4"/>
      <c r="AO1368" s="6"/>
      <c r="AP1368" s="6"/>
      <c r="AS1368" s="4"/>
      <c r="AW1368" s="7"/>
      <c r="AX1368" s="5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</row>
    <row r="1369" spans="1:69">
      <c r="A1369" s="7"/>
      <c r="H1369" s="7"/>
      <c r="AG1369" s="4"/>
      <c r="AH1369" s="4"/>
      <c r="AI1369" s="4"/>
      <c r="AJ1369" s="4"/>
      <c r="AK1369" s="4"/>
      <c r="AL1369" s="4"/>
      <c r="AM1369" s="4"/>
      <c r="AO1369" s="6"/>
      <c r="AP1369" s="6"/>
      <c r="AS1369" s="4"/>
      <c r="AW1369" s="7"/>
      <c r="AX1369" s="5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</row>
    <row r="1370" spans="1:69">
      <c r="A1370" s="7"/>
      <c r="H1370" s="7"/>
      <c r="AG1370" s="4"/>
      <c r="AH1370" s="4"/>
      <c r="AI1370" s="4"/>
      <c r="AJ1370" s="4"/>
      <c r="AK1370" s="4"/>
      <c r="AL1370" s="4"/>
      <c r="AM1370" s="4"/>
      <c r="AO1370" s="6"/>
      <c r="AP1370" s="6"/>
      <c r="AS1370" s="4"/>
      <c r="AW1370" s="7"/>
      <c r="AX1370" s="5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</row>
    <row r="1371" spans="1:69">
      <c r="A1371" s="7"/>
      <c r="H1371" s="7"/>
      <c r="AG1371" s="4"/>
      <c r="AH1371" s="4"/>
      <c r="AI1371" s="4"/>
      <c r="AJ1371" s="4"/>
      <c r="AK1371" s="4"/>
      <c r="AL1371" s="4"/>
      <c r="AM1371" s="4"/>
      <c r="AO1371" s="6"/>
      <c r="AP1371" s="6"/>
      <c r="AS1371" s="4"/>
      <c r="AW1371" s="7"/>
      <c r="AX1371" s="5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</row>
    <row r="1372" spans="1:69">
      <c r="A1372" s="7"/>
      <c r="H1372" s="7"/>
      <c r="AG1372" s="4"/>
      <c r="AH1372" s="4"/>
      <c r="AI1372" s="4"/>
      <c r="AJ1372" s="4"/>
      <c r="AK1372" s="4"/>
      <c r="AL1372" s="4"/>
      <c r="AM1372" s="4"/>
      <c r="AO1372" s="6"/>
      <c r="AP1372" s="6"/>
      <c r="AS1372" s="4"/>
      <c r="AW1372" s="7"/>
      <c r="AX1372" s="5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</row>
    <row r="1373" spans="1:69">
      <c r="A1373" s="7"/>
      <c r="H1373" s="7"/>
      <c r="AG1373" s="4"/>
      <c r="AH1373" s="4"/>
      <c r="AI1373" s="4"/>
      <c r="AJ1373" s="4"/>
      <c r="AK1373" s="4"/>
      <c r="AL1373" s="4"/>
      <c r="AM1373" s="4"/>
      <c r="AO1373" s="6"/>
      <c r="AP1373" s="6"/>
      <c r="AS1373" s="4"/>
      <c r="AW1373" s="7"/>
      <c r="AX1373" s="5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</row>
    <row r="1374" spans="1:69">
      <c r="A1374" s="7"/>
      <c r="H1374" s="7"/>
      <c r="AG1374" s="4"/>
      <c r="AH1374" s="4"/>
      <c r="AI1374" s="4"/>
      <c r="AJ1374" s="4"/>
      <c r="AK1374" s="4"/>
      <c r="AL1374" s="4"/>
      <c r="AM1374" s="4"/>
      <c r="AO1374" s="6"/>
      <c r="AP1374" s="6"/>
      <c r="AS1374" s="4"/>
      <c r="AW1374" s="7"/>
      <c r="AX1374" s="5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</row>
    <row r="1375" spans="1:69">
      <c r="A1375" s="7"/>
      <c r="H1375" s="7"/>
      <c r="AG1375" s="4"/>
      <c r="AH1375" s="4"/>
      <c r="AI1375" s="4"/>
      <c r="AJ1375" s="4"/>
      <c r="AK1375" s="4"/>
      <c r="AL1375" s="4"/>
      <c r="AM1375" s="4"/>
      <c r="AO1375" s="6"/>
      <c r="AP1375" s="6"/>
      <c r="AS1375" s="4"/>
      <c r="AW1375" s="7"/>
      <c r="AX1375" s="5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</row>
    <row r="1376" spans="1:69">
      <c r="A1376" s="7"/>
      <c r="H1376" s="7"/>
      <c r="AG1376" s="4"/>
      <c r="AH1376" s="4"/>
      <c r="AI1376" s="4"/>
      <c r="AJ1376" s="4"/>
      <c r="AK1376" s="4"/>
      <c r="AL1376" s="4"/>
      <c r="AM1376" s="4"/>
      <c r="AO1376" s="6"/>
      <c r="AP1376" s="6"/>
      <c r="AS1376" s="4"/>
      <c r="AW1376" s="7"/>
      <c r="AX1376" s="5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</row>
    <row r="1377" spans="1:69">
      <c r="A1377" s="7"/>
      <c r="H1377" s="7"/>
      <c r="AG1377" s="4"/>
      <c r="AH1377" s="4"/>
      <c r="AI1377" s="4"/>
      <c r="AJ1377" s="4"/>
      <c r="AK1377" s="4"/>
      <c r="AL1377" s="4"/>
      <c r="AM1377" s="4"/>
      <c r="AO1377" s="6"/>
      <c r="AP1377" s="6"/>
      <c r="AS1377" s="4"/>
      <c r="AW1377" s="7"/>
      <c r="AX1377" s="5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</row>
    <row r="1378" spans="1:69">
      <c r="A1378" s="7"/>
      <c r="H1378" s="7"/>
      <c r="AG1378" s="4"/>
      <c r="AH1378" s="4"/>
      <c r="AI1378" s="4"/>
      <c r="AJ1378" s="4"/>
      <c r="AK1378" s="4"/>
      <c r="AL1378" s="4"/>
      <c r="AM1378" s="4"/>
      <c r="AO1378" s="6"/>
      <c r="AP1378" s="6"/>
      <c r="AS1378" s="4"/>
      <c r="AW1378" s="7"/>
      <c r="AX1378" s="5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</row>
    <row r="1379" spans="1:69">
      <c r="A1379" s="7"/>
      <c r="H1379" s="7"/>
      <c r="AG1379" s="4"/>
      <c r="AH1379" s="4"/>
      <c r="AI1379" s="4"/>
      <c r="AJ1379" s="4"/>
      <c r="AK1379" s="4"/>
      <c r="AL1379" s="4"/>
      <c r="AM1379" s="4"/>
      <c r="AO1379" s="6"/>
      <c r="AP1379" s="6"/>
      <c r="AS1379" s="4"/>
      <c r="AW1379" s="7"/>
      <c r="AX1379" s="5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</row>
    <row r="1380" spans="1:69">
      <c r="A1380" s="7"/>
      <c r="H1380" s="7"/>
      <c r="AG1380" s="4"/>
      <c r="AH1380" s="4"/>
      <c r="AI1380" s="4"/>
      <c r="AJ1380" s="4"/>
      <c r="AK1380" s="4"/>
      <c r="AL1380" s="4"/>
      <c r="AM1380" s="4"/>
      <c r="AO1380" s="6"/>
      <c r="AP1380" s="6"/>
      <c r="AS1380" s="4"/>
      <c r="AW1380" s="7"/>
      <c r="AX1380" s="5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</row>
    <row r="1381" spans="1:69">
      <c r="A1381" s="7"/>
      <c r="H1381" s="7"/>
      <c r="AG1381" s="4"/>
      <c r="AH1381" s="4"/>
      <c r="AI1381" s="4"/>
      <c r="AJ1381" s="4"/>
      <c r="AK1381" s="4"/>
      <c r="AL1381" s="4"/>
      <c r="AM1381" s="4"/>
      <c r="AO1381" s="6"/>
      <c r="AP1381" s="6"/>
      <c r="AS1381" s="4"/>
      <c r="AW1381" s="7"/>
      <c r="AX1381" s="5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</row>
    <row r="1382" spans="1:69">
      <c r="A1382" s="7"/>
      <c r="H1382" s="7"/>
      <c r="AG1382" s="4"/>
      <c r="AH1382" s="4"/>
      <c r="AI1382" s="4"/>
      <c r="AJ1382" s="4"/>
      <c r="AK1382" s="4"/>
      <c r="AL1382" s="4"/>
      <c r="AM1382" s="4"/>
      <c r="AO1382" s="6"/>
      <c r="AP1382" s="6"/>
      <c r="AS1382" s="4"/>
      <c r="AW1382" s="7"/>
      <c r="AX1382" s="5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</row>
    <row r="1383" spans="1:69">
      <c r="A1383" s="7"/>
      <c r="H1383" s="7"/>
      <c r="AG1383" s="4"/>
      <c r="AH1383" s="4"/>
      <c r="AI1383" s="4"/>
      <c r="AJ1383" s="4"/>
      <c r="AK1383" s="4"/>
      <c r="AL1383" s="4"/>
      <c r="AM1383" s="4"/>
      <c r="AO1383" s="6"/>
      <c r="AP1383" s="6"/>
      <c r="AS1383" s="4"/>
      <c r="AW1383" s="7"/>
      <c r="AX1383" s="5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</row>
    <row r="1384" spans="1:69">
      <c r="A1384" s="7"/>
      <c r="H1384" s="7"/>
      <c r="AG1384" s="4"/>
      <c r="AH1384" s="4"/>
      <c r="AI1384" s="4"/>
      <c r="AJ1384" s="4"/>
      <c r="AK1384" s="4"/>
      <c r="AL1384" s="4"/>
      <c r="AM1384" s="4"/>
      <c r="AO1384" s="6"/>
      <c r="AP1384" s="6"/>
      <c r="AS1384" s="4"/>
      <c r="AW1384" s="7"/>
      <c r="AX1384" s="5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</row>
    <row r="1385" spans="1:69">
      <c r="A1385" s="7"/>
      <c r="H1385" s="7"/>
      <c r="AG1385" s="4"/>
      <c r="AH1385" s="4"/>
      <c r="AI1385" s="4"/>
      <c r="AJ1385" s="4"/>
      <c r="AK1385" s="4"/>
      <c r="AL1385" s="4"/>
      <c r="AM1385" s="4"/>
      <c r="AO1385" s="6"/>
      <c r="AP1385" s="6"/>
      <c r="AS1385" s="4"/>
      <c r="AW1385" s="7"/>
      <c r="AX1385" s="5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</row>
    <row r="1386" spans="1:69">
      <c r="A1386" s="7"/>
      <c r="H1386" s="7"/>
      <c r="AG1386" s="4"/>
      <c r="AH1386" s="4"/>
      <c r="AI1386" s="4"/>
      <c r="AJ1386" s="4"/>
      <c r="AK1386" s="4"/>
      <c r="AL1386" s="4"/>
      <c r="AM1386" s="4"/>
      <c r="AO1386" s="6"/>
      <c r="AP1386" s="6"/>
      <c r="AS1386" s="4"/>
      <c r="AW1386" s="7"/>
      <c r="AX1386" s="5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</row>
    <row r="1387" spans="1:69">
      <c r="A1387" s="7"/>
      <c r="H1387" s="7"/>
      <c r="AG1387" s="4"/>
      <c r="AH1387" s="4"/>
      <c r="AI1387" s="4"/>
      <c r="AJ1387" s="4"/>
      <c r="AK1387" s="4"/>
      <c r="AL1387" s="4"/>
      <c r="AM1387" s="4"/>
      <c r="AO1387" s="6"/>
      <c r="AP1387" s="6"/>
      <c r="AS1387" s="4"/>
      <c r="AW1387" s="7"/>
      <c r="AX1387" s="5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</row>
    <row r="1388" spans="1:69">
      <c r="A1388" s="7"/>
      <c r="H1388" s="7"/>
      <c r="AG1388" s="4"/>
      <c r="AH1388" s="4"/>
      <c r="AI1388" s="4"/>
      <c r="AJ1388" s="4"/>
      <c r="AK1388" s="4"/>
      <c r="AL1388" s="4"/>
      <c r="AM1388" s="4"/>
      <c r="AO1388" s="6"/>
      <c r="AP1388" s="6"/>
      <c r="AS1388" s="4"/>
      <c r="AW1388" s="7"/>
      <c r="AX1388" s="5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</row>
    <row r="1389" spans="1:69">
      <c r="A1389" s="7"/>
      <c r="H1389" s="7"/>
      <c r="AG1389" s="4"/>
      <c r="AH1389" s="4"/>
      <c r="AI1389" s="4"/>
      <c r="AJ1389" s="4"/>
      <c r="AK1389" s="4"/>
      <c r="AL1389" s="4"/>
      <c r="AM1389" s="4"/>
      <c r="AO1389" s="6"/>
      <c r="AP1389" s="6"/>
      <c r="AS1389" s="4"/>
      <c r="AW1389" s="7"/>
      <c r="AX1389" s="5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</row>
    <row r="1390" spans="1:69">
      <c r="A1390" s="7"/>
      <c r="H1390" s="7"/>
      <c r="AG1390" s="4"/>
      <c r="AH1390" s="4"/>
      <c r="AI1390" s="4"/>
      <c r="AJ1390" s="4"/>
      <c r="AK1390" s="4"/>
      <c r="AL1390" s="4"/>
      <c r="AM1390" s="4"/>
      <c r="AO1390" s="6"/>
      <c r="AP1390" s="6"/>
      <c r="AS1390" s="4"/>
      <c r="AW1390" s="7"/>
      <c r="AX1390" s="5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</row>
    <row r="1391" spans="1:69">
      <c r="A1391" s="7"/>
      <c r="H1391" s="7"/>
      <c r="AG1391" s="4"/>
      <c r="AH1391" s="4"/>
      <c r="AI1391" s="4"/>
      <c r="AJ1391" s="4"/>
      <c r="AK1391" s="4"/>
      <c r="AL1391" s="4"/>
      <c r="AM1391" s="4"/>
      <c r="AO1391" s="6"/>
      <c r="AP1391" s="6"/>
      <c r="AS1391" s="4"/>
      <c r="AW1391" s="7"/>
      <c r="AX1391" s="5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</row>
    <row r="1392" spans="1:69">
      <c r="A1392" s="7"/>
      <c r="H1392" s="7"/>
      <c r="AG1392" s="4"/>
      <c r="AH1392" s="4"/>
      <c r="AI1392" s="4"/>
      <c r="AJ1392" s="4"/>
      <c r="AK1392" s="4"/>
      <c r="AL1392" s="4"/>
      <c r="AM1392" s="4"/>
      <c r="AO1392" s="6"/>
      <c r="AP1392" s="6"/>
      <c r="AS1392" s="4"/>
      <c r="AW1392" s="7"/>
      <c r="AX1392" s="5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</row>
    <row r="1393" spans="1:69">
      <c r="A1393" s="7"/>
      <c r="H1393" s="7"/>
      <c r="AG1393" s="4"/>
      <c r="AH1393" s="4"/>
      <c r="AI1393" s="4"/>
      <c r="AJ1393" s="4"/>
      <c r="AK1393" s="4"/>
      <c r="AL1393" s="4"/>
      <c r="AM1393" s="4"/>
      <c r="AO1393" s="6"/>
      <c r="AP1393" s="6"/>
      <c r="AS1393" s="4"/>
      <c r="AW1393" s="7"/>
      <c r="AX1393" s="5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</row>
    <row r="1394" spans="1:69">
      <c r="A1394" s="7"/>
      <c r="H1394" s="7"/>
      <c r="AG1394" s="4"/>
      <c r="AH1394" s="4"/>
      <c r="AI1394" s="4"/>
      <c r="AJ1394" s="4"/>
      <c r="AK1394" s="4"/>
      <c r="AL1394" s="4"/>
      <c r="AM1394" s="4"/>
      <c r="AO1394" s="6"/>
      <c r="AP1394" s="6"/>
      <c r="AS1394" s="4"/>
      <c r="AW1394" s="7"/>
      <c r="AX1394" s="5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</row>
    <row r="1395" spans="1:69">
      <c r="A1395" s="7"/>
      <c r="H1395" s="7"/>
      <c r="AG1395" s="4"/>
      <c r="AH1395" s="4"/>
      <c r="AI1395" s="4"/>
      <c r="AJ1395" s="4"/>
      <c r="AK1395" s="4"/>
      <c r="AL1395" s="4"/>
      <c r="AM1395" s="4"/>
      <c r="AO1395" s="6"/>
      <c r="AP1395" s="6"/>
      <c r="AS1395" s="4"/>
      <c r="AW1395" s="7"/>
      <c r="AX1395" s="5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</row>
    <row r="1396" spans="1:69">
      <c r="A1396" s="7"/>
      <c r="H1396" s="7"/>
      <c r="AG1396" s="4"/>
      <c r="AH1396" s="4"/>
      <c r="AI1396" s="4"/>
      <c r="AJ1396" s="4"/>
      <c r="AK1396" s="4"/>
      <c r="AL1396" s="4"/>
      <c r="AM1396" s="4"/>
      <c r="AO1396" s="6"/>
      <c r="AP1396" s="6"/>
      <c r="AS1396" s="4"/>
      <c r="AW1396" s="7"/>
      <c r="AX1396" s="5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</row>
    <row r="1397" spans="1:69">
      <c r="A1397" s="7"/>
      <c r="H1397" s="7"/>
      <c r="AG1397" s="4"/>
      <c r="AH1397" s="4"/>
      <c r="AI1397" s="4"/>
      <c r="AJ1397" s="4"/>
      <c r="AK1397" s="4"/>
      <c r="AL1397" s="4"/>
      <c r="AM1397" s="4"/>
      <c r="AO1397" s="6"/>
      <c r="AP1397" s="6"/>
      <c r="AS1397" s="4"/>
      <c r="AW1397" s="7"/>
      <c r="AX1397" s="5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</row>
    <row r="1398" spans="1:69">
      <c r="A1398" s="7"/>
      <c r="H1398" s="7"/>
      <c r="AG1398" s="4"/>
      <c r="AH1398" s="4"/>
      <c r="AI1398" s="4"/>
      <c r="AJ1398" s="4"/>
      <c r="AK1398" s="4"/>
      <c r="AL1398" s="4"/>
      <c r="AM1398" s="4"/>
      <c r="AO1398" s="6"/>
      <c r="AP1398" s="6"/>
      <c r="AS1398" s="4"/>
      <c r="AW1398" s="7"/>
      <c r="AX1398" s="5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</row>
    <row r="1399" spans="1:69">
      <c r="A1399" s="7"/>
      <c r="H1399" s="7"/>
      <c r="AG1399" s="4"/>
      <c r="AH1399" s="4"/>
      <c r="AI1399" s="4"/>
      <c r="AJ1399" s="4"/>
      <c r="AK1399" s="4"/>
      <c r="AL1399" s="4"/>
      <c r="AM1399" s="4"/>
      <c r="AO1399" s="6"/>
      <c r="AP1399" s="6"/>
      <c r="AS1399" s="4"/>
      <c r="AW1399" s="7"/>
      <c r="AX1399" s="5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</row>
    <row r="1400" spans="1:69">
      <c r="A1400" s="7"/>
      <c r="H1400" s="7"/>
      <c r="AG1400" s="4"/>
      <c r="AH1400" s="4"/>
      <c r="AI1400" s="4"/>
      <c r="AJ1400" s="4"/>
      <c r="AK1400" s="4"/>
      <c r="AL1400" s="4"/>
      <c r="AM1400" s="4"/>
      <c r="AO1400" s="6"/>
      <c r="AP1400" s="6"/>
      <c r="AS1400" s="4"/>
      <c r="AW1400" s="7"/>
      <c r="AX1400" s="5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</row>
    <row r="1401" spans="1:69">
      <c r="A1401" s="7"/>
      <c r="H1401" s="7"/>
      <c r="AG1401" s="4"/>
      <c r="AH1401" s="4"/>
      <c r="AI1401" s="4"/>
      <c r="AJ1401" s="4"/>
      <c r="AK1401" s="4"/>
      <c r="AL1401" s="4"/>
      <c r="AM1401" s="4"/>
      <c r="AO1401" s="6"/>
      <c r="AP1401" s="6"/>
      <c r="AS1401" s="4"/>
      <c r="AW1401" s="7"/>
      <c r="AX1401" s="5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</row>
    <row r="1402" spans="1:69">
      <c r="A1402" s="7"/>
      <c r="H1402" s="7"/>
      <c r="AG1402" s="4"/>
      <c r="AH1402" s="4"/>
      <c r="AI1402" s="4"/>
      <c r="AJ1402" s="4"/>
      <c r="AK1402" s="4"/>
      <c r="AL1402" s="4"/>
      <c r="AM1402" s="4"/>
      <c r="AO1402" s="6"/>
      <c r="AP1402" s="6"/>
      <c r="AS1402" s="4"/>
      <c r="AW1402" s="7"/>
      <c r="AX1402" s="5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</row>
    <row r="1403" spans="1:69">
      <c r="A1403" s="7"/>
      <c r="H1403" s="7"/>
      <c r="AG1403" s="4"/>
      <c r="AH1403" s="4"/>
      <c r="AI1403" s="4"/>
      <c r="AJ1403" s="4"/>
      <c r="AK1403" s="4"/>
      <c r="AL1403" s="4"/>
      <c r="AM1403" s="4"/>
      <c r="AO1403" s="6"/>
      <c r="AP1403" s="6"/>
      <c r="AS1403" s="4"/>
      <c r="AW1403" s="7"/>
      <c r="AX1403" s="5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</row>
    <row r="1404" spans="1:69">
      <c r="A1404" s="7"/>
      <c r="H1404" s="7"/>
      <c r="AG1404" s="4"/>
      <c r="AH1404" s="4"/>
      <c r="AI1404" s="4"/>
      <c r="AJ1404" s="4"/>
      <c r="AK1404" s="4"/>
      <c r="AL1404" s="4"/>
      <c r="AM1404" s="4"/>
      <c r="AO1404" s="6"/>
      <c r="AP1404" s="6"/>
      <c r="AS1404" s="4"/>
      <c r="AW1404" s="7"/>
      <c r="AX1404" s="5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</row>
    <row r="1405" spans="1:69">
      <c r="A1405" s="7"/>
      <c r="H1405" s="7"/>
      <c r="AG1405" s="4"/>
      <c r="AH1405" s="4"/>
      <c r="AI1405" s="4"/>
      <c r="AJ1405" s="4"/>
      <c r="AK1405" s="4"/>
      <c r="AL1405" s="4"/>
      <c r="AM1405" s="4"/>
      <c r="AO1405" s="6"/>
      <c r="AP1405" s="6"/>
      <c r="AS1405" s="4"/>
      <c r="AW1405" s="7"/>
      <c r="AX1405" s="5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</row>
    <row r="1406" spans="1:69">
      <c r="A1406" s="7"/>
      <c r="H1406" s="7"/>
      <c r="AG1406" s="4"/>
      <c r="AH1406" s="4"/>
      <c r="AI1406" s="4"/>
      <c r="AJ1406" s="4"/>
      <c r="AK1406" s="4"/>
      <c r="AL1406" s="4"/>
      <c r="AM1406" s="4"/>
      <c r="AO1406" s="6"/>
      <c r="AP1406" s="6"/>
      <c r="AS1406" s="4"/>
      <c r="AW1406" s="7"/>
      <c r="AX1406" s="5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</row>
    <row r="1407" spans="1:69">
      <c r="A1407" s="7"/>
      <c r="H1407" s="7"/>
      <c r="AG1407" s="4"/>
      <c r="AH1407" s="4"/>
      <c r="AI1407" s="4"/>
      <c r="AJ1407" s="4"/>
      <c r="AK1407" s="4"/>
      <c r="AL1407" s="4"/>
      <c r="AM1407" s="4"/>
      <c r="AO1407" s="6"/>
      <c r="AP1407" s="6"/>
      <c r="AS1407" s="4"/>
      <c r="AW1407" s="7"/>
      <c r="AX1407" s="5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</row>
    <row r="1408" spans="1:69">
      <c r="A1408" s="7"/>
      <c r="H1408" s="7"/>
      <c r="AG1408" s="4"/>
      <c r="AH1408" s="4"/>
      <c r="AI1408" s="4"/>
      <c r="AJ1408" s="4"/>
      <c r="AK1408" s="4"/>
      <c r="AL1408" s="4"/>
      <c r="AM1408" s="4"/>
      <c r="AO1408" s="6"/>
      <c r="AP1408" s="6"/>
      <c r="AS1408" s="4"/>
      <c r="AW1408" s="7"/>
      <c r="AX1408" s="5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</row>
    <row r="1409" spans="1:69">
      <c r="A1409" s="7"/>
      <c r="H1409" s="7"/>
      <c r="AG1409" s="4"/>
      <c r="AH1409" s="4"/>
      <c r="AI1409" s="4"/>
      <c r="AJ1409" s="4"/>
      <c r="AK1409" s="4"/>
      <c r="AL1409" s="4"/>
      <c r="AM1409" s="4"/>
      <c r="AO1409" s="6"/>
      <c r="AP1409" s="6"/>
      <c r="AS1409" s="4"/>
      <c r="AW1409" s="7"/>
      <c r="AX1409" s="5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</row>
    <row r="1410" spans="1:69">
      <c r="A1410" s="7"/>
      <c r="H1410" s="7"/>
      <c r="AG1410" s="4"/>
      <c r="AH1410" s="4"/>
      <c r="AI1410" s="4"/>
      <c r="AJ1410" s="4"/>
      <c r="AK1410" s="4"/>
      <c r="AL1410" s="4"/>
      <c r="AM1410" s="4"/>
      <c r="AO1410" s="6"/>
      <c r="AP1410" s="6"/>
      <c r="AS1410" s="4"/>
      <c r="AW1410" s="7"/>
      <c r="AX1410" s="5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</row>
    <row r="1411" spans="1:69">
      <c r="A1411" s="7"/>
      <c r="H1411" s="7"/>
      <c r="AG1411" s="4"/>
      <c r="AH1411" s="4"/>
      <c r="AI1411" s="4"/>
      <c r="AJ1411" s="4"/>
      <c r="AK1411" s="4"/>
      <c r="AL1411" s="4"/>
      <c r="AM1411" s="4"/>
      <c r="AO1411" s="6"/>
      <c r="AP1411" s="6"/>
      <c r="AS1411" s="4"/>
      <c r="AW1411" s="7"/>
      <c r="AX1411" s="5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</row>
    <row r="1412" spans="1:69">
      <c r="A1412" s="7"/>
      <c r="H1412" s="7"/>
      <c r="AG1412" s="4"/>
      <c r="AH1412" s="4"/>
      <c r="AI1412" s="4"/>
      <c r="AJ1412" s="4"/>
      <c r="AK1412" s="4"/>
      <c r="AL1412" s="4"/>
      <c r="AM1412" s="4"/>
      <c r="AO1412" s="6"/>
      <c r="AP1412" s="6"/>
      <c r="AS1412" s="4"/>
      <c r="AW1412" s="7"/>
      <c r="AX1412" s="5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</row>
    <row r="1413" spans="1:69">
      <c r="A1413" s="7"/>
      <c r="H1413" s="7"/>
      <c r="AG1413" s="4"/>
      <c r="AH1413" s="4"/>
      <c r="AI1413" s="4"/>
      <c r="AJ1413" s="4"/>
      <c r="AK1413" s="4"/>
      <c r="AL1413" s="4"/>
      <c r="AM1413" s="4"/>
      <c r="AO1413" s="6"/>
      <c r="AP1413" s="6"/>
      <c r="AS1413" s="4"/>
      <c r="AW1413" s="7"/>
      <c r="AX1413" s="5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</row>
    <row r="1414" spans="1:69">
      <c r="A1414" s="7"/>
      <c r="H1414" s="7"/>
      <c r="AG1414" s="4"/>
      <c r="AH1414" s="4"/>
      <c r="AI1414" s="4"/>
      <c r="AJ1414" s="4"/>
      <c r="AK1414" s="4"/>
      <c r="AL1414" s="4"/>
      <c r="AM1414" s="4"/>
      <c r="AO1414" s="6"/>
      <c r="AP1414" s="6"/>
      <c r="AS1414" s="4"/>
      <c r="AW1414" s="7"/>
      <c r="AX1414" s="5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</row>
    <row r="1415" spans="1:69">
      <c r="A1415" s="7"/>
      <c r="H1415" s="7"/>
      <c r="AG1415" s="4"/>
      <c r="AH1415" s="4"/>
      <c r="AI1415" s="4"/>
      <c r="AJ1415" s="4"/>
      <c r="AK1415" s="4"/>
      <c r="AL1415" s="4"/>
      <c r="AM1415" s="4"/>
      <c r="AO1415" s="6"/>
      <c r="AP1415" s="6"/>
      <c r="AS1415" s="4"/>
      <c r="AW1415" s="7"/>
      <c r="AX1415" s="5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</row>
    <row r="1416" spans="1:69">
      <c r="A1416" s="7"/>
      <c r="H1416" s="7"/>
      <c r="AG1416" s="4"/>
      <c r="AH1416" s="4"/>
      <c r="AI1416" s="4"/>
      <c r="AJ1416" s="4"/>
      <c r="AK1416" s="4"/>
      <c r="AL1416" s="4"/>
      <c r="AM1416" s="4"/>
      <c r="AO1416" s="6"/>
      <c r="AP1416" s="6"/>
      <c r="AS1416" s="4"/>
      <c r="AW1416" s="7"/>
      <c r="AX1416" s="5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</row>
    <row r="1417" spans="1:69">
      <c r="A1417" s="7"/>
      <c r="H1417" s="7"/>
      <c r="AG1417" s="4"/>
      <c r="AH1417" s="4"/>
      <c r="AI1417" s="4"/>
      <c r="AJ1417" s="4"/>
      <c r="AK1417" s="4"/>
      <c r="AL1417" s="4"/>
      <c r="AM1417" s="4"/>
      <c r="AO1417" s="6"/>
      <c r="AP1417" s="6"/>
      <c r="AS1417" s="4"/>
      <c r="AW1417" s="7"/>
      <c r="AX1417" s="5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</row>
    <row r="1418" spans="1:69">
      <c r="A1418" s="7"/>
      <c r="H1418" s="7"/>
      <c r="AG1418" s="4"/>
      <c r="AH1418" s="4"/>
      <c r="AI1418" s="4"/>
      <c r="AJ1418" s="4"/>
      <c r="AK1418" s="4"/>
      <c r="AL1418" s="4"/>
      <c r="AM1418" s="4"/>
      <c r="AO1418" s="6"/>
      <c r="AP1418" s="6"/>
      <c r="AS1418" s="4"/>
      <c r="AW1418" s="7"/>
      <c r="AX1418" s="5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</row>
    <row r="1419" spans="1:69">
      <c r="A1419" s="7"/>
      <c r="H1419" s="7"/>
      <c r="AG1419" s="4"/>
      <c r="AH1419" s="4"/>
      <c r="AI1419" s="4"/>
      <c r="AJ1419" s="4"/>
      <c r="AK1419" s="4"/>
      <c r="AL1419" s="4"/>
      <c r="AM1419" s="4"/>
      <c r="AO1419" s="6"/>
      <c r="AP1419" s="6"/>
      <c r="AS1419" s="4"/>
      <c r="AW1419" s="7"/>
      <c r="AX1419" s="5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</row>
    <row r="1420" spans="1:69">
      <c r="A1420" s="7"/>
      <c r="H1420" s="7"/>
      <c r="AG1420" s="4"/>
      <c r="AH1420" s="4"/>
      <c r="AI1420" s="4"/>
      <c r="AJ1420" s="4"/>
      <c r="AK1420" s="4"/>
      <c r="AL1420" s="4"/>
      <c r="AM1420" s="4"/>
      <c r="AO1420" s="6"/>
      <c r="AP1420" s="6"/>
      <c r="AS1420" s="4"/>
      <c r="AW1420" s="7"/>
      <c r="AX1420" s="5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</row>
    <row r="1421" spans="1:69">
      <c r="A1421" s="7"/>
      <c r="H1421" s="7"/>
      <c r="AG1421" s="4"/>
      <c r="AH1421" s="4"/>
      <c r="AI1421" s="4"/>
      <c r="AJ1421" s="4"/>
      <c r="AK1421" s="4"/>
      <c r="AL1421" s="4"/>
      <c r="AM1421" s="4"/>
      <c r="AO1421" s="6"/>
      <c r="AP1421" s="6"/>
      <c r="AS1421" s="4"/>
      <c r="AW1421" s="7"/>
      <c r="AX1421" s="5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</row>
    <row r="1422" spans="1:69">
      <c r="A1422" s="7"/>
      <c r="H1422" s="7"/>
      <c r="AG1422" s="4"/>
      <c r="AH1422" s="4"/>
      <c r="AI1422" s="4"/>
      <c r="AJ1422" s="4"/>
      <c r="AK1422" s="4"/>
      <c r="AL1422" s="4"/>
      <c r="AM1422" s="4"/>
      <c r="AO1422" s="6"/>
      <c r="AP1422" s="6"/>
      <c r="AS1422" s="4"/>
      <c r="AW1422" s="7"/>
      <c r="AX1422" s="5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</row>
    <row r="1423" spans="1:69">
      <c r="A1423" s="7"/>
      <c r="H1423" s="7"/>
      <c r="AG1423" s="4"/>
      <c r="AH1423" s="4"/>
      <c r="AI1423" s="4"/>
      <c r="AJ1423" s="4"/>
      <c r="AK1423" s="4"/>
      <c r="AL1423" s="4"/>
      <c r="AM1423" s="4"/>
      <c r="AO1423" s="6"/>
      <c r="AP1423" s="6"/>
      <c r="AS1423" s="4"/>
      <c r="AW1423" s="7"/>
      <c r="AX1423" s="5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</row>
    <row r="1424" spans="1:69">
      <c r="A1424" s="7"/>
      <c r="H1424" s="7"/>
      <c r="AG1424" s="4"/>
      <c r="AH1424" s="4"/>
      <c r="AI1424" s="4"/>
      <c r="AJ1424" s="4"/>
      <c r="AK1424" s="4"/>
      <c r="AL1424" s="4"/>
      <c r="AM1424" s="4"/>
      <c r="AO1424" s="6"/>
      <c r="AP1424" s="6"/>
      <c r="AS1424" s="4"/>
      <c r="AW1424" s="7"/>
      <c r="AX1424" s="5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</row>
    <row r="1425" spans="1:69">
      <c r="A1425" s="7"/>
      <c r="H1425" s="7"/>
      <c r="AG1425" s="4"/>
      <c r="AH1425" s="4"/>
      <c r="AI1425" s="4"/>
      <c r="AJ1425" s="4"/>
      <c r="AK1425" s="4"/>
      <c r="AL1425" s="4"/>
      <c r="AM1425" s="4"/>
      <c r="AO1425" s="6"/>
      <c r="AP1425" s="6"/>
      <c r="AS1425" s="4"/>
      <c r="AW1425" s="7"/>
      <c r="AX1425" s="5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</row>
    <row r="1426" spans="1:69">
      <c r="A1426" s="7"/>
      <c r="H1426" s="7"/>
      <c r="AG1426" s="4"/>
      <c r="AH1426" s="4"/>
      <c r="AI1426" s="4"/>
      <c r="AJ1426" s="4"/>
      <c r="AK1426" s="4"/>
      <c r="AL1426" s="4"/>
      <c r="AM1426" s="4"/>
      <c r="AO1426" s="6"/>
      <c r="AP1426" s="6"/>
      <c r="AS1426" s="4"/>
      <c r="AW1426" s="7"/>
      <c r="AX1426" s="5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</row>
    <row r="1427" spans="1:69">
      <c r="A1427" s="7"/>
      <c r="H1427" s="7"/>
      <c r="AG1427" s="4"/>
      <c r="AH1427" s="4"/>
      <c r="AI1427" s="4"/>
      <c r="AJ1427" s="4"/>
      <c r="AK1427" s="4"/>
      <c r="AL1427" s="4"/>
      <c r="AM1427" s="4"/>
      <c r="AO1427" s="6"/>
      <c r="AP1427" s="6"/>
      <c r="AS1427" s="4"/>
      <c r="AW1427" s="7"/>
      <c r="AX1427" s="5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</row>
    <row r="1428" spans="1:69">
      <c r="A1428" s="7"/>
      <c r="H1428" s="7"/>
      <c r="AG1428" s="4"/>
      <c r="AH1428" s="4"/>
      <c r="AI1428" s="4"/>
      <c r="AJ1428" s="4"/>
      <c r="AK1428" s="4"/>
      <c r="AL1428" s="4"/>
      <c r="AM1428" s="4"/>
      <c r="AO1428" s="6"/>
      <c r="AP1428" s="6"/>
      <c r="AS1428" s="4"/>
      <c r="AW1428" s="7"/>
      <c r="AX1428" s="5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</row>
    <row r="1429" spans="1:69">
      <c r="A1429" s="7"/>
      <c r="H1429" s="7"/>
      <c r="AG1429" s="4"/>
      <c r="AH1429" s="4"/>
      <c r="AI1429" s="4"/>
      <c r="AJ1429" s="4"/>
      <c r="AK1429" s="4"/>
      <c r="AL1429" s="4"/>
      <c r="AM1429" s="4"/>
      <c r="AO1429" s="6"/>
      <c r="AP1429" s="6"/>
      <c r="AS1429" s="4"/>
      <c r="AW1429" s="7"/>
      <c r="AX1429" s="5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</row>
    <row r="1430" spans="1:69">
      <c r="A1430" s="7"/>
      <c r="H1430" s="7"/>
      <c r="AG1430" s="4"/>
      <c r="AH1430" s="4"/>
      <c r="AI1430" s="4"/>
      <c r="AJ1430" s="4"/>
      <c r="AK1430" s="4"/>
      <c r="AL1430" s="4"/>
      <c r="AM1430" s="4"/>
      <c r="AO1430" s="6"/>
      <c r="AP1430" s="6"/>
      <c r="AS1430" s="4"/>
      <c r="AW1430" s="7"/>
      <c r="AX1430" s="5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</row>
    <row r="1431" spans="1:69">
      <c r="A1431" s="7"/>
      <c r="H1431" s="7"/>
      <c r="AG1431" s="4"/>
      <c r="AH1431" s="4"/>
      <c r="AI1431" s="4"/>
      <c r="AJ1431" s="4"/>
      <c r="AK1431" s="4"/>
      <c r="AL1431" s="4"/>
      <c r="AM1431" s="4"/>
      <c r="AO1431" s="6"/>
      <c r="AP1431" s="6"/>
      <c r="AS1431" s="4"/>
      <c r="AW1431" s="7"/>
      <c r="AX1431" s="5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</row>
    <row r="1432" spans="1:69">
      <c r="A1432" s="7"/>
      <c r="H1432" s="7"/>
      <c r="AG1432" s="4"/>
      <c r="AH1432" s="4"/>
      <c r="AI1432" s="4"/>
      <c r="AJ1432" s="4"/>
      <c r="AK1432" s="4"/>
      <c r="AL1432" s="4"/>
      <c r="AM1432" s="4"/>
      <c r="AO1432" s="6"/>
      <c r="AP1432" s="6"/>
      <c r="AS1432" s="4"/>
      <c r="AW1432" s="7"/>
      <c r="AX1432" s="5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</row>
    <row r="1433" spans="1:69">
      <c r="A1433" s="7"/>
      <c r="H1433" s="7"/>
      <c r="AG1433" s="4"/>
      <c r="AH1433" s="4"/>
      <c r="AI1433" s="4"/>
      <c r="AJ1433" s="4"/>
      <c r="AK1433" s="4"/>
      <c r="AL1433" s="4"/>
      <c r="AM1433" s="4"/>
      <c r="AO1433" s="6"/>
      <c r="AP1433" s="6"/>
      <c r="AS1433" s="4"/>
      <c r="AW1433" s="7"/>
      <c r="AX1433" s="5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</row>
    <row r="1434" spans="1:69">
      <c r="A1434" s="7"/>
      <c r="H1434" s="7"/>
      <c r="AG1434" s="4"/>
      <c r="AH1434" s="4"/>
      <c r="AI1434" s="4"/>
      <c r="AJ1434" s="4"/>
      <c r="AK1434" s="4"/>
      <c r="AL1434" s="4"/>
      <c r="AM1434" s="4"/>
      <c r="AO1434" s="6"/>
      <c r="AP1434" s="6"/>
      <c r="AS1434" s="4"/>
      <c r="AW1434" s="7"/>
      <c r="AX1434" s="5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</row>
    <row r="1435" spans="1:69">
      <c r="A1435" s="7"/>
      <c r="H1435" s="7"/>
      <c r="AG1435" s="4"/>
      <c r="AH1435" s="4"/>
      <c r="AI1435" s="4"/>
      <c r="AJ1435" s="4"/>
      <c r="AK1435" s="4"/>
      <c r="AL1435" s="4"/>
      <c r="AM1435" s="4"/>
      <c r="AO1435" s="6"/>
      <c r="AP1435" s="6"/>
      <c r="AS1435" s="4"/>
      <c r="AW1435" s="7"/>
      <c r="AX1435" s="5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</row>
    <row r="1436" spans="1:69">
      <c r="A1436" s="7"/>
      <c r="H1436" s="7"/>
      <c r="AG1436" s="4"/>
      <c r="AH1436" s="4"/>
      <c r="AI1436" s="4"/>
      <c r="AJ1436" s="4"/>
      <c r="AK1436" s="4"/>
      <c r="AL1436" s="4"/>
      <c r="AM1436" s="4"/>
      <c r="AO1436" s="6"/>
      <c r="AP1436" s="6"/>
      <c r="AS1436" s="4"/>
      <c r="AW1436" s="7"/>
      <c r="AX1436" s="5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</row>
    <row r="1437" spans="1:69">
      <c r="A1437" s="7"/>
      <c r="H1437" s="7"/>
      <c r="AG1437" s="4"/>
      <c r="AH1437" s="4"/>
      <c r="AI1437" s="4"/>
      <c r="AJ1437" s="4"/>
      <c r="AK1437" s="4"/>
      <c r="AL1437" s="4"/>
      <c r="AM1437" s="4"/>
      <c r="AO1437" s="6"/>
      <c r="AP1437" s="6"/>
      <c r="AS1437" s="4"/>
      <c r="AW1437" s="7"/>
      <c r="AX1437" s="5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</row>
    <row r="1438" spans="1:69">
      <c r="A1438" s="7"/>
      <c r="H1438" s="7"/>
      <c r="AG1438" s="4"/>
      <c r="AH1438" s="4"/>
      <c r="AI1438" s="4"/>
      <c r="AJ1438" s="4"/>
      <c r="AK1438" s="4"/>
      <c r="AL1438" s="4"/>
      <c r="AM1438" s="4"/>
      <c r="AO1438" s="6"/>
      <c r="AP1438" s="6"/>
      <c r="AS1438" s="4"/>
      <c r="AW1438" s="7"/>
      <c r="AX1438" s="5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</row>
    <row r="1439" spans="1:69">
      <c r="A1439" s="7"/>
      <c r="H1439" s="7"/>
      <c r="AG1439" s="4"/>
      <c r="AH1439" s="4"/>
      <c r="AI1439" s="4"/>
      <c r="AJ1439" s="4"/>
      <c r="AK1439" s="4"/>
      <c r="AL1439" s="4"/>
      <c r="AM1439" s="4"/>
      <c r="AO1439" s="6"/>
      <c r="AP1439" s="6"/>
      <c r="AS1439" s="4"/>
      <c r="AW1439" s="7"/>
      <c r="AX1439" s="5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</row>
    <row r="1440" spans="1:69">
      <c r="A1440" s="7"/>
      <c r="H1440" s="7"/>
      <c r="AG1440" s="4"/>
      <c r="AH1440" s="4"/>
      <c r="AI1440" s="4"/>
      <c r="AJ1440" s="4"/>
      <c r="AK1440" s="4"/>
      <c r="AL1440" s="4"/>
      <c r="AM1440" s="4"/>
      <c r="AO1440" s="6"/>
      <c r="AP1440" s="6"/>
      <c r="AS1440" s="4"/>
      <c r="AW1440" s="7"/>
      <c r="AX1440" s="5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</row>
    <row r="1441" spans="1:69">
      <c r="A1441" s="7"/>
      <c r="H1441" s="7"/>
      <c r="AG1441" s="4"/>
      <c r="AH1441" s="4"/>
      <c r="AI1441" s="4"/>
      <c r="AJ1441" s="4"/>
      <c r="AK1441" s="4"/>
      <c r="AL1441" s="4"/>
      <c r="AM1441" s="4"/>
      <c r="AO1441" s="6"/>
      <c r="AP1441" s="6"/>
      <c r="AS1441" s="4"/>
      <c r="AW1441" s="7"/>
      <c r="AX1441" s="5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</row>
    <row r="1442" spans="1:69">
      <c r="A1442" s="7"/>
      <c r="H1442" s="7"/>
      <c r="AG1442" s="4"/>
      <c r="AH1442" s="4"/>
      <c r="AI1442" s="4"/>
      <c r="AJ1442" s="4"/>
      <c r="AK1442" s="4"/>
      <c r="AL1442" s="4"/>
      <c r="AM1442" s="4"/>
      <c r="AO1442" s="6"/>
      <c r="AP1442" s="6"/>
      <c r="AS1442" s="4"/>
      <c r="AW1442" s="7"/>
      <c r="AX1442" s="5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</row>
    <row r="1443" spans="1:69">
      <c r="A1443" s="7"/>
      <c r="H1443" s="7"/>
      <c r="AG1443" s="4"/>
      <c r="AH1443" s="4"/>
      <c r="AI1443" s="4"/>
      <c r="AJ1443" s="4"/>
      <c r="AK1443" s="4"/>
      <c r="AL1443" s="4"/>
      <c r="AM1443" s="4"/>
      <c r="AO1443" s="6"/>
      <c r="AP1443" s="6"/>
      <c r="AS1443" s="4"/>
      <c r="AW1443" s="7"/>
      <c r="AX1443" s="5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</row>
    <row r="1444" spans="1:69">
      <c r="A1444" s="7"/>
      <c r="H1444" s="7"/>
      <c r="AG1444" s="4"/>
      <c r="AH1444" s="4"/>
      <c r="AI1444" s="4"/>
      <c r="AJ1444" s="4"/>
      <c r="AK1444" s="4"/>
      <c r="AL1444" s="4"/>
      <c r="AM1444" s="4"/>
      <c r="AO1444" s="6"/>
      <c r="AP1444" s="6"/>
      <c r="AS1444" s="4"/>
      <c r="AW1444" s="7"/>
      <c r="AX1444" s="5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</row>
    <row r="1445" spans="1:69">
      <c r="A1445" s="7"/>
      <c r="H1445" s="7"/>
      <c r="AG1445" s="4"/>
      <c r="AH1445" s="4"/>
      <c r="AI1445" s="4"/>
      <c r="AJ1445" s="4"/>
      <c r="AK1445" s="4"/>
      <c r="AL1445" s="4"/>
      <c r="AM1445" s="4"/>
      <c r="AO1445" s="6"/>
      <c r="AP1445" s="6"/>
      <c r="AS1445" s="4"/>
      <c r="AW1445" s="7"/>
      <c r="AX1445" s="5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</row>
    <row r="1446" spans="1:69">
      <c r="A1446" s="7"/>
      <c r="H1446" s="7"/>
      <c r="AG1446" s="4"/>
      <c r="AH1446" s="4"/>
      <c r="AI1446" s="4"/>
      <c r="AJ1446" s="4"/>
      <c r="AK1446" s="4"/>
      <c r="AL1446" s="4"/>
      <c r="AM1446" s="4"/>
      <c r="AO1446" s="6"/>
      <c r="AP1446" s="6"/>
      <c r="AS1446" s="4"/>
      <c r="AW1446" s="7"/>
      <c r="AX1446" s="5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</row>
    <row r="1447" spans="1:69">
      <c r="A1447" s="7"/>
      <c r="H1447" s="7"/>
      <c r="AG1447" s="4"/>
      <c r="AH1447" s="4"/>
      <c r="AI1447" s="4"/>
      <c r="AJ1447" s="4"/>
      <c r="AK1447" s="4"/>
      <c r="AL1447" s="4"/>
      <c r="AM1447" s="4"/>
      <c r="AO1447" s="6"/>
      <c r="AP1447" s="6"/>
      <c r="AS1447" s="4"/>
      <c r="AW1447" s="7"/>
      <c r="AX1447" s="5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</row>
    <row r="1448" spans="1:69">
      <c r="A1448" s="7"/>
      <c r="H1448" s="7"/>
      <c r="AG1448" s="4"/>
      <c r="AH1448" s="4"/>
      <c r="AI1448" s="4"/>
      <c r="AJ1448" s="4"/>
      <c r="AK1448" s="4"/>
      <c r="AL1448" s="4"/>
      <c r="AM1448" s="4"/>
      <c r="AO1448" s="6"/>
      <c r="AP1448" s="6"/>
      <c r="AS1448" s="4"/>
      <c r="AW1448" s="7"/>
      <c r="AX1448" s="5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</row>
    <row r="1449" spans="1:69">
      <c r="A1449" s="7"/>
      <c r="H1449" s="7"/>
      <c r="AG1449" s="4"/>
      <c r="AH1449" s="4"/>
      <c r="AI1449" s="4"/>
      <c r="AJ1449" s="4"/>
      <c r="AK1449" s="4"/>
      <c r="AL1449" s="4"/>
      <c r="AM1449" s="4"/>
      <c r="AO1449" s="6"/>
      <c r="AP1449" s="6"/>
      <c r="AS1449" s="4"/>
      <c r="AW1449" s="7"/>
      <c r="AX1449" s="5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</row>
    <row r="1450" spans="1:69">
      <c r="A1450" s="7"/>
      <c r="H1450" s="7"/>
      <c r="AG1450" s="4"/>
      <c r="AH1450" s="4"/>
      <c r="AI1450" s="4"/>
      <c r="AJ1450" s="4"/>
      <c r="AK1450" s="4"/>
      <c r="AL1450" s="4"/>
      <c r="AM1450" s="4"/>
      <c r="AO1450" s="6"/>
      <c r="AP1450" s="6"/>
      <c r="AS1450" s="4"/>
      <c r="AW1450" s="7"/>
      <c r="AX1450" s="5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</row>
    <row r="1451" spans="1:69">
      <c r="A1451" s="7"/>
      <c r="H1451" s="7"/>
      <c r="AG1451" s="4"/>
      <c r="AH1451" s="4"/>
      <c r="AI1451" s="4"/>
      <c r="AJ1451" s="4"/>
      <c r="AK1451" s="4"/>
      <c r="AL1451" s="4"/>
      <c r="AM1451" s="4"/>
      <c r="AO1451" s="6"/>
      <c r="AP1451" s="6"/>
      <c r="AS1451" s="4"/>
      <c r="AW1451" s="7"/>
      <c r="AX1451" s="5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</row>
    <row r="1452" spans="1:69">
      <c r="A1452" s="7"/>
      <c r="H1452" s="7"/>
      <c r="AG1452" s="4"/>
      <c r="AH1452" s="4"/>
      <c r="AI1452" s="4"/>
      <c r="AJ1452" s="4"/>
      <c r="AK1452" s="4"/>
      <c r="AL1452" s="4"/>
      <c r="AM1452" s="4"/>
      <c r="AO1452" s="6"/>
      <c r="AP1452" s="6"/>
      <c r="AS1452" s="4"/>
      <c r="AW1452" s="7"/>
      <c r="AX1452" s="5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</row>
    <row r="1453" spans="1:69">
      <c r="A1453" s="7"/>
      <c r="H1453" s="7"/>
      <c r="AG1453" s="4"/>
      <c r="AH1453" s="4"/>
      <c r="AI1453" s="4"/>
      <c r="AJ1453" s="4"/>
      <c r="AK1453" s="4"/>
      <c r="AL1453" s="4"/>
      <c r="AM1453" s="4"/>
      <c r="AO1453" s="6"/>
      <c r="AP1453" s="6"/>
      <c r="AS1453" s="4"/>
      <c r="AW1453" s="7"/>
      <c r="AX1453" s="5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</row>
    <row r="1454" spans="1:69">
      <c r="A1454" s="7"/>
      <c r="H1454" s="7"/>
      <c r="AG1454" s="4"/>
      <c r="AH1454" s="4"/>
      <c r="AI1454" s="4"/>
      <c r="AJ1454" s="4"/>
      <c r="AK1454" s="4"/>
      <c r="AL1454" s="4"/>
      <c r="AM1454" s="4"/>
      <c r="AO1454" s="6"/>
      <c r="AP1454" s="6"/>
      <c r="AS1454" s="4"/>
      <c r="AW1454" s="7"/>
      <c r="AX1454" s="5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</row>
    <row r="1455" spans="1:69">
      <c r="A1455" s="7"/>
      <c r="H1455" s="7"/>
      <c r="AG1455" s="4"/>
      <c r="AH1455" s="4"/>
      <c r="AI1455" s="4"/>
      <c r="AJ1455" s="4"/>
      <c r="AK1455" s="4"/>
      <c r="AL1455" s="4"/>
      <c r="AM1455" s="4"/>
      <c r="AO1455" s="6"/>
      <c r="AP1455" s="6"/>
      <c r="AS1455" s="4"/>
      <c r="AW1455" s="7"/>
      <c r="AX1455" s="5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</row>
    <row r="1456" spans="1:69">
      <c r="A1456" s="7"/>
      <c r="H1456" s="7"/>
      <c r="AG1456" s="4"/>
      <c r="AH1456" s="4"/>
      <c r="AI1456" s="4"/>
      <c r="AJ1456" s="4"/>
      <c r="AK1456" s="4"/>
      <c r="AL1456" s="4"/>
      <c r="AM1456" s="4"/>
      <c r="AO1456" s="6"/>
      <c r="AP1456" s="6"/>
      <c r="AS1456" s="4"/>
      <c r="AW1456" s="7"/>
      <c r="AX1456" s="5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</row>
    <row r="1457" spans="1:69">
      <c r="A1457" s="7"/>
      <c r="H1457" s="7"/>
      <c r="AG1457" s="4"/>
      <c r="AH1457" s="4"/>
      <c r="AI1457" s="4"/>
      <c r="AJ1457" s="4"/>
      <c r="AK1457" s="4"/>
      <c r="AL1457" s="4"/>
      <c r="AM1457" s="4"/>
      <c r="AO1457" s="6"/>
      <c r="AP1457" s="6"/>
      <c r="AS1457" s="4"/>
      <c r="AW1457" s="7"/>
      <c r="AX1457" s="5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</row>
    <row r="1458" spans="1:69">
      <c r="A1458" s="7"/>
      <c r="H1458" s="7"/>
      <c r="AG1458" s="4"/>
      <c r="AH1458" s="4"/>
      <c r="AI1458" s="4"/>
      <c r="AJ1458" s="4"/>
      <c r="AK1458" s="4"/>
      <c r="AL1458" s="4"/>
      <c r="AM1458" s="4"/>
      <c r="AO1458" s="6"/>
      <c r="AP1458" s="6"/>
      <c r="AS1458" s="4"/>
      <c r="AW1458" s="7"/>
      <c r="AX1458" s="5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</row>
    <row r="1459" spans="1:69">
      <c r="A1459" s="7"/>
      <c r="H1459" s="7"/>
      <c r="AG1459" s="4"/>
      <c r="AH1459" s="4"/>
      <c r="AI1459" s="4"/>
      <c r="AJ1459" s="4"/>
      <c r="AK1459" s="4"/>
      <c r="AL1459" s="4"/>
      <c r="AM1459" s="4"/>
      <c r="AO1459" s="6"/>
      <c r="AP1459" s="6"/>
      <c r="AS1459" s="4"/>
      <c r="AW1459" s="7"/>
      <c r="AX1459" s="5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</row>
    <row r="1460" spans="1:69">
      <c r="A1460" s="7"/>
      <c r="H1460" s="7"/>
      <c r="AG1460" s="4"/>
      <c r="AH1460" s="4"/>
      <c r="AI1460" s="4"/>
      <c r="AJ1460" s="4"/>
      <c r="AK1460" s="4"/>
      <c r="AL1460" s="4"/>
      <c r="AM1460" s="4"/>
      <c r="AO1460" s="6"/>
      <c r="AP1460" s="6"/>
      <c r="AS1460" s="4"/>
      <c r="AW1460" s="7"/>
      <c r="AX1460" s="5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</row>
    <row r="1461" spans="1:69">
      <c r="A1461" s="7"/>
      <c r="H1461" s="7"/>
      <c r="AG1461" s="4"/>
      <c r="AH1461" s="4"/>
      <c r="AI1461" s="4"/>
      <c r="AJ1461" s="4"/>
      <c r="AK1461" s="4"/>
      <c r="AL1461" s="4"/>
      <c r="AM1461" s="4"/>
      <c r="AO1461" s="6"/>
      <c r="AP1461" s="6"/>
      <c r="AS1461" s="4"/>
      <c r="AW1461" s="7"/>
      <c r="AX1461" s="5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</row>
    <row r="1462" spans="1:69">
      <c r="A1462" s="7"/>
      <c r="H1462" s="7"/>
      <c r="AG1462" s="4"/>
      <c r="AH1462" s="4"/>
      <c r="AI1462" s="4"/>
      <c r="AJ1462" s="4"/>
      <c r="AK1462" s="4"/>
      <c r="AL1462" s="4"/>
      <c r="AM1462" s="4"/>
      <c r="AO1462" s="6"/>
      <c r="AP1462" s="6"/>
      <c r="AS1462" s="4"/>
      <c r="AW1462" s="7"/>
      <c r="AX1462" s="5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</row>
    <row r="1463" spans="1:69">
      <c r="A1463" s="7"/>
      <c r="H1463" s="7"/>
      <c r="AG1463" s="4"/>
      <c r="AH1463" s="4"/>
      <c r="AI1463" s="4"/>
      <c r="AJ1463" s="4"/>
      <c r="AK1463" s="4"/>
      <c r="AL1463" s="4"/>
      <c r="AM1463" s="4"/>
      <c r="AO1463" s="6"/>
      <c r="AP1463" s="6"/>
      <c r="AS1463" s="4"/>
      <c r="AW1463" s="7"/>
      <c r="AX1463" s="5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</row>
    <row r="1464" spans="1:69">
      <c r="A1464" s="7"/>
      <c r="H1464" s="7"/>
      <c r="AG1464" s="4"/>
      <c r="AH1464" s="4"/>
      <c r="AI1464" s="4"/>
      <c r="AJ1464" s="4"/>
      <c r="AK1464" s="4"/>
      <c r="AL1464" s="4"/>
      <c r="AM1464" s="4"/>
      <c r="AO1464" s="6"/>
      <c r="AP1464" s="6"/>
      <c r="AS1464" s="4"/>
      <c r="AW1464" s="7"/>
      <c r="AX1464" s="5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</row>
    <row r="1465" spans="1:69">
      <c r="A1465" s="7"/>
      <c r="H1465" s="7"/>
      <c r="AG1465" s="4"/>
      <c r="AH1465" s="4"/>
      <c r="AI1465" s="4"/>
      <c r="AJ1465" s="4"/>
      <c r="AK1465" s="4"/>
      <c r="AL1465" s="4"/>
      <c r="AM1465" s="4"/>
      <c r="AO1465" s="6"/>
      <c r="AP1465" s="6"/>
      <c r="AS1465" s="4"/>
      <c r="AW1465" s="7"/>
      <c r="AX1465" s="5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</row>
    <row r="1466" spans="1:69">
      <c r="A1466" s="7"/>
      <c r="H1466" s="7"/>
      <c r="AG1466" s="4"/>
      <c r="AH1466" s="4"/>
      <c r="AI1466" s="4"/>
      <c r="AJ1466" s="4"/>
      <c r="AK1466" s="4"/>
      <c r="AL1466" s="4"/>
      <c r="AM1466" s="4"/>
      <c r="AO1466" s="6"/>
      <c r="AP1466" s="6"/>
      <c r="AS1466" s="4"/>
      <c r="AW1466" s="7"/>
      <c r="AX1466" s="5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</row>
    <row r="1467" spans="1:69">
      <c r="A1467" s="7"/>
      <c r="H1467" s="7"/>
      <c r="AG1467" s="4"/>
      <c r="AH1467" s="4"/>
      <c r="AI1467" s="4"/>
      <c r="AJ1467" s="4"/>
      <c r="AK1467" s="4"/>
      <c r="AL1467" s="4"/>
      <c r="AM1467" s="4"/>
      <c r="AO1467" s="6"/>
      <c r="AP1467" s="6"/>
      <c r="AS1467" s="4"/>
      <c r="AW1467" s="7"/>
      <c r="AX1467" s="5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</row>
    <row r="1468" spans="1:69">
      <c r="A1468" s="7"/>
      <c r="H1468" s="7"/>
      <c r="AG1468" s="4"/>
      <c r="AH1468" s="4"/>
      <c r="AI1468" s="4"/>
      <c r="AJ1468" s="4"/>
      <c r="AK1468" s="4"/>
      <c r="AL1468" s="4"/>
      <c r="AM1468" s="4"/>
      <c r="AO1468" s="6"/>
      <c r="AP1468" s="6"/>
      <c r="AS1468" s="4"/>
      <c r="AW1468" s="7"/>
      <c r="AX1468" s="5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</row>
    <row r="1469" spans="1:69">
      <c r="A1469" s="7"/>
      <c r="H1469" s="7"/>
      <c r="AG1469" s="4"/>
      <c r="AH1469" s="4"/>
      <c r="AI1469" s="4"/>
      <c r="AJ1469" s="4"/>
      <c r="AK1469" s="4"/>
      <c r="AL1469" s="4"/>
      <c r="AM1469" s="4"/>
      <c r="AO1469" s="6"/>
      <c r="AP1469" s="6"/>
      <c r="AS1469" s="4"/>
      <c r="AW1469" s="7"/>
      <c r="AX1469" s="5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</row>
    <row r="1470" spans="1:69">
      <c r="A1470" s="7"/>
      <c r="H1470" s="7"/>
      <c r="AG1470" s="4"/>
      <c r="AH1470" s="4"/>
      <c r="AI1470" s="4"/>
      <c r="AJ1470" s="4"/>
      <c r="AK1470" s="4"/>
      <c r="AL1470" s="4"/>
      <c r="AM1470" s="4"/>
      <c r="AO1470" s="6"/>
      <c r="AP1470" s="6"/>
      <c r="AS1470" s="4"/>
      <c r="AW1470" s="7"/>
      <c r="AX1470" s="5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</row>
    <row r="1471" spans="1:69">
      <c r="A1471" s="7"/>
      <c r="H1471" s="7"/>
      <c r="AG1471" s="4"/>
      <c r="AH1471" s="4"/>
      <c r="AI1471" s="4"/>
      <c r="AJ1471" s="4"/>
      <c r="AK1471" s="4"/>
      <c r="AL1471" s="4"/>
      <c r="AM1471" s="4"/>
      <c r="AO1471" s="6"/>
      <c r="AP1471" s="6"/>
      <c r="AS1471" s="4"/>
      <c r="AW1471" s="7"/>
      <c r="AX1471" s="5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</row>
    <row r="1472" spans="1:69">
      <c r="A1472" s="7"/>
      <c r="H1472" s="7"/>
      <c r="AG1472" s="4"/>
      <c r="AH1472" s="4"/>
      <c r="AI1472" s="4"/>
      <c r="AJ1472" s="4"/>
      <c r="AK1472" s="4"/>
      <c r="AL1472" s="4"/>
      <c r="AM1472" s="4"/>
      <c r="AO1472" s="6"/>
      <c r="AP1472" s="6"/>
      <c r="AS1472" s="4"/>
      <c r="AW1472" s="7"/>
      <c r="AX1472" s="5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</row>
    <row r="1473" spans="1:69">
      <c r="A1473" s="7"/>
      <c r="H1473" s="7"/>
      <c r="AG1473" s="4"/>
      <c r="AH1473" s="4"/>
      <c r="AI1473" s="4"/>
      <c r="AJ1473" s="4"/>
      <c r="AK1473" s="4"/>
      <c r="AL1473" s="4"/>
      <c r="AM1473" s="4"/>
      <c r="AO1473" s="6"/>
      <c r="AP1473" s="6"/>
      <c r="AS1473" s="4"/>
      <c r="AW1473" s="7"/>
      <c r="AX1473" s="5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</row>
    <row r="1474" spans="1:69">
      <c r="A1474" s="7"/>
      <c r="H1474" s="7"/>
      <c r="AG1474" s="4"/>
      <c r="AH1474" s="4"/>
      <c r="AI1474" s="4"/>
      <c r="AJ1474" s="4"/>
      <c r="AK1474" s="4"/>
      <c r="AL1474" s="4"/>
      <c r="AM1474" s="4"/>
      <c r="AO1474" s="6"/>
      <c r="AP1474" s="6"/>
      <c r="AS1474" s="4"/>
      <c r="AW1474" s="7"/>
      <c r="AX1474" s="5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</row>
    <row r="1475" spans="1:69">
      <c r="A1475" s="7"/>
      <c r="H1475" s="7"/>
      <c r="AG1475" s="4"/>
      <c r="AH1475" s="4"/>
      <c r="AI1475" s="4"/>
      <c r="AJ1475" s="4"/>
      <c r="AK1475" s="4"/>
      <c r="AL1475" s="4"/>
      <c r="AM1475" s="4"/>
      <c r="AO1475" s="6"/>
      <c r="AP1475" s="6"/>
      <c r="AS1475" s="4"/>
      <c r="AW1475" s="7"/>
      <c r="AX1475" s="5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</row>
    <row r="1476" spans="1:69">
      <c r="A1476" s="7"/>
      <c r="H1476" s="7"/>
      <c r="AG1476" s="4"/>
      <c r="AH1476" s="4"/>
      <c r="AI1476" s="4"/>
      <c r="AJ1476" s="4"/>
      <c r="AK1476" s="4"/>
      <c r="AL1476" s="4"/>
      <c r="AM1476" s="4"/>
      <c r="AO1476" s="6"/>
      <c r="AP1476" s="6"/>
      <c r="AS1476" s="4"/>
      <c r="AW1476" s="7"/>
      <c r="AX1476" s="5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</row>
    <row r="1477" spans="1:69">
      <c r="A1477" s="7"/>
      <c r="H1477" s="7"/>
      <c r="AG1477" s="4"/>
      <c r="AH1477" s="4"/>
      <c r="AI1477" s="4"/>
      <c r="AJ1477" s="4"/>
      <c r="AK1477" s="4"/>
      <c r="AL1477" s="4"/>
      <c r="AM1477" s="4"/>
      <c r="AO1477" s="6"/>
      <c r="AP1477" s="6"/>
      <c r="AS1477" s="4"/>
      <c r="AW1477" s="7"/>
      <c r="AX1477" s="5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</row>
    <row r="1478" spans="1:69">
      <c r="A1478" s="7"/>
      <c r="H1478" s="7"/>
      <c r="AG1478" s="4"/>
      <c r="AH1478" s="4"/>
      <c r="AI1478" s="4"/>
      <c r="AJ1478" s="4"/>
      <c r="AK1478" s="4"/>
      <c r="AL1478" s="4"/>
      <c r="AM1478" s="4"/>
      <c r="AO1478" s="6"/>
      <c r="AP1478" s="6"/>
      <c r="AS1478" s="4"/>
      <c r="AW1478" s="7"/>
      <c r="AX1478" s="5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</row>
    <row r="1479" spans="1:69">
      <c r="A1479" s="7"/>
      <c r="H1479" s="7"/>
      <c r="AG1479" s="4"/>
      <c r="AH1479" s="4"/>
      <c r="AI1479" s="4"/>
      <c r="AJ1479" s="4"/>
      <c r="AK1479" s="4"/>
      <c r="AL1479" s="4"/>
      <c r="AM1479" s="4"/>
      <c r="AO1479" s="6"/>
      <c r="AP1479" s="6"/>
      <c r="AS1479" s="4"/>
      <c r="AW1479" s="7"/>
      <c r="AX1479" s="5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</row>
    <row r="1480" spans="1:69">
      <c r="A1480" s="7"/>
      <c r="H1480" s="7"/>
      <c r="AG1480" s="4"/>
      <c r="AH1480" s="4"/>
      <c r="AI1480" s="4"/>
      <c r="AJ1480" s="4"/>
      <c r="AK1480" s="4"/>
      <c r="AL1480" s="4"/>
      <c r="AM1480" s="4"/>
      <c r="AO1480" s="6"/>
      <c r="AP1480" s="6"/>
      <c r="AS1480" s="4"/>
      <c r="AW1480" s="7"/>
      <c r="AX1480" s="5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</row>
    <row r="1481" spans="1:69">
      <c r="A1481" s="7"/>
      <c r="H1481" s="7"/>
      <c r="AG1481" s="4"/>
      <c r="AH1481" s="4"/>
      <c r="AI1481" s="4"/>
      <c r="AJ1481" s="4"/>
      <c r="AK1481" s="4"/>
      <c r="AL1481" s="4"/>
      <c r="AM1481" s="4"/>
      <c r="AO1481" s="6"/>
      <c r="AP1481" s="6"/>
      <c r="AS1481" s="4"/>
      <c r="AW1481" s="7"/>
      <c r="AX1481" s="5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</row>
    <row r="1482" spans="1:69">
      <c r="A1482" s="7"/>
      <c r="H1482" s="7"/>
      <c r="AG1482" s="4"/>
      <c r="AH1482" s="4"/>
      <c r="AI1482" s="4"/>
      <c r="AJ1482" s="4"/>
      <c r="AK1482" s="4"/>
      <c r="AL1482" s="4"/>
      <c r="AM1482" s="4"/>
      <c r="AO1482" s="6"/>
      <c r="AP1482" s="6"/>
      <c r="AS1482" s="4"/>
      <c r="AW1482" s="7"/>
      <c r="AX1482" s="5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</row>
    <row r="1483" spans="1:69">
      <c r="A1483" s="7"/>
      <c r="H1483" s="7"/>
      <c r="AG1483" s="4"/>
      <c r="AH1483" s="4"/>
      <c r="AI1483" s="4"/>
      <c r="AJ1483" s="4"/>
      <c r="AK1483" s="4"/>
      <c r="AL1483" s="4"/>
      <c r="AM1483" s="4"/>
      <c r="AO1483" s="6"/>
      <c r="AP1483" s="6"/>
      <c r="AS1483" s="4"/>
      <c r="AW1483" s="7"/>
      <c r="AX1483" s="5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</row>
    <row r="1484" spans="1:69">
      <c r="A1484" s="7"/>
      <c r="H1484" s="7"/>
      <c r="AG1484" s="4"/>
      <c r="AH1484" s="4"/>
      <c r="AI1484" s="4"/>
      <c r="AJ1484" s="4"/>
      <c r="AK1484" s="4"/>
      <c r="AL1484" s="4"/>
      <c r="AM1484" s="4"/>
      <c r="AO1484" s="6"/>
      <c r="AP1484" s="6"/>
      <c r="AS1484" s="4"/>
      <c r="AW1484" s="7"/>
      <c r="AX1484" s="5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</row>
    <row r="1485" spans="1:69">
      <c r="A1485" s="7"/>
      <c r="H1485" s="7"/>
      <c r="AG1485" s="4"/>
      <c r="AH1485" s="4"/>
      <c r="AI1485" s="4"/>
      <c r="AJ1485" s="4"/>
      <c r="AK1485" s="4"/>
      <c r="AL1485" s="4"/>
      <c r="AM1485" s="4"/>
      <c r="AO1485" s="6"/>
      <c r="AP1485" s="6"/>
      <c r="AS1485" s="4"/>
      <c r="AW1485" s="7"/>
      <c r="AX1485" s="5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</row>
    <row r="1486" spans="1:69">
      <c r="A1486" s="7"/>
      <c r="H1486" s="7"/>
      <c r="AG1486" s="4"/>
      <c r="AH1486" s="4"/>
      <c r="AI1486" s="4"/>
      <c r="AJ1486" s="4"/>
      <c r="AK1486" s="4"/>
      <c r="AL1486" s="4"/>
      <c r="AM1486" s="4"/>
      <c r="AO1486" s="6"/>
      <c r="AP1486" s="6"/>
      <c r="AS1486" s="4"/>
      <c r="AW1486" s="7"/>
      <c r="AX1486" s="5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</row>
    <row r="1487" spans="1:69">
      <c r="A1487" s="7"/>
      <c r="H1487" s="7"/>
      <c r="AG1487" s="4"/>
      <c r="AH1487" s="4"/>
      <c r="AI1487" s="4"/>
      <c r="AJ1487" s="4"/>
      <c r="AK1487" s="4"/>
      <c r="AL1487" s="4"/>
      <c r="AM1487" s="4"/>
      <c r="AO1487" s="6"/>
      <c r="AP1487" s="6"/>
      <c r="AS1487" s="4"/>
      <c r="AW1487" s="7"/>
      <c r="AX1487" s="5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</row>
    <row r="1488" spans="1:69">
      <c r="A1488" s="7"/>
      <c r="H1488" s="7"/>
      <c r="AG1488" s="4"/>
      <c r="AH1488" s="4"/>
      <c r="AI1488" s="4"/>
      <c r="AJ1488" s="4"/>
      <c r="AK1488" s="4"/>
      <c r="AL1488" s="4"/>
      <c r="AM1488" s="4"/>
      <c r="AO1488" s="6"/>
      <c r="AP1488" s="6"/>
      <c r="AS1488" s="4"/>
      <c r="AW1488" s="7"/>
      <c r="AX1488" s="5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</row>
    <row r="1489" spans="1:69">
      <c r="A1489" s="7"/>
      <c r="H1489" s="7"/>
      <c r="AG1489" s="4"/>
      <c r="AH1489" s="4"/>
      <c r="AI1489" s="4"/>
      <c r="AJ1489" s="4"/>
      <c r="AK1489" s="4"/>
      <c r="AL1489" s="4"/>
      <c r="AM1489" s="4"/>
      <c r="AO1489" s="6"/>
      <c r="AP1489" s="6"/>
      <c r="AS1489" s="4"/>
      <c r="AW1489" s="7"/>
      <c r="AX1489" s="5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</row>
    <row r="1490" spans="1:69">
      <c r="A1490" s="7"/>
      <c r="H1490" s="7"/>
      <c r="AG1490" s="4"/>
      <c r="AH1490" s="4"/>
      <c r="AI1490" s="4"/>
      <c r="AJ1490" s="4"/>
      <c r="AK1490" s="4"/>
      <c r="AL1490" s="4"/>
      <c r="AM1490" s="4"/>
      <c r="AO1490" s="6"/>
      <c r="AP1490" s="6"/>
      <c r="AS1490" s="4"/>
      <c r="AW1490" s="7"/>
      <c r="AX1490" s="5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</row>
    <row r="1491" spans="1:69">
      <c r="A1491" s="7"/>
      <c r="H1491" s="7"/>
      <c r="AG1491" s="4"/>
      <c r="AH1491" s="4"/>
      <c r="AI1491" s="4"/>
      <c r="AJ1491" s="4"/>
      <c r="AK1491" s="4"/>
      <c r="AL1491" s="4"/>
      <c r="AM1491" s="4"/>
      <c r="AO1491" s="6"/>
      <c r="AP1491" s="6"/>
      <c r="AS1491" s="4"/>
      <c r="AW1491" s="7"/>
      <c r="AX1491" s="5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</row>
    <row r="1492" spans="1:69">
      <c r="A1492" s="7"/>
      <c r="H1492" s="7"/>
      <c r="AG1492" s="4"/>
      <c r="AH1492" s="4"/>
      <c r="AI1492" s="4"/>
      <c r="AJ1492" s="4"/>
      <c r="AK1492" s="4"/>
      <c r="AL1492" s="4"/>
      <c r="AM1492" s="4"/>
      <c r="AO1492" s="6"/>
      <c r="AP1492" s="6"/>
      <c r="AS1492" s="4"/>
      <c r="AW1492" s="7"/>
      <c r="AX1492" s="5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</row>
    <row r="1493" spans="1:69">
      <c r="A1493" s="7"/>
      <c r="H1493" s="7"/>
      <c r="AG1493" s="4"/>
      <c r="AH1493" s="4"/>
      <c r="AI1493" s="4"/>
      <c r="AJ1493" s="4"/>
      <c r="AK1493" s="4"/>
      <c r="AL1493" s="4"/>
      <c r="AM1493" s="4"/>
      <c r="AO1493" s="6"/>
      <c r="AP1493" s="6"/>
      <c r="AS1493" s="4"/>
      <c r="AW1493" s="7"/>
      <c r="AX1493" s="5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</row>
    <row r="1494" spans="1:69">
      <c r="A1494" s="7"/>
      <c r="H1494" s="7"/>
      <c r="AG1494" s="4"/>
      <c r="AH1494" s="4"/>
      <c r="AI1494" s="4"/>
      <c r="AJ1494" s="4"/>
      <c r="AK1494" s="4"/>
      <c r="AL1494" s="4"/>
      <c r="AM1494" s="4"/>
      <c r="AO1494" s="6"/>
      <c r="AP1494" s="6"/>
      <c r="AS1494" s="4"/>
      <c r="AW1494" s="7"/>
      <c r="AX1494" s="5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</row>
    <row r="1495" spans="1:69">
      <c r="A1495" s="7"/>
      <c r="H1495" s="7"/>
      <c r="AG1495" s="4"/>
      <c r="AH1495" s="4"/>
      <c r="AI1495" s="4"/>
      <c r="AJ1495" s="4"/>
      <c r="AK1495" s="4"/>
      <c r="AL1495" s="4"/>
      <c r="AM1495" s="4"/>
      <c r="AO1495" s="6"/>
      <c r="AP1495" s="6"/>
      <c r="AS1495" s="4"/>
      <c r="AW1495" s="7"/>
      <c r="AX1495" s="5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</row>
    <row r="1496" spans="1:69">
      <c r="A1496" s="7"/>
      <c r="H1496" s="7"/>
      <c r="AG1496" s="4"/>
      <c r="AH1496" s="4"/>
      <c r="AI1496" s="4"/>
      <c r="AJ1496" s="4"/>
      <c r="AK1496" s="4"/>
      <c r="AL1496" s="4"/>
      <c r="AM1496" s="4"/>
      <c r="AO1496" s="6"/>
      <c r="AP1496" s="6"/>
      <c r="AS1496" s="4"/>
      <c r="AW1496" s="7"/>
      <c r="AX1496" s="5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</row>
    <row r="1497" spans="1:69">
      <c r="A1497" s="7"/>
      <c r="H1497" s="7"/>
      <c r="AG1497" s="4"/>
      <c r="AH1497" s="4"/>
      <c r="AI1497" s="4"/>
      <c r="AJ1497" s="4"/>
      <c r="AK1497" s="4"/>
      <c r="AL1497" s="4"/>
      <c r="AM1497" s="4"/>
      <c r="AO1497" s="6"/>
      <c r="AP1497" s="6"/>
      <c r="AS1497" s="4"/>
      <c r="AW1497" s="7"/>
      <c r="AX1497" s="5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</row>
    <row r="1498" spans="1:69">
      <c r="A1498" s="7"/>
      <c r="H1498" s="7"/>
      <c r="AG1498" s="4"/>
      <c r="AH1498" s="4"/>
      <c r="AI1498" s="4"/>
      <c r="AJ1498" s="4"/>
      <c r="AK1498" s="4"/>
      <c r="AL1498" s="4"/>
      <c r="AM1498" s="4"/>
      <c r="AO1498" s="6"/>
      <c r="AP1498" s="6"/>
      <c r="AS1498" s="4"/>
      <c r="AW1498" s="7"/>
      <c r="AX1498" s="5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</row>
    <row r="1499" spans="1:69">
      <c r="A1499" s="7"/>
      <c r="H1499" s="7"/>
      <c r="AG1499" s="4"/>
      <c r="AH1499" s="4"/>
      <c r="AI1499" s="4"/>
      <c r="AJ1499" s="4"/>
      <c r="AK1499" s="4"/>
      <c r="AL1499" s="4"/>
      <c r="AM1499" s="4"/>
      <c r="AO1499" s="6"/>
      <c r="AP1499" s="6"/>
      <c r="AS1499" s="4"/>
      <c r="AW1499" s="7"/>
      <c r="AX1499" s="5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</row>
    <row r="1500" spans="1:69">
      <c r="A1500" s="7"/>
      <c r="H1500" s="7"/>
      <c r="AG1500" s="4"/>
      <c r="AH1500" s="4"/>
      <c r="AI1500" s="4"/>
      <c r="AJ1500" s="4"/>
      <c r="AK1500" s="4"/>
      <c r="AL1500" s="4"/>
      <c r="AM1500" s="4"/>
      <c r="AO1500" s="6"/>
      <c r="AP1500" s="6"/>
      <c r="AS1500" s="4"/>
      <c r="AW1500" s="7"/>
      <c r="AX1500" s="5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</row>
    <row r="1501" spans="1:69">
      <c r="A1501" s="7"/>
      <c r="H1501" s="7"/>
      <c r="AG1501" s="4"/>
      <c r="AH1501" s="4"/>
      <c r="AI1501" s="4"/>
      <c r="AJ1501" s="4"/>
      <c r="AK1501" s="4"/>
      <c r="AL1501" s="4"/>
      <c r="AM1501" s="4"/>
      <c r="AO1501" s="6"/>
      <c r="AP1501" s="6"/>
      <c r="AS1501" s="4"/>
      <c r="AW1501" s="7"/>
      <c r="AX1501" s="5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</row>
    <row r="1502" spans="1:69">
      <c r="A1502" s="7"/>
      <c r="H1502" s="7"/>
      <c r="AG1502" s="4"/>
      <c r="AH1502" s="4"/>
      <c r="AI1502" s="4"/>
      <c r="AJ1502" s="4"/>
      <c r="AK1502" s="4"/>
      <c r="AL1502" s="4"/>
      <c r="AM1502" s="4"/>
      <c r="AO1502" s="6"/>
      <c r="AP1502" s="6"/>
      <c r="AS1502" s="4"/>
      <c r="AW1502" s="7"/>
      <c r="AX1502" s="5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</row>
    <row r="1503" spans="1:69">
      <c r="A1503" s="7"/>
      <c r="H1503" s="7"/>
      <c r="AG1503" s="4"/>
      <c r="AH1503" s="4"/>
      <c r="AI1503" s="4"/>
      <c r="AJ1503" s="4"/>
      <c r="AK1503" s="4"/>
      <c r="AL1503" s="4"/>
      <c r="AM1503" s="4"/>
      <c r="AO1503" s="6"/>
      <c r="AP1503" s="6"/>
      <c r="AS1503" s="4"/>
      <c r="AW1503" s="7"/>
      <c r="AX1503" s="5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</row>
    <row r="1504" spans="1:69">
      <c r="A1504" s="7"/>
      <c r="H1504" s="7"/>
      <c r="AG1504" s="4"/>
      <c r="AH1504" s="4"/>
      <c r="AI1504" s="4"/>
      <c r="AJ1504" s="4"/>
      <c r="AK1504" s="4"/>
      <c r="AL1504" s="4"/>
      <c r="AM1504" s="4"/>
      <c r="AO1504" s="6"/>
      <c r="AP1504" s="6"/>
      <c r="AS1504" s="4"/>
      <c r="AW1504" s="7"/>
      <c r="AX1504" s="5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</row>
    <row r="1505" spans="1:69">
      <c r="A1505" s="7"/>
      <c r="H1505" s="7"/>
      <c r="AG1505" s="4"/>
      <c r="AH1505" s="4"/>
      <c r="AI1505" s="4"/>
      <c r="AJ1505" s="4"/>
      <c r="AK1505" s="4"/>
      <c r="AL1505" s="4"/>
      <c r="AM1505" s="4"/>
      <c r="AO1505" s="6"/>
      <c r="AP1505" s="6"/>
      <c r="AS1505" s="4"/>
      <c r="AW1505" s="7"/>
      <c r="AX1505" s="5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</row>
    <row r="1506" spans="1:69">
      <c r="A1506" s="7"/>
      <c r="H1506" s="7"/>
      <c r="AG1506" s="4"/>
      <c r="AH1506" s="4"/>
      <c r="AI1506" s="4"/>
      <c r="AJ1506" s="4"/>
      <c r="AK1506" s="4"/>
      <c r="AL1506" s="4"/>
      <c r="AM1506" s="4"/>
      <c r="AO1506" s="6"/>
      <c r="AP1506" s="6"/>
      <c r="AS1506" s="4"/>
      <c r="AW1506" s="7"/>
      <c r="AX1506" s="5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</row>
    <row r="1507" spans="1:69">
      <c r="A1507" s="7"/>
      <c r="H1507" s="7"/>
      <c r="AG1507" s="4"/>
      <c r="AH1507" s="4"/>
      <c r="AI1507" s="4"/>
      <c r="AJ1507" s="4"/>
      <c r="AK1507" s="4"/>
      <c r="AL1507" s="4"/>
      <c r="AM1507" s="4"/>
      <c r="AO1507" s="6"/>
      <c r="AP1507" s="6"/>
      <c r="AS1507" s="4"/>
      <c r="AW1507" s="7"/>
      <c r="AX1507" s="5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</row>
    <row r="1508" spans="1:69">
      <c r="A1508" s="7"/>
      <c r="H1508" s="7"/>
      <c r="AG1508" s="4"/>
      <c r="AH1508" s="4"/>
      <c r="AI1508" s="4"/>
      <c r="AJ1508" s="4"/>
      <c r="AK1508" s="4"/>
      <c r="AL1508" s="4"/>
      <c r="AM1508" s="4"/>
      <c r="AO1508" s="6"/>
      <c r="AP1508" s="6"/>
      <c r="AS1508" s="4"/>
      <c r="AW1508" s="7"/>
      <c r="AX1508" s="5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</row>
    <row r="1509" spans="1:69">
      <c r="A1509" s="7"/>
      <c r="H1509" s="7"/>
      <c r="AG1509" s="4"/>
      <c r="AH1509" s="4"/>
      <c r="AI1509" s="4"/>
      <c r="AJ1509" s="4"/>
      <c r="AK1509" s="4"/>
      <c r="AL1509" s="4"/>
      <c r="AM1509" s="4"/>
      <c r="AO1509" s="6"/>
      <c r="AP1509" s="6"/>
      <c r="AS1509" s="4"/>
      <c r="AW1509" s="7"/>
      <c r="AX1509" s="5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</row>
    <row r="1510" spans="1:69">
      <c r="A1510" s="7"/>
      <c r="H1510" s="7"/>
      <c r="AG1510" s="4"/>
      <c r="AH1510" s="4"/>
      <c r="AI1510" s="4"/>
      <c r="AJ1510" s="4"/>
      <c r="AK1510" s="4"/>
      <c r="AL1510" s="4"/>
      <c r="AM1510" s="4"/>
      <c r="AO1510" s="6"/>
      <c r="AP1510" s="6"/>
      <c r="AS1510" s="4"/>
      <c r="AW1510" s="7"/>
      <c r="AX1510" s="5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</row>
    <row r="1511" spans="1:69">
      <c r="A1511" s="7"/>
      <c r="H1511" s="7"/>
      <c r="AG1511" s="4"/>
      <c r="AH1511" s="4"/>
      <c r="AI1511" s="4"/>
      <c r="AJ1511" s="4"/>
      <c r="AK1511" s="4"/>
      <c r="AL1511" s="4"/>
      <c r="AM1511" s="4"/>
      <c r="AO1511" s="6"/>
      <c r="AP1511" s="6"/>
      <c r="AS1511" s="4"/>
      <c r="AW1511" s="7"/>
      <c r="AX1511" s="5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</row>
    <row r="1512" spans="1:69">
      <c r="A1512" s="7"/>
      <c r="H1512" s="7"/>
      <c r="AG1512" s="4"/>
      <c r="AH1512" s="4"/>
      <c r="AI1512" s="4"/>
      <c r="AJ1512" s="4"/>
      <c r="AK1512" s="4"/>
      <c r="AL1512" s="4"/>
      <c r="AM1512" s="4"/>
      <c r="AO1512" s="6"/>
      <c r="AP1512" s="6"/>
      <c r="AS1512" s="4"/>
      <c r="AW1512" s="7"/>
      <c r="AX1512" s="5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</row>
    <row r="1513" spans="1:69">
      <c r="A1513" s="7"/>
      <c r="H1513" s="7"/>
      <c r="AG1513" s="4"/>
      <c r="AH1513" s="4"/>
      <c r="AI1513" s="4"/>
      <c r="AJ1513" s="4"/>
      <c r="AK1513" s="4"/>
      <c r="AL1513" s="4"/>
      <c r="AM1513" s="4"/>
      <c r="AO1513" s="6"/>
      <c r="AP1513" s="6"/>
      <c r="AS1513" s="4"/>
      <c r="AW1513" s="7"/>
      <c r="AX1513" s="5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</row>
    <row r="1514" spans="1:69">
      <c r="A1514" s="7"/>
      <c r="H1514" s="7"/>
      <c r="AG1514" s="4"/>
      <c r="AH1514" s="4"/>
      <c r="AI1514" s="4"/>
      <c r="AJ1514" s="4"/>
      <c r="AK1514" s="4"/>
      <c r="AL1514" s="4"/>
      <c r="AM1514" s="4"/>
      <c r="AO1514" s="6"/>
      <c r="AP1514" s="6"/>
      <c r="AS1514" s="4"/>
      <c r="AW1514" s="7"/>
      <c r="AX1514" s="5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</row>
    <row r="1515" spans="1:69">
      <c r="A1515" s="7"/>
      <c r="H1515" s="7"/>
      <c r="AG1515" s="4"/>
      <c r="AH1515" s="4"/>
      <c r="AI1515" s="4"/>
      <c r="AJ1515" s="4"/>
      <c r="AK1515" s="4"/>
      <c r="AL1515" s="4"/>
      <c r="AM1515" s="4"/>
      <c r="AO1515" s="6"/>
      <c r="AP1515" s="6"/>
      <c r="AS1515" s="4"/>
      <c r="AW1515" s="7"/>
      <c r="AX1515" s="5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Kermer</dc:creator>
  <cp:keywords/>
  <dc:description/>
  <cp:lastModifiedBy/>
  <cp:revision/>
  <dcterms:created xsi:type="dcterms:W3CDTF">2024-11-14T18:50:54Z</dcterms:created>
  <dcterms:modified xsi:type="dcterms:W3CDTF">2025-04-07T08:52:38Z</dcterms:modified>
  <cp:category/>
  <cp:contentStatus/>
</cp:coreProperties>
</file>