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tabRatio="815" activeTab="5"/>
  </bookViews>
  <sheets>
    <sheet name="1. Планирование и производство" sheetId="1" r:id="rId1"/>
    <sheet name="2. Формир. мин. потр. корзины" sheetId="2" r:id="rId2"/>
    <sheet name="3.1. Транспортная задача" sheetId="6" r:id="rId3"/>
    <sheet name="3.2. Транспортная задача" sheetId="7" r:id="rId4"/>
    <sheet name="3.3. Транспортная задача" sheetId="8" r:id="rId5"/>
    <sheet name="4. Формир. мин. потр. корзины" sheetId="9" r:id="rId6"/>
    <sheet name="5. Планирование и производство" sheetId="10" r:id="rId7"/>
  </sheets>
  <definedNames>
    <definedName name="solver_adj" localSheetId="0" hidden="1">'1. Планирование и производство'!$C$10:$D$10</definedName>
    <definedName name="solver_adj" localSheetId="1" hidden="1">'2. Формир. мин. потр. корзины'!$C$10:$D$10</definedName>
    <definedName name="solver_adj" localSheetId="2" hidden="1">'3.1. Транспортная задача'!$C$12:$G$14</definedName>
    <definedName name="solver_adj" localSheetId="3" hidden="1">'3.2. Транспортная задача'!$C$12:$F$14</definedName>
    <definedName name="solver_adj" localSheetId="4" hidden="1">'3.3. Транспортная задача'!$C$13:$E$16</definedName>
    <definedName name="solver_adj" localSheetId="5" hidden="1">'4. Формир. мин. потр. корзины'!$C$13:$D$13</definedName>
    <definedName name="solver_adj" localSheetId="6" hidden="1">'5. Планирование и производство'!$C$14:$D$14</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cvg" localSheetId="5" hidden="1">0.0001</definedName>
    <definedName name="solver_cvg" localSheetId="6" hidden="1">0.0001</definedName>
    <definedName name="solver_drv" localSheetId="0" hidden="1">1</definedName>
    <definedName name="solver_drv" localSheetId="1" hidden="1">1</definedName>
    <definedName name="solver_drv" localSheetId="2" hidden="1">1</definedName>
    <definedName name="solver_drv" localSheetId="3" hidden="1">1</definedName>
    <definedName name="solver_drv" localSheetId="4" hidden="1">1</definedName>
    <definedName name="solver_drv" localSheetId="5" hidden="1">1</definedName>
    <definedName name="solver_drv" localSheetId="6" hidden="1">2</definedName>
    <definedName name="solver_eng" localSheetId="0" hidden="1">2</definedName>
    <definedName name="solver_eng" localSheetId="1" hidden="1">2</definedName>
    <definedName name="solver_eng" localSheetId="2" hidden="1">2</definedName>
    <definedName name="solver_eng" localSheetId="3" hidden="1">2</definedName>
    <definedName name="solver_eng" localSheetId="4" hidden="1">2</definedName>
    <definedName name="solver_eng" localSheetId="5" hidden="1">2</definedName>
    <definedName name="solver_eng" localSheetId="6" hidden="1">2</definedName>
    <definedName name="solver_est" localSheetId="0" hidden="1">1</definedName>
    <definedName name="solver_est" localSheetId="1" hidden="1">1</definedName>
    <definedName name="solver_est" localSheetId="2" hidden="1">1</definedName>
    <definedName name="solver_est" localSheetId="3" hidden="1">1</definedName>
    <definedName name="solver_est" localSheetId="4" hidden="1">1</definedName>
    <definedName name="solver_est" localSheetId="5" hidden="1">1</definedName>
    <definedName name="solver_est" localSheetId="6" hidden="1">1</definedName>
    <definedName name="solver_itr" localSheetId="0" hidden="1">2147483647</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itr" localSheetId="5" hidden="1">2147483647</definedName>
    <definedName name="solver_itr" localSheetId="6" hidden="1">2147483647</definedName>
    <definedName name="solver_lhs1" localSheetId="0" hidden="1">'1. Планирование и производство'!$C$10:$D$10</definedName>
    <definedName name="solver_lhs1" localSheetId="1" hidden="1">'2. Формир. мин. потр. корзины'!$C$10:$D$10</definedName>
    <definedName name="solver_lhs1" localSheetId="2" hidden="1">'3.1. Транспортная задача'!$B$12</definedName>
    <definedName name="solver_lhs1" localSheetId="3" hidden="1">'3.2. Транспортная задача'!$B$12</definedName>
    <definedName name="solver_lhs1" localSheetId="4" hidden="1">'3.3. Транспортная задача'!$B$13</definedName>
    <definedName name="solver_lhs1" localSheetId="5" hidden="1">'4. Формир. мин. потр. корзины'!$C$13:$D$13</definedName>
    <definedName name="solver_lhs1" localSheetId="6" hidden="1">'5. Планирование и производство'!$C$14:$D$14</definedName>
    <definedName name="solver_lhs10" localSheetId="2" hidden="1">'3.1. Транспортная задача'!$G$11</definedName>
    <definedName name="solver_lhs2" localSheetId="0" hidden="1">'1. Планирование и производство'!$C$10:$D$10</definedName>
    <definedName name="solver_lhs2" localSheetId="1" hidden="1">'2. Формир. мин. потр. корзины'!$E$5:$E$7</definedName>
    <definedName name="solver_lhs2" localSheetId="2" hidden="1">'3.1. Транспортная задача'!$B$13</definedName>
    <definedName name="solver_lhs2" localSheetId="3" hidden="1">'3.2. Транспортная задача'!$B$13</definedName>
    <definedName name="solver_lhs2" localSheetId="4" hidden="1">'3.3. Транспортная задача'!$B$14</definedName>
    <definedName name="solver_lhs2" localSheetId="5" hidden="1">'4. Формир. мин. потр. корзины'!$C$13:$D$13</definedName>
    <definedName name="solver_lhs2" localSheetId="6" hidden="1">'5. Планирование и производство'!$C$14:$D$14</definedName>
    <definedName name="solver_lhs3" localSheetId="0" hidden="1">'1. Планирование и производство'!$E$5:$E$7</definedName>
    <definedName name="solver_lhs3" localSheetId="2" hidden="1">'3.1. Транспортная задача'!$B$14</definedName>
    <definedName name="solver_lhs3" localSheetId="3" hidden="1">'3.2. Транспортная задача'!$B$14</definedName>
    <definedName name="solver_lhs3" localSheetId="4" hidden="1">'3.3. Транспортная задача'!$B$15</definedName>
    <definedName name="solver_lhs3" localSheetId="5" hidden="1">'4. Формир. мин. потр. корзины'!$C$9:$D$9</definedName>
    <definedName name="solver_lhs3" localSheetId="6" hidden="1">'5. Планирование и производство'!$C$14:$D$14</definedName>
    <definedName name="solver_lhs4" localSheetId="0" hidden="1">'1. Планирование и производство'!$E$5:$E$7</definedName>
    <definedName name="solver_lhs4" localSheetId="2" hidden="1">'3.1. Транспортная задача'!$C$11</definedName>
    <definedName name="solver_lhs4" localSheetId="3" hidden="1">'3.2. Транспортная задача'!$C$11</definedName>
    <definedName name="solver_lhs4" localSheetId="4" hidden="1">'3.3. Транспортная задача'!$B$16</definedName>
    <definedName name="solver_lhs4" localSheetId="5" hidden="1">'4. Формир. мин. потр. корзины'!$E$5:$E$8</definedName>
    <definedName name="solver_lhs4" localSheetId="6" hidden="1">'5. Планирование и производство'!$E$5:$E$10</definedName>
    <definedName name="solver_lhs5" localSheetId="0" hidden="1">'1. Планирование и производство'!$E$5:$E$7</definedName>
    <definedName name="solver_lhs5" localSheetId="2" hidden="1">'3.1. Транспортная задача'!$C$12:$G$14</definedName>
    <definedName name="solver_lhs5" localSheetId="3" hidden="1">'3.2. Транспортная задача'!$C$12:$F$14</definedName>
    <definedName name="solver_lhs5" localSheetId="4" hidden="1">'3.3. Транспортная задача'!$C$12</definedName>
    <definedName name="solver_lhs5" localSheetId="6" hidden="1">'5. Планирование и производство'!$E$9</definedName>
    <definedName name="solver_lhs6" localSheetId="0" hidden="1">'1. Планирование и производство'!$D$10</definedName>
    <definedName name="solver_lhs6" localSheetId="2" hidden="1">'3.1. Транспортная задача'!$C$12:$G$14</definedName>
    <definedName name="solver_lhs6" localSheetId="3" hidden="1">'3.2. Транспортная задача'!$C$12:$F$14</definedName>
    <definedName name="solver_lhs6" localSheetId="4" hidden="1">'3.3. Транспортная задача'!$C$13:$E$16</definedName>
    <definedName name="solver_lhs6" localSheetId="6" hidden="1">'5. Планирование и производство'!$E$9</definedName>
    <definedName name="solver_lhs7" localSheetId="0" hidden="1">'1. Планирование и производство'!$D$10</definedName>
    <definedName name="solver_lhs7" localSheetId="2" hidden="1">'3.1. Транспортная задача'!$D$11</definedName>
    <definedName name="solver_lhs7" localSheetId="3" hidden="1">'3.2. Транспортная задача'!$D$11</definedName>
    <definedName name="solver_lhs7" localSheetId="4" hidden="1">'3.3. Транспортная задача'!$C$13:$E$16</definedName>
    <definedName name="solver_lhs7" localSheetId="6" hidden="1">'5. Планирование и производство'!$E$9</definedName>
    <definedName name="solver_lhs8" localSheetId="2" hidden="1">'3.1. Транспортная задача'!$E$11</definedName>
    <definedName name="solver_lhs8" localSheetId="3" hidden="1">'3.2. Транспортная задача'!$E$11</definedName>
    <definedName name="solver_lhs8" localSheetId="4" hidden="1">'3.3. Транспортная задача'!$D$12</definedName>
    <definedName name="solver_lhs9" localSheetId="2" hidden="1">'3.1. Транспортная задача'!$F$11</definedName>
    <definedName name="solver_lhs9" localSheetId="3" hidden="1">'3.2. Транспортная задача'!$F$11</definedName>
    <definedName name="solver_lhs9" localSheetId="4" hidden="1">'3.3. Транспортная задача'!$E$12</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ip" localSheetId="5" hidden="1">2147483647</definedName>
    <definedName name="solver_mip" localSheetId="6" hidden="1">2147483647</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ni" localSheetId="5" hidden="1">30</definedName>
    <definedName name="solver_mni" localSheetId="6" hidden="1">30</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rt" localSheetId="5" hidden="1">0.075</definedName>
    <definedName name="solver_mrt" localSheetId="6" hidden="1">0.075</definedName>
    <definedName name="solver_msl" localSheetId="0" hidden="1">2</definedName>
    <definedName name="solver_msl" localSheetId="1" hidden="1">2</definedName>
    <definedName name="solver_msl" localSheetId="2" hidden="1">2</definedName>
    <definedName name="solver_msl" localSheetId="3" hidden="1">2</definedName>
    <definedName name="solver_msl" localSheetId="4" hidden="1">2</definedName>
    <definedName name="solver_msl" localSheetId="5" hidden="1">2</definedName>
    <definedName name="solver_msl" localSheetId="6" hidden="1">2</definedName>
    <definedName name="solver_neg" localSheetId="0" hidden="1">2</definedName>
    <definedName name="solver_neg" localSheetId="1" hidden="1">1</definedName>
    <definedName name="solver_neg" localSheetId="2" hidden="1">1</definedName>
    <definedName name="solver_neg" localSheetId="3" hidden="1">1</definedName>
    <definedName name="solver_neg" localSheetId="4" hidden="1">1</definedName>
    <definedName name="solver_neg" localSheetId="5" hidden="1">1</definedName>
    <definedName name="solver_neg" localSheetId="6" hidden="1">1</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od" localSheetId="5" hidden="1">2147483647</definedName>
    <definedName name="solver_nod" localSheetId="6" hidden="1">2147483647</definedName>
    <definedName name="solver_num" localSheetId="0" hidden="1">3</definedName>
    <definedName name="solver_num" localSheetId="1" hidden="1">2</definedName>
    <definedName name="solver_num" localSheetId="2" hidden="1">10</definedName>
    <definedName name="solver_num" localSheetId="3" hidden="1">9</definedName>
    <definedName name="solver_num" localSheetId="4" hidden="1">9</definedName>
    <definedName name="solver_num" localSheetId="5" hidden="1">4</definedName>
    <definedName name="solver_num" localSheetId="6" hidden="1">4</definedName>
    <definedName name="solver_nwt" localSheetId="0" hidden="1">1</definedName>
    <definedName name="solver_nwt" localSheetId="1" hidden="1">1</definedName>
    <definedName name="solver_nwt" localSheetId="2" hidden="1">1</definedName>
    <definedName name="solver_nwt" localSheetId="3" hidden="1">1</definedName>
    <definedName name="solver_nwt" localSheetId="4" hidden="1">1</definedName>
    <definedName name="solver_nwt" localSheetId="5" hidden="1">1</definedName>
    <definedName name="solver_nwt" localSheetId="6" hidden="1">1</definedName>
    <definedName name="solver_opt" localSheetId="0" hidden="1">'1. Планирование и производство'!$C$11</definedName>
    <definedName name="solver_opt" localSheetId="1" hidden="1">'2. Формир. мин. потр. корзины'!$C$11</definedName>
    <definedName name="solver_opt" localSheetId="2" hidden="1">'3.1. Транспортная задача'!$C$17</definedName>
    <definedName name="solver_opt" localSheetId="3" hidden="1">'3.2. Транспортная задача'!$C$17</definedName>
    <definedName name="solver_opt" localSheetId="4" hidden="1">'3.3. Транспортная задача'!$C$19</definedName>
    <definedName name="solver_opt" localSheetId="5" hidden="1">'4. Формир. мин. потр. корзины'!$C$14</definedName>
    <definedName name="solver_opt" localSheetId="6" hidden="1">'5. Планирование и производство'!$C$15</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pre" localSheetId="5" hidden="1">0.000001</definedName>
    <definedName name="solver_pre" localSheetId="6" hidden="1">0.000001</definedName>
    <definedName name="solver_rbv" localSheetId="0" hidden="1">1</definedName>
    <definedName name="solver_rbv" localSheetId="1" hidden="1">1</definedName>
    <definedName name="solver_rbv" localSheetId="2" hidden="1">1</definedName>
    <definedName name="solver_rbv" localSheetId="3" hidden="1">1</definedName>
    <definedName name="solver_rbv" localSheetId="4" hidden="1">1</definedName>
    <definedName name="solver_rbv" localSheetId="5" hidden="1">1</definedName>
    <definedName name="solver_rbv" localSheetId="6" hidden="1">2</definedName>
    <definedName name="solver_rel1" localSheetId="0" hidden="1">4</definedName>
    <definedName name="solver_rel1" localSheetId="1" hidden="1">3</definedName>
    <definedName name="solver_rel1" localSheetId="2" hidden="1">2</definedName>
    <definedName name="solver_rel1" localSheetId="3" hidden="1">2</definedName>
    <definedName name="solver_rel1" localSheetId="4" hidden="1">2</definedName>
    <definedName name="solver_rel1" localSheetId="5" hidden="1">4</definedName>
    <definedName name="solver_rel1" localSheetId="6" hidden="1">1</definedName>
    <definedName name="solver_rel10" localSheetId="2" hidden="1">2</definedName>
    <definedName name="solver_rel2" localSheetId="0" hidden="1">3</definedName>
    <definedName name="solver_rel2" localSheetId="1" hidden="1">3</definedName>
    <definedName name="solver_rel2" localSheetId="2" hidden="1">2</definedName>
    <definedName name="solver_rel2" localSheetId="3" hidden="1">2</definedName>
    <definedName name="solver_rel2" localSheetId="4" hidden="1">2</definedName>
    <definedName name="solver_rel2" localSheetId="5" hidden="1">3</definedName>
    <definedName name="solver_rel2" localSheetId="6" hidden="1">4</definedName>
    <definedName name="solver_rel3" localSheetId="0" hidden="1">1</definedName>
    <definedName name="solver_rel3" localSheetId="2" hidden="1">2</definedName>
    <definedName name="solver_rel3" localSheetId="3" hidden="1">2</definedName>
    <definedName name="solver_rel3" localSheetId="4" hidden="1">2</definedName>
    <definedName name="solver_rel3" localSheetId="5" hidden="1">1</definedName>
    <definedName name="solver_rel3" localSheetId="6" hidden="1">3</definedName>
    <definedName name="solver_rel4" localSheetId="0" hidden="1">1</definedName>
    <definedName name="solver_rel4" localSheetId="2" hidden="1">2</definedName>
    <definedName name="solver_rel4" localSheetId="3" hidden="1">2</definedName>
    <definedName name="solver_rel4" localSheetId="4" hidden="1">2</definedName>
    <definedName name="solver_rel4" localSheetId="5" hidden="1">3</definedName>
    <definedName name="solver_rel4" localSheetId="6" hidden="1">1</definedName>
    <definedName name="solver_rel5" localSheetId="0" hidden="1">1</definedName>
    <definedName name="solver_rel5" localSheetId="2" hidden="1">4</definedName>
    <definedName name="solver_rel5" localSheetId="3" hidden="1">4</definedName>
    <definedName name="solver_rel5" localSheetId="4" hidden="1">2</definedName>
    <definedName name="solver_rel5" localSheetId="6" hidden="1">1</definedName>
    <definedName name="solver_rel6" localSheetId="0" hidden="1">3</definedName>
    <definedName name="solver_rel6" localSheetId="2" hidden="1">3</definedName>
    <definedName name="solver_rel6" localSheetId="3" hidden="1">3</definedName>
    <definedName name="solver_rel6" localSheetId="4" hidden="1">4</definedName>
    <definedName name="solver_rel6" localSheetId="6" hidden="1">1</definedName>
    <definedName name="solver_rel7" localSheetId="0" hidden="1">3</definedName>
    <definedName name="solver_rel7" localSheetId="2" hidden="1">2</definedName>
    <definedName name="solver_rel7" localSheetId="3" hidden="1">2</definedName>
    <definedName name="solver_rel7" localSheetId="4" hidden="1">3</definedName>
    <definedName name="solver_rel7" localSheetId="6" hidden="1">1</definedName>
    <definedName name="solver_rel8" localSheetId="2" hidden="1">2</definedName>
    <definedName name="solver_rel8" localSheetId="3" hidden="1">2</definedName>
    <definedName name="solver_rel8" localSheetId="4" hidden="1">2</definedName>
    <definedName name="solver_rel9" localSheetId="2" hidden="1">2</definedName>
    <definedName name="solver_rel9" localSheetId="3" hidden="1">2</definedName>
    <definedName name="solver_rel9" localSheetId="4" hidden="1">2</definedName>
    <definedName name="solver_rhs1" localSheetId="0" hidden="1">целое</definedName>
    <definedName name="solver_rhs1" localSheetId="1" hidden="1">0</definedName>
    <definedName name="solver_rhs1" localSheetId="2" hidden="1">'3.1. Транспортная задача'!$B$5</definedName>
    <definedName name="solver_rhs1" localSheetId="3" hidden="1">'3.2. Транспортная задача'!$B$5</definedName>
    <definedName name="solver_rhs1" localSheetId="4" hidden="1">'3.3. Транспортная задача'!$B$5</definedName>
    <definedName name="solver_rhs1" localSheetId="5" hidden="1">целое</definedName>
    <definedName name="solver_rhs1" localSheetId="6" hidden="1">'5. Планирование и производство'!$C$12:$D$12</definedName>
    <definedName name="solver_rhs10" localSheetId="2" hidden="1">'3.1. Транспортная задача'!$G$4</definedName>
    <definedName name="solver_rhs2" localSheetId="0" hidden="1">0</definedName>
    <definedName name="solver_rhs2" localSheetId="1" hidden="1">'2. Формир. мин. потр. корзины'!$B$5:$B$7</definedName>
    <definedName name="solver_rhs2" localSheetId="2" hidden="1">'3.1. Транспортная задача'!$B$6</definedName>
    <definedName name="solver_rhs2" localSheetId="3" hidden="1">'3.2. Транспортная задача'!$B$6</definedName>
    <definedName name="solver_rhs2" localSheetId="4" hidden="1">'3.3. Транспортная задача'!$B$6</definedName>
    <definedName name="solver_rhs2" localSheetId="5" hidden="1">0</definedName>
    <definedName name="solver_rhs2" localSheetId="6" hidden="1">целое</definedName>
    <definedName name="solver_rhs3" localSheetId="0" hidden="1">'1. Планирование и производство'!$B$5:$B$7</definedName>
    <definedName name="solver_rhs3" localSheetId="2" hidden="1">'3.1. Транспортная задача'!$B$7</definedName>
    <definedName name="solver_rhs3" localSheetId="3" hidden="1">'3.2. Транспортная задача'!$B$7</definedName>
    <definedName name="solver_rhs3" localSheetId="4" hidden="1">'3.3. Транспортная задача'!$B$7</definedName>
    <definedName name="solver_rhs3" localSheetId="5" hidden="1">'4. Формир. мин. потр. корзины'!$C$10:$D$10</definedName>
    <definedName name="solver_rhs3" localSheetId="6" hidden="1">0</definedName>
    <definedName name="solver_rhs4" localSheetId="0" hidden="1">'1. Планирование и производство'!$B$5:$B$7</definedName>
    <definedName name="solver_rhs4" localSheetId="2" hidden="1">'3.1. Транспортная задача'!$C$4</definedName>
    <definedName name="solver_rhs4" localSheetId="3" hidden="1">'3.2. Транспортная задача'!$C$4</definedName>
    <definedName name="solver_rhs4" localSheetId="4" hidden="1">'3.3. Транспортная задача'!$B$8</definedName>
    <definedName name="solver_rhs4" localSheetId="5" hidden="1">'4. Формир. мин. потр. корзины'!$B$5:$B$8</definedName>
    <definedName name="solver_rhs4" localSheetId="6" hidden="1">'5. Планирование и производство'!$F$5:$F$10</definedName>
    <definedName name="solver_rhs5" localSheetId="0" hidden="1">'1. Планирование и производство'!$B$5:$B$7</definedName>
    <definedName name="solver_rhs5" localSheetId="2" hidden="1">целое</definedName>
    <definedName name="solver_rhs5" localSheetId="3" hidden="1">целое</definedName>
    <definedName name="solver_rhs5" localSheetId="4" hidden="1">'3.3. Транспортная задача'!$C$4</definedName>
    <definedName name="solver_rhs5" localSheetId="6" hidden="1">'5. Планирование и производство'!$E$10</definedName>
    <definedName name="solver_rhs6" localSheetId="0" hidden="1">0</definedName>
    <definedName name="solver_rhs6" localSheetId="2" hidden="1">0</definedName>
    <definedName name="solver_rhs6" localSheetId="3" hidden="1">0</definedName>
    <definedName name="solver_rhs6" localSheetId="4" hidden="1">целое</definedName>
    <definedName name="solver_rhs6" localSheetId="6" hidden="1">'5. Планирование и производство'!$E$10</definedName>
    <definedName name="solver_rhs7" localSheetId="0" hidden="1">0</definedName>
    <definedName name="solver_rhs7" localSheetId="2" hidden="1">'3.1. Транспортная задача'!$D$4</definedName>
    <definedName name="solver_rhs7" localSheetId="3" hidden="1">'3.2. Транспортная задача'!$D$4</definedName>
    <definedName name="solver_rhs7" localSheetId="4" hidden="1">0</definedName>
    <definedName name="solver_rhs7" localSheetId="6" hidden="1">'5. Планирование и производство'!$E$10</definedName>
    <definedName name="solver_rhs8" localSheetId="2" hidden="1">'3.1. Транспортная задача'!$E$4</definedName>
    <definedName name="solver_rhs8" localSheetId="3" hidden="1">'3.2. Транспортная задача'!$E$4</definedName>
    <definedName name="solver_rhs8" localSheetId="4" hidden="1">'3.3. Транспортная задача'!$D$4</definedName>
    <definedName name="solver_rhs9" localSheetId="2" hidden="1">'3.1. Транспортная задача'!$F$4</definedName>
    <definedName name="solver_rhs9" localSheetId="3" hidden="1">'3.2. Транспортная задача'!$F$4</definedName>
    <definedName name="solver_rhs9" localSheetId="4" hidden="1">'3.3. Транспортная задача'!$E$4</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lx" localSheetId="5" hidden="1">2</definedName>
    <definedName name="solver_rlx" localSheetId="6" hidden="1">2</definedName>
    <definedName name="solver_rsd" localSheetId="0" hidden="1">0</definedName>
    <definedName name="solver_rsd" localSheetId="1" hidden="1">0</definedName>
    <definedName name="solver_rsd" localSheetId="2" hidden="1">0</definedName>
    <definedName name="solver_rsd" localSheetId="3" hidden="1">0</definedName>
    <definedName name="solver_rsd" localSheetId="4" hidden="1">0</definedName>
    <definedName name="solver_rsd" localSheetId="5" hidden="1">0</definedName>
    <definedName name="solver_rsd" localSheetId="6" hidden="1">0</definedName>
    <definedName name="solver_scl" localSheetId="0" hidden="1">1</definedName>
    <definedName name="solver_scl" localSheetId="1" hidden="1">1</definedName>
    <definedName name="solver_scl" localSheetId="2" hidden="1">1</definedName>
    <definedName name="solver_scl" localSheetId="3" hidden="1">1</definedName>
    <definedName name="solver_scl" localSheetId="4" hidden="1">1</definedName>
    <definedName name="solver_scl" localSheetId="5" hidden="1">1</definedName>
    <definedName name="solver_scl" localSheetId="6" hidden="1">2</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ho" localSheetId="5" hidden="1">2</definedName>
    <definedName name="solver_sho" localSheetId="6" hidden="1">2</definedName>
    <definedName name="solver_ssz" localSheetId="0" hidden="1">100</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ssz" localSheetId="5" hidden="1">100</definedName>
    <definedName name="solver_ssz" localSheetId="6" hidden="1">100</definedName>
    <definedName name="solver_tim" localSheetId="0" hidden="1">2147483647</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im" localSheetId="5" hidden="1">2147483647</definedName>
    <definedName name="solver_tim" localSheetId="6" hidden="1">2147483647</definedName>
    <definedName name="solver_tol" localSheetId="0" hidden="1">0.01</definedName>
    <definedName name="solver_tol" localSheetId="1" hidden="1">0.01</definedName>
    <definedName name="solver_tol" localSheetId="2" hidden="1">0.01</definedName>
    <definedName name="solver_tol" localSheetId="3" hidden="1">0.01</definedName>
    <definedName name="solver_tol" localSheetId="4" hidden="1">0.01</definedName>
    <definedName name="solver_tol" localSheetId="5" hidden="1">0.01</definedName>
    <definedName name="solver_tol" localSheetId="6" hidden="1">0.01</definedName>
    <definedName name="solver_typ" localSheetId="0" hidden="1">1</definedName>
    <definedName name="solver_typ" localSheetId="1" hidden="1">2</definedName>
    <definedName name="solver_typ" localSheetId="2" hidden="1">2</definedName>
    <definedName name="solver_typ" localSheetId="3" hidden="1">2</definedName>
    <definedName name="solver_typ" localSheetId="4" hidden="1">2</definedName>
    <definedName name="solver_typ" localSheetId="5" hidden="1">2</definedName>
    <definedName name="solver_typ" localSheetId="6" hidden="1">1</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al" localSheetId="5" hidden="1">0</definedName>
    <definedName name="solver_val" localSheetId="6" hidden="1">0</definedName>
    <definedName name="solver_ver" localSheetId="0" hidden="1">3</definedName>
    <definedName name="solver_ver" localSheetId="1" hidden="1">3</definedName>
    <definedName name="solver_ver" localSheetId="2" hidden="1">3</definedName>
    <definedName name="solver_ver" localSheetId="3" hidden="1">3</definedName>
    <definedName name="solver_ver" localSheetId="4" hidden="1">3</definedName>
    <definedName name="solver_ver" localSheetId="5" hidden="1">3</definedName>
    <definedName name="solver_ver" localSheetId="6" hidden="1">3</definedName>
  </definedNames>
  <calcPr calcId="144525"/>
</workbook>
</file>

<file path=xl/calcChain.xml><?xml version="1.0" encoding="utf-8"?>
<calcChain xmlns="http://schemas.openxmlformats.org/spreadsheetml/2006/main">
  <c r="C15" i="10" l="1"/>
  <c r="E6" i="10"/>
  <c r="E7" i="10"/>
  <c r="E8" i="10"/>
  <c r="E9" i="10"/>
  <c r="E10" i="10"/>
  <c r="E5" i="10"/>
  <c r="E5" i="9"/>
  <c r="D9" i="9"/>
  <c r="C9" i="9"/>
  <c r="C14" i="9"/>
  <c r="E8" i="9"/>
  <c r="E7" i="9"/>
  <c r="E6" i="9"/>
  <c r="E7" i="2"/>
  <c r="E5" i="2"/>
  <c r="C11" i="2"/>
  <c r="C19" i="8" l="1"/>
  <c r="B8" i="8"/>
  <c r="B16" i="8"/>
  <c r="D12" i="8"/>
  <c r="E12" i="8"/>
  <c r="C12" i="8"/>
  <c r="B13" i="8"/>
  <c r="B14" i="8"/>
  <c r="B15" i="8"/>
  <c r="C17" i="7"/>
  <c r="F11" i="7"/>
  <c r="D11" i="7"/>
  <c r="E11" i="7"/>
  <c r="C11" i="7"/>
  <c r="B13" i="7"/>
  <c r="B14" i="7"/>
  <c r="B12" i="7"/>
  <c r="B12" i="6"/>
  <c r="F4" i="7"/>
  <c r="E5" i="1"/>
  <c r="C17" i="6"/>
  <c r="G11" i="6"/>
  <c r="D11" i="6"/>
  <c r="E11" i="6"/>
  <c r="F11" i="6"/>
  <c r="C11" i="6"/>
  <c r="B13" i="6"/>
  <c r="B14" i="6"/>
  <c r="E6" i="2" l="1"/>
  <c r="E7" i="1"/>
  <c r="E6" i="1"/>
  <c r="C11" i="1"/>
</calcChain>
</file>

<file path=xl/comments1.xml><?xml version="1.0" encoding="utf-8"?>
<comments xmlns="http://schemas.openxmlformats.org/spreadsheetml/2006/main">
  <authors>
    <author>Автор</author>
  </authors>
  <commentList>
    <comment ref="A17" authorId="0">
      <text>
        <r>
          <rPr>
            <b/>
            <sz val="9"/>
            <color indexed="81"/>
            <rFont val="Tahoma"/>
            <family val="2"/>
            <charset val="204"/>
          </rPr>
          <t>Целевая функция транспортной задачи отражает суммарные затраты на перевозку</t>
        </r>
      </text>
    </comment>
  </commentList>
</comments>
</file>

<file path=xl/comments2.xml><?xml version="1.0" encoding="utf-8"?>
<comments xmlns="http://schemas.openxmlformats.org/spreadsheetml/2006/main">
  <authors>
    <author>Автор</author>
  </authors>
  <commentList>
    <comment ref="A17" authorId="0">
      <text>
        <r>
          <rPr>
            <b/>
            <sz val="9"/>
            <color indexed="81"/>
            <rFont val="Tahoma"/>
            <family val="2"/>
            <charset val="204"/>
          </rPr>
          <t>Целевая функция транспортной задачи отражает суммарные затраты на перевозку</t>
        </r>
      </text>
    </comment>
  </commentList>
</comments>
</file>

<file path=xl/comments3.xml><?xml version="1.0" encoding="utf-8"?>
<comments xmlns="http://schemas.openxmlformats.org/spreadsheetml/2006/main">
  <authors>
    <author>Автор</author>
  </authors>
  <commentList>
    <comment ref="A8" authorId="0">
      <text>
        <r>
          <rPr>
            <b/>
            <sz val="9"/>
            <color indexed="81"/>
            <rFont val="Tahoma"/>
            <family val="2"/>
            <charset val="204"/>
          </rPr>
          <t>Фиктивный поставщик</t>
        </r>
      </text>
    </comment>
    <comment ref="A16" authorId="0">
      <text>
        <r>
          <rPr>
            <b/>
            <sz val="9"/>
            <color indexed="81"/>
            <rFont val="Tahoma"/>
            <family val="2"/>
            <charset val="204"/>
          </rPr>
          <t>Фиктивный поставщик</t>
        </r>
      </text>
    </comment>
    <comment ref="A19" authorId="0">
      <text>
        <r>
          <rPr>
            <b/>
            <sz val="9"/>
            <color indexed="81"/>
            <rFont val="Tahoma"/>
            <family val="2"/>
            <charset val="204"/>
          </rPr>
          <t>Целевая функция транспортной задачи отражает суммарные затраты на перевозку</t>
        </r>
      </text>
    </comment>
  </commentList>
</comments>
</file>

<file path=xl/sharedStrings.xml><?xml version="1.0" encoding="utf-8"?>
<sst xmlns="http://schemas.openxmlformats.org/spreadsheetml/2006/main" count="113" uniqueCount="66">
  <si>
    <t>Ресурс</t>
  </si>
  <si>
    <t>Запас ресурса</t>
  </si>
  <si>
    <t>Расход ресурса на 1-цу продукции</t>
  </si>
  <si>
    <t>R1</t>
  </si>
  <si>
    <t>R2</t>
  </si>
  <si>
    <t>R3</t>
  </si>
  <si>
    <t>P1</t>
  </si>
  <si>
    <t>P2</t>
  </si>
  <si>
    <t>Прибыль от 1-цы продукции</t>
  </si>
  <si>
    <t>x1</t>
  </si>
  <si>
    <t>x2</t>
  </si>
  <si>
    <t>Неизвестные</t>
  </si>
  <si>
    <t>Ограничения</t>
  </si>
  <si>
    <t>Целевая функция</t>
  </si>
  <si>
    <t>Питательные вещества</t>
  </si>
  <si>
    <t>V1</t>
  </si>
  <si>
    <t>V2</t>
  </si>
  <si>
    <t>V3</t>
  </si>
  <si>
    <t>Потребители</t>
  </si>
  <si>
    <t>Поставщики</t>
  </si>
  <si>
    <t>Транспортная задача - Закрытая модель</t>
  </si>
  <si>
    <t>Транспортная задача - Открытая модель первого типа</t>
  </si>
  <si>
    <t>Фиктивный потребитель</t>
  </si>
  <si>
    <t>Транспортная задача - Открытая модель второго типа</t>
  </si>
  <si>
    <t>ФП</t>
  </si>
  <si>
    <t>F =</t>
  </si>
  <si>
    <t>Планирование и производство</t>
  </si>
  <si>
    <t>Формирование минимальной потребительской продовольственной корзины</t>
  </si>
  <si>
    <t>Задача об использовании ресурсов</t>
  </si>
  <si>
    <t xml:space="preserve">   Предприятие изготавливает два вида ресурсов с использованием трёх видов ресурсов, количество которых ограничено. Необходимо составить план выпуска продукции приносящих максимальный доход, если известна прибыль от реализации единицы продукции каждого вида. Известен также расход каждого ресурса на единицу продукции.</t>
  </si>
  <si>
    <t>Задача о смесях</t>
  </si>
  <si>
    <t xml:space="preserve">   Для откорма животных необходимо из двух кормов составить смесь таким образом, чтобы она обеспечивала необходимую питательность при наименьших затратах, т. е. определить: какое количество корма каждого вида нужно взять?</t>
  </si>
  <si>
    <t xml:space="preserve">   От первого и третьего поставщиков весь товар будет вывезен. У второго поставщика останется 20 единиц товара. Суммарные затраты на перевозку составят 720 денежных единиц.</t>
  </si>
  <si>
    <t>Вывод</t>
  </si>
  <si>
    <t xml:space="preserve">   Для первого и второго потребителей товр будет доставлен, а для третьего потребителя будет не хватать 20 единиц товара. Суммарные затраты на перевозку составят 470 денежных единиц.</t>
  </si>
  <si>
    <t>Задача</t>
  </si>
  <si>
    <t>Сено</t>
  </si>
  <si>
    <t>Силос</t>
  </si>
  <si>
    <t>Белок</t>
  </si>
  <si>
    <t>Кальций</t>
  </si>
  <si>
    <t>Фосфор</t>
  </si>
  <si>
    <t>Стоимость 1-цы корма</t>
  </si>
  <si>
    <t>Содержание</t>
  </si>
  <si>
    <t>K1</t>
  </si>
  <si>
    <t>K2</t>
  </si>
  <si>
    <t>Кол-во пит. в.  в 1 кг корма</t>
  </si>
  <si>
    <t>Кол-во пит. в.  в 1 ед. корма</t>
  </si>
  <si>
    <t>Лимит корма, кг</t>
  </si>
  <si>
    <t>Корм. ед.</t>
  </si>
  <si>
    <t xml:space="preserve">   При составлении суточного рациона кормления животных можно использовать свежее сено (не более 50 кг) и силос (не более 85 кг). Рацион должен обладать определённой питательностью (не менее 30 корм. ед.) и содержать питательные вещества: белок - не менее 1 кг, кальций - не менее 100 г и фосфор - не менее 80 г. 1 кг каждого продукта содержит: сено - 0,5 к. ед.; 40 г белка; 1,25 кальция; 2 г фосфора. Силос - 0,5 к. ед.; 10 г белка; 2,5 кальция; 1 г фосфора. Себестоимость 1 кг: сено - 1,2 ден. ед.; силос - 0,8 ден. ед. Определить оптимальный рацион из условия минимальной себестоимости.</t>
  </si>
  <si>
    <t xml:space="preserve">   Автомобильный завод выпускает автомобили двух типов: A и B. Производственные мощности цехов и отделов приведены в таблице.</t>
  </si>
  <si>
    <t xml:space="preserve">   Определить наиболее рентабельную произведённую программу при следующих условиях:</t>
  </si>
  <si>
    <t xml:space="preserve">     б) машин A - не более 50 и B - не более 60.</t>
  </si>
  <si>
    <t xml:space="preserve">     а) прибыли от выпуска одной машины: A - 2000 ден. ед. и B - 2400 ден. ед.;</t>
  </si>
  <si>
    <t>Цеха, отделы</t>
  </si>
  <si>
    <t>Подготовительное производство</t>
  </si>
  <si>
    <t>Кузовной</t>
  </si>
  <si>
    <t>Шасси</t>
  </si>
  <si>
    <t>Двигатели</t>
  </si>
  <si>
    <t>Сборочный</t>
  </si>
  <si>
    <t>Испытательный</t>
  </si>
  <si>
    <t>Кол-во машин за год</t>
  </si>
  <si>
    <t>A</t>
  </si>
  <si>
    <t>B</t>
  </si>
  <si>
    <t>Прибыль от 1-ой машины</t>
  </si>
  <si>
    <t>Лимит машин</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</si>
</sst>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9"/>
      <color indexed="81"/>
      <name val="Tahoma"/>
      <family val="2"/>
      <charset val="204"/>
    </font>
    <font>
      <sz val="11"/>
      <color theme="0"/>
      <name val="Calibri"/>
      <family val="2"/>
      <scheme val="minor"/>
    </font>
  </fonts>
  <fills count="8">
    <fill>
      <patternFill patternType="none"/>
    </fill>
    <fill>
      <patternFill patternType="gray125"/>
    </fill>
    <fill>
      <patternFill patternType="solid">
        <fgColor theme="6" tint="0.399975585192419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4">
    <xf numFmtId="0" fontId="0" fillId="0" borderId="0" xfId="0"/>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center" vertical="center"/>
    </xf>
    <xf numFmtId="0" fontId="0" fillId="0" borderId="6" xfId="0" applyBorder="1" applyAlignment="1">
      <alignment horizontal="center" vertical="center"/>
    </xf>
    <xf numFmtId="0" fontId="0" fillId="0" borderId="0" xfId="0" applyAlignment="1">
      <alignment wrapText="1"/>
    </xf>
    <xf numFmtId="0" fontId="0" fillId="0" borderId="1" xfId="0" applyBorder="1" applyAlignment="1">
      <alignment horizontal="center" vertical="center" textRotation="90"/>
    </xf>
    <xf numFmtId="0" fontId="0" fillId="0" borderId="0" xfId="0" applyBorder="1"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3"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center" vertical="center"/>
    </xf>
    <xf numFmtId="0" fontId="0" fillId="0" borderId="3" xfId="0" applyBorder="1" applyAlignment="1">
      <alignment horizontal="center" vertical="center" wrapText="1"/>
    </xf>
    <xf numFmtId="0" fontId="0" fillId="5" borderId="1" xfId="0" applyFill="1" applyBorder="1" applyAlignment="1">
      <alignment horizontal="center" vertical="center" wrapText="1"/>
    </xf>
    <xf numFmtId="0" fontId="0" fillId="5" borderId="1" xfId="0" applyFill="1" applyBorder="1" applyAlignment="1">
      <alignment horizontal="left" vertical="center" wrapText="1"/>
    </xf>
    <xf numFmtId="0" fontId="0" fillId="0" borderId="0" xfId="0"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7" borderId="4" xfId="0" applyFill="1" applyBorder="1" applyAlignment="1">
      <alignment horizontal="right" vertical="center"/>
    </xf>
    <xf numFmtId="0" fontId="0" fillId="7" borderId="7" xfId="0" applyFill="1" applyBorder="1" applyAlignment="1">
      <alignment horizontal="right" vertical="center"/>
    </xf>
    <xf numFmtId="0" fontId="0" fillId="7" borderId="7" xfId="0" applyFill="1" applyBorder="1" applyAlignment="1">
      <alignment horizontal="left" vertical="center"/>
    </xf>
    <xf numFmtId="0" fontId="0" fillId="7" borderId="5" xfId="0" applyFill="1" applyBorder="1" applyAlignment="1">
      <alignment horizontal="left" vertical="center"/>
    </xf>
    <xf numFmtId="0" fontId="0" fillId="0" borderId="1" xfId="0" applyBorder="1" applyAlignment="1">
      <alignment horizontal="center" vertical="center" textRotation="90"/>
    </xf>
    <xf numFmtId="0" fontId="0" fillId="6" borderId="1" xfId="0" applyFill="1" applyBorder="1" applyAlignment="1">
      <alignment horizontal="left" vertical="center" wrapText="1"/>
    </xf>
    <xf numFmtId="0" fontId="0" fillId="6" borderId="1" xfId="0" applyFill="1" applyBorder="1" applyAlignment="1">
      <alignment horizontal="center"/>
    </xf>
    <xf numFmtId="0" fontId="0" fillId="0" borderId="4" xfId="0" applyBorder="1" applyAlignment="1">
      <alignment horizontal="center" vertical="center"/>
    </xf>
    <xf numFmtId="0" fontId="0" fillId="0" borderId="7" xfId="0" applyBorder="1" applyAlignment="1">
      <alignment horizontal="center" vertical="center"/>
    </xf>
    <xf numFmtId="0" fontId="0" fillId="6" borderId="4" xfId="0" applyFill="1" applyBorder="1" applyAlignment="1">
      <alignment horizontal="center" vertical="center"/>
    </xf>
    <xf numFmtId="0" fontId="0" fillId="6" borderId="7" xfId="0" applyFill="1" applyBorder="1" applyAlignment="1">
      <alignment horizontal="center" vertical="center"/>
    </xf>
    <xf numFmtId="0" fontId="0" fillId="6" borderId="5" xfId="0" applyFill="1" applyBorder="1" applyAlignment="1">
      <alignment horizontal="center" vertical="center"/>
    </xf>
    <xf numFmtId="0" fontId="0" fillId="6" borderId="8" xfId="0" applyFill="1" applyBorder="1" applyAlignment="1">
      <alignment horizontal="left" vertical="center" wrapText="1"/>
    </xf>
    <xf numFmtId="0" fontId="0" fillId="6" borderId="9" xfId="0" applyFill="1" applyBorder="1" applyAlignment="1">
      <alignment horizontal="left" vertical="center" wrapText="1"/>
    </xf>
    <xf numFmtId="0" fontId="0" fillId="6" borderId="10" xfId="0" applyFill="1" applyBorder="1" applyAlignment="1">
      <alignment horizontal="left" vertical="center" wrapText="1"/>
    </xf>
    <xf numFmtId="0" fontId="0" fillId="6" borderId="11" xfId="0" applyFill="1" applyBorder="1" applyAlignment="1">
      <alignment horizontal="left" vertical="center" wrapText="1"/>
    </xf>
    <xf numFmtId="0" fontId="0" fillId="6" borderId="0" xfId="0" applyFill="1" applyBorder="1" applyAlignment="1">
      <alignment horizontal="left" vertical="center" wrapText="1"/>
    </xf>
    <xf numFmtId="0" fontId="0" fillId="6" borderId="12" xfId="0" applyFill="1" applyBorder="1" applyAlignment="1">
      <alignment horizontal="left" vertical="center" wrapText="1"/>
    </xf>
    <xf numFmtId="0" fontId="0" fillId="6" borderId="13" xfId="0" applyFill="1" applyBorder="1" applyAlignment="1">
      <alignment horizontal="left" vertical="center" wrapText="1"/>
    </xf>
    <xf numFmtId="0" fontId="0" fillId="6" borderId="6" xfId="0" applyFill="1" applyBorder="1" applyAlignment="1">
      <alignment horizontal="left" vertical="center" wrapText="1"/>
    </xf>
    <xf numFmtId="0" fontId="0" fillId="6" borderId="14" xfId="0" applyFill="1" applyBorder="1" applyAlignment="1">
      <alignment horizontal="left" vertical="center" wrapText="1"/>
    </xf>
    <xf numFmtId="0" fontId="0" fillId="0" borderId="5" xfId="0" applyBorder="1" applyAlignment="1">
      <alignment horizontal="center" vertical="center"/>
    </xf>
    <xf numFmtId="0" fontId="0" fillId="5" borderId="4" xfId="0" applyFill="1" applyBorder="1" applyAlignment="1">
      <alignment horizontal="center" vertical="center" wrapText="1"/>
    </xf>
    <xf numFmtId="0" fontId="0" fillId="5" borderId="7" xfId="0" applyFill="1" applyBorder="1" applyAlignment="1">
      <alignment horizontal="center" vertical="center" wrapText="1"/>
    </xf>
    <xf numFmtId="0" fontId="0" fillId="5" borderId="5" xfId="0" applyFill="1" applyBorder="1" applyAlignment="1">
      <alignment horizontal="center" vertical="center"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5" borderId="8" xfId="0" applyFill="1" applyBorder="1" applyAlignment="1">
      <alignment horizontal="left" vertical="center" wrapText="1"/>
    </xf>
    <xf numFmtId="0" fontId="0" fillId="5" borderId="9" xfId="0" applyFill="1" applyBorder="1" applyAlignment="1">
      <alignment horizontal="left" vertical="center" wrapText="1"/>
    </xf>
    <xf numFmtId="0" fontId="0" fillId="5" borderId="10" xfId="0" applyFill="1" applyBorder="1" applyAlignment="1">
      <alignment horizontal="left" vertical="center" wrapText="1"/>
    </xf>
    <xf numFmtId="0" fontId="0" fillId="5" borderId="11" xfId="0" applyFill="1" applyBorder="1" applyAlignment="1">
      <alignment horizontal="left" vertical="center" wrapText="1"/>
    </xf>
    <xf numFmtId="0" fontId="0" fillId="5" borderId="0" xfId="0" applyFill="1" applyBorder="1" applyAlignment="1">
      <alignment horizontal="left"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0" fillId="5" borderId="6" xfId="0" applyFill="1" applyBorder="1" applyAlignment="1">
      <alignment horizontal="left" vertical="center" wrapText="1"/>
    </xf>
    <xf numFmtId="0" fontId="0" fillId="5" borderId="14" xfId="0" applyFill="1" applyBorder="1" applyAlignment="1">
      <alignment horizontal="left" vertical="center" wrapText="1"/>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xf numFmtId="0" fontId="2" fillId="0" borderId="0" xfId="0" applyFont="1"/>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election sqref="A1:E1"/>
    </sheetView>
  </sheetViews>
  <sheetFormatPr defaultRowHeight="15" x14ac:dyDescent="0.25"/>
  <cols>
    <col min="1" max="5" width="15.7109375" customWidth="1"/>
  </cols>
  <sheetData>
    <row r="1" spans="1:16" ht="18.75" customHeight="1" x14ac:dyDescent="0.25">
      <c r="A1" s="21" t="s">
        <v>26</v>
      </c>
      <c r="B1" s="21"/>
      <c r="C1" s="21"/>
      <c r="D1" s="21"/>
      <c r="E1" s="21"/>
      <c r="F1" s="11"/>
      <c r="G1" s="11"/>
      <c r="H1" s="19" t="s">
        <v>28</v>
      </c>
      <c r="I1" s="19"/>
      <c r="J1" s="19"/>
      <c r="K1" s="19"/>
      <c r="L1" s="19"/>
      <c r="M1" s="19"/>
      <c r="N1" s="19"/>
      <c r="O1" s="12"/>
      <c r="P1" s="12"/>
    </row>
    <row r="2" spans="1:16" ht="18.75" customHeight="1" x14ac:dyDescent="0.25">
      <c r="H2" s="20" t="s">
        <v>29</v>
      </c>
      <c r="I2" s="20"/>
      <c r="J2" s="20"/>
      <c r="K2" s="20"/>
      <c r="L2" s="20"/>
      <c r="M2" s="20"/>
      <c r="N2" s="20"/>
      <c r="O2" s="13"/>
      <c r="P2" s="12"/>
    </row>
    <row r="3" spans="1:16" ht="18.75" customHeight="1" x14ac:dyDescent="0.25">
      <c r="A3" s="24" t="s">
        <v>0</v>
      </c>
      <c r="B3" s="25" t="s">
        <v>1</v>
      </c>
      <c r="C3" s="24" t="s">
        <v>2</v>
      </c>
      <c r="D3" s="24"/>
      <c r="E3" s="22" t="s">
        <v>12</v>
      </c>
      <c r="H3" s="20"/>
      <c r="I3" s="20"/>
      <c r="J3" s="20"/>
      <c r="K3" s="20"/>
      <c r="L3" s="20"/>
      <c r="M3" s="20"/>
      <c r="N3" s="20"/>
      <c r="O3" s="13"/>
      <c r="P3" s="12"/>
    </row>
    <row r="4" spans="1:16" ht="18.75" customHeight="1" x14ac:dyDescent="0.25">
      <c r="A4" s="24"/>
      <c r="B4" s="25"/>
      <c r="C4" s="1" t="s">
        <v>6</v>
      </c>
      <c r="D4" s="1" t="s">
        <v>7</v>
      </c>
      <c r="E4" s="22"/>
      <c r="H4" s="20"/>
      <c r="I4" s="20"/>
      <c r="J4" s="20"/>
      <c r="K4" s="20"/>
      <c r="L4" s="20"/>
      <c r="M4" s="20"/>
      <c r="N4" s="20"/>
      <c r="O4" s="13"/>
      <c r="P4" s="12"/>
    </row>
    <row r="5" spans="1:16" ht="18.75" customHeight="1" x14ac:dyDescent="0.25">
      <c r="A5" s="1" t="s">
        <v>3</v>
      </c>
      <c r="B5" s="1">
        <v>36</v>
      </c>
      <c r="C5" s="1">
        <v>6</v>
      </c>
      <c r="D5" s="1">
        <v>6</v>
      </c>
      <c r="E5" s="3">
        <f>C5*$C$10+D5*$D$10</f>
        <v>36</v>
      </c>
      <c r="H5" s="20"/>
      <c r="I5" s="20"/>
      <c r="J5" s="20"/>
      <c r="K5" s="20"/>
      <c r="L5" s="20"/>
      <c r="M5" s="20"/>
      <c r="N5" s="20"/>
      <c r="O5" s="13"/>
      <c r="P5" s="12"/>
    </row>
    <row r="6" spans="1:16" ht="18.75" customHeight="1" x14ac:dyDescent="0.25">
      <c r="A6" s="1" t="s">
        <v>4</v>
      </c>
      <c r="B6" s="1">
        <v>20</v>
      </c>
      <c r="C6" s="1">
        <v>4</v>
      </c>
      <c r="D6" s="1">
        <v>2</v>
      </c>
      <c r="E6" s="3">
        <f>C6*$C$10+D6*$D$10</f>
        <v>16</v>
      </c>
      <c r="H6" s="20"/>
      <c r="I6" s="20"/>
      <c r="J6" s="20"/>
      <c r="K6" s="20"/>
      <c r="L6" s="20"/>
      <c r="M6" s="20"/>
      <c r="N6" s="20"/>
      <c r="O6" s="13"/>
      <c r="P6" s="12"/>
    </row>
    <row r="7" spans="1:16" ht="18.75" customHeight="1" x14ac:dyDescent="0.25">
      <c r="A7" s="1" t="s">
        <v>5</v>
      </c>
      <c r="B7" s="1">
        <v>40</v>
      </c>
      <c r="C7" s="1">
        <v>4</v>
      </c>
      <c r="D7" s="1">
        <v>8</v>
      </c>
      <c r="E7" s="3">
        <f>C7*$C$10+D7*$D$10</f>
        <v>40</v>
      </c>
      <c r="H7" s="13"/>
    </row>
    <row r="8" spans="1:16" ht="18.75" customHeight="1" x14ac:dyDescent="0.25">
      <c r="A8" s="25" t="s">
        <v>8</v>
      </c>
      <c r="B8" s="25"/>
      <c r="C8" s="1">
        <v>12</v>
      </c>
      <c r="D8" s="1">
        <v>15</v>
      </c>
    </row>
    <row r="9" spans="1:16" ht="18.75" customHeight="1" x14ac:dyDescent="0.25">
      <c r="A9" s="26" t="s">
        <v>11</v>
      </c>
      <c r="B9" s="26"/>
      <c r="C9" s="2" t="s">
        <v>9</v>
      </c>
      <c r="D9" s="2" t="s">
        <v>10</v>
      </c>
    </row>
    <row r="10" spans="1:16" x14ac:dyDescent="0.25">
      <c r="A10" s="26"/>
      <c r="B10" s="26"/>
      <c r="C10" s="2">
        <v>2</v>
      </c>
      <c r="D10" s="2">
        <v>4</v>
      </c>
    </row>
    <row r="11" spans="1:16" x14ac:dyDescent="0.25">
      <c r="A11" s="23" t="s">
        <v>13</v>
      </c>
      <c r="B11" s="23"/>
      <c r="C11" s="23">
        <f>C8*C10+D8*D10</f>
        <v>84</v>
      </c>
      <c r="D11" s="23"/>
    </row>
  </sheetData>
  <mergeCells count="11">
    <mergeCell ref="H1:N1"/>
    <mergeCell ref="H2:N6"/>
    <mergeCell ref="A1:E1"/>
    <mergeCell ref="E3:E4"/>
    <mergeCell ref="A11:B11"/>
    <mergeCell ref="C11:D11"/>
    <mergeCell ref="A3:A4"/>
    <mergeCell ref="B3:B4"/>
    <mergeCell ref="C3:D3"/>
    <mergeCell ref="A8:B8"/>
    <mergeCell ref="A9:B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workbookViewId="0">
      <selection sqref="A1:E1"/>
    </sheetView>
  </sheetViews>
  <sheetFormatPr defaultRowHeight="15" x14ac:dyDescent="0.25"/>
  <cols>
    <col min="1" max="5" width="15.7109375" customWidth="1"/>
  </cols>
  <sheetData>
    <row r="1" spans="1:14" ht="18.75" customHeight="1" x14ac:dyDescent="0.25">
      <c r="A1" s="27" t="s">
        <v>27</v>
      </c>
      <c r="B1" s="27"/>
      <c r="C1" s="27"/>
      <c r="D1" s="27"/>
      <c r="E1" s="27"/>
      <c r="H1" s="19" t="s">
        <v>30</v>
      </c>
      <c r="I1" s="19"/>
      <c r="J1" s="19"/>
      <c r="K1" s="19"/>
      <c r="L1" s="19"/>
      <c r="M1" s="19"/>
      <c r="N1" s="19"/>
    </row>
    <row r="2" spans="1:14" ht="18.75" customHeight="1" x14ac:dyDescent="0.25">
      <c r="H2" s="20" t="s">
        <v>31</v>
      </c>
      <c r="I2" s="20"/>
      <c r="J2" s="20"/>
      <c r="K2" s="20"/>
      <c r="L2" s="20"/>
      <c r="M2" s="20"/>
      <c r="N2" s="20"/>
    </row>
    <row r="3" spans="1:14" ht="18.75" customHeight="1" x14ac:dyDescent="0.25">
      <c r="A3" s="28" t="s">
        <v>14</v>
      </c>
      <c r="B3" s="25" t="s">
        <v>42</v>
      </c>
      <c r="C3" s="24" t="s">
        <v>46</v>
      </c>
      <c r="D3" s="24"/>
      <c r="E3" s="22" t="s">
        <v>12</v>
      </c>
      <c r="H3" s="20"/>
      <c r="I3" s="20"/>
      <c r="J3" s="20"/>
      <c r="K3" s="20"/>
      <c r="L3" s="20"/>
      <c r="M3" s="20"/>
      <c r="N3" s="20"/>
    </row>
    <row r="4" spans="1:14" ht="18.75" customHeight="1" x14ac:dyDescent="0.25">
      <c r="A4" s="29"/>
      <c r="B4" s="25"/>
      <c r="C4" s="1" t="s">
        <v>43</v>
      </c>
      <c r="D4" s="1" t="s">
        <v>44</v>
      </c>
      <c r="E4" s="22"/>
      <c r="H4" s="20"/>
      <c r="I4" s="20"/>
      <c r="J4" s="20"/>
      <c r="K4" s="20"/>
      <c r="L4" s="20"/>
      <c r="M4" s="20"/>
      <c r="N4" s="20"/>
    </row>
    <row r="5" spans="1:14" ht="18.75" customHeight="1" x14ac:dyDescent="0.25">
      <c r="A5" s="1" t="s">
        <v>15</v>
      </c>
      <c r="B5" s="1">
        <v>12</v>
      </c>
      <c r="C5" s="1">
        <v>3</v>
      </c>
      <c r="D5" s="1">
        <v>2</v>
      </c>
      <c r="E5" s="3">
        <f>C5*$C$10+D5*$D$10</f>
        <v>12.000000000000002</v>
      </c>
    </row>
    <row r="6" spans="1:14" ht="18.75" customHeight="1" x14ac:dyDescent="0.25">
      <c r="A6" s="1" t="s">
        <v>16</v>
      </c>
      <c r="B6" s="1">
        <v>6</v>
      </c>
      <c r="C6" s="1">
        <v>1</v>
      </c>
      <c r="D6" s="1">
        <v>2</v>
      </c>
      <c r="E6" s="3">
        <f>C6*$C$10+D6*$D$10</f>
        <v>6</v>
      </c>
    </row>
    <row r="7" spans="1:14" ht="18.75" customHeight="1" x14ac:dyDescent="0.25">
      <c r="A7" s="1" t="s">
        <v>17</v>
      </c>
      <c r="B7" s="1">
        <v>9</v>
      </c>
      <c r="C7" s="1">
        <v>3</v>
      </c>
      <c r="D7" s="1">
        <v>1</v>
      </c>
      <c r="E7" s="3">
        <f>C7*$C$10+D7*$D$10</f>
        <v>10.500000000000002</v>
      </c>
    </row>
    <row r="8" spans="1:14" ht="18.75" customHeight="1" x14ac:dyDescent="0.25">
      <c r="A8" s="25" t="s">
        <v>41</v>
      </c>
      <c r="B8" s="25"/>
      <c r="C8" s="1">
        <v>2</v>
      </c>
      <c r="D8" s="1">
        <v>3</v>
      </c>
    </row>
    <row r="9" spans="1:14" ht="18.75" customHeight="1" x14ac:dyDescent="0.25">
      <c r="A9" s="26" t="s">
        <v>11</v>
      </c>
      <c r="B9" s="26"/>
      <c r="C9" s="2" t="s">
        <v>9</v>
      </c>
      <c r="D9" s="2" t="s">
        <v>10</v>
      </c>
    </row>
    <row r="10" spans="1:14" x14ac:dyDescent="0.25">
      <c r="A10" s="26"/>
      <c r="B10" s="26"/>
      <c r="C10" s="2">
        <v>3.0000000000000004</v>
      </c>
      <c r="D10" s="2">
        <v>1.4999999999999998</v>
      </c>
    </row>
    <row r="11" spans="1:14" x14ac:dyDescent="0.25">
      <c r="A11" s="23" t="s">
        <v>13</v>
      </c>
      <c r="B11" s="23"/>
      <c r="C11" s="23">
        <f>C8*C10+D8*D10</f>
        <v>10.5</v>
      </c>
      <c r="D11" s="23"/>
    </row>
  </sheetData>
  <mergeCells count="11">
    <mergeCell ref="A9:B10"/>
    <mergeCell ref="A11:B11"/>
    <mergeCell ref="C11:D11"/>
    <mergeCell ref="A3:A4"/>
    <mergeCell ref="B3:B4"/>
    <mergeCell ref="C3:D3"/>
    <mergeCell ref="A1:E1"/>
    <mergeCell ref="H1:N1"/>
    <mergeCell ref="H2:N4"/>
    <mergeCell ref="E3:E4"/>
    <mergeCell ref="A8:B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7"/>
  <sheetViews>
    <sheetView workbookViewId="0">
      <selection sqref="A1:G1"/>
    </sheetView>
  </sheetViews>
  <sheetFormatPr defaultRowHeight="15" x14ac:dyDescent="0.25"/>
  <cols>
    <col min="1" max="7" width="7.140625" customWidth="1"/>
  </cols>
  <sheetData>
    <row r="1" spans="1:7" ht="18.75" customHeight="1" x14ac:dyDescent="0.25">
      <c r="A1" s="21" t="s">
        <v>20</v>
      </c>
      <c r="B1" s="21"/>
      <c r="C1" s="21"/>
      <c r="D1" s="21"/>
      <c r="E1" s="21"/>
      <c r="F1" s="21"/>
      <c r="G1" s="21"/>
    </row>
    <row r="2" spans="1:7" ht="18.75" customHeight="1" x14ac:dyDescent="0.25">
      <c r="A2" s="8"/>
      <c r="B2" s="8"/>
      <c r="C2" s="8"/>
      <c r="D2" s="8"/>
      <c r="E2" s="8"/>
      <c r="F2" s="8"/>
      <c r="G2" s="8"/>
    </row>
    <row r="3" spans="1:7" ht="18.75" customHeight="1" x14ac:dyDescent="0.25">
      <c r="A3" s="5"/>
      <c r="B3" s="24" t="s">
        <v>18</v>
      </c>
      <c r="C3" s="24"/>
      <c r="D3" s="24"/>
      <c r="E3" s="24"/>
      <c r="F3" s="24"/>
      <c r="G3" s="24"/>
    </row>
    <row r="4" spans="1:7" ht="18.75" customHeight="1" x14ac:dyDescent="0.25">
      <c r="A4" s="34" t="s">
        <v>19</v>
      </c>
      <c r="B4" s="5"/>
      <c r="C4" s="7">
        <v>20</v>
      </c>
      <c r="D4" s="7">
        <v>12</v>
      </c>
      <c r="E4" s="7">
        <v>5</v>
      </c>
      <c r="F4" s="7">
        <v>8</v>
      </c>
      <c r="G4" s="7">
        <v>15</v>
      </c>
    </row>
    <row r="5" spans="1:7" ht="18.75" customHeight="1" x14ac:dyDescent="0.25">
      <c r="A5" s="34"/>
      <c r="B5" s="4">
        <v>15</v>
      </c>
      <c r="C5" s="5">
        <v>1</v>
      </c>
      <c r="D5" s="5">
        <v>0</v>
      </c>
      <c r="E5" s="5">
        <v>3</v>
      </c>
      <c r="F5" s="5">
        <v>4</v>
      </c>
      <c r="G5" s="5">
        <v>2</v>
      </c>
    </row>
    <row r="6" spans="1:7" ht="18.75" customHeight="1" x14ac:dyDescent="0.25">
      <c r="A6" s="34"/>
      <c r="B6" s="4">
        <v>25</v>
      </c>
      <c r="C6" s="5">
        <v>5</v>
      </c>
      <c r="D6" s="5">
        <v>1</v>
      </c>
      <c r="E6" s="5">
        <v>2</v>
      </c>
      <c r="F6" s="5">
        <v>3</v>
      </c>
      <c r="G6" s="5">
        <v>3</v>
      </c>
    </row>
    <row r="7" spans="1:7" ht="18.75" customHeight="1" x14ac:dyDescent="0.25">
      <c r="A7" s="34"/>
      <c r="B7" s="4">
        <v>20</v>
      </c>
      <c r="C7" s="5">
        <v>4</v>
      </c>
      <c r="D7" s="5">
        <v>8</v>
      </c>
      <c r="E7" s="5">
        <v>1</v>
      </c>
      <c r="F7" s="5">
        <v>4</v>
      </c>
      <c r="G7" s="5">
        <v>3</v>
      </c>
    </row>
    <row r="8" spans="1:7" ht="18.75" customHeight="1" x14ac:dyDescent="0.25"/>
    <row r="9" spans="1:7" ht="18.75" customHeight="1" x14ac:dyDescent="0.25"/>
    <row r="10" spans="1:7" ht="18.75" customHeight="1" x14ac:dyDescent="0.25">
      <c r="A10" s="5"/>
      <c r="B10" s="24" t="s">
        <v>18</v>
      </c>
      <c r="C10" s="24"/>
      <c r="D10" s="24"/>
      <c r="E10" s="24"/>
      <c r="F10" s="24"/>
      <c r="G10" s="24"/>
    </row>
    <row r="11" spans="1:7" ht="18.75" customHeight="1" x14ac:dyDescent="0.25">
      <c r="A11" s="34" t="s">
        <v>19</v>
      </c>
      <c r="B11" s="5"/>
      <c r="C11" s="7">
        <f>SUM(C12:C14)</f>
        <v>20</v>
      </c>
      <c r="D11" s="7">
        <f t="shared" ref="D11:F11" si="0">SUM(D12:D14)</f>
        <v>12</v>
      </c>
      <c r="E11" s="7">
        <f t="shared" si="0"/>
        <v>5</v>
      </c>
      <c r="F11" s="7">
        <f t="shared" si="0"/>
        <v>8</v>
      </c>
      <c r="G11" s="7">
        <f>SUM(G12:G14)</f>
        <v>15</v>
      </c>
    </row>
    <row r="12" spans="1:7" ht="18.75" customHeight="1" x14ac:dyDescent="0.25">
      <c r="A12" s="34"/>
      <c r="B12" s="4">
        <f>SUM(C12:G12)</f>
        <v>15</v>
      </c>
      <c r="C12" s="5">
        <v>15</v>
      </c>
      <c r="D12" s="5">
        <v>0</v>
      </c>
      <c r="E12" s="5">
        <v>0</v>
      </c>
      <c r="F12" s="5">
        <v>0</v>
      </c>
      <c r="G12" s="5">
        <v>0</v>
      </c>
    </row>
    <row r="13" spans="1:7" ht="18.75" customHeight="1" x14ac:dyDescent="0.25">
      <c r="A13" s="34"/>
      <c r="B13" s="4">
        <f t="shared" ref="B13:B14" si="1">SUM(C13:G13)</f>
        <v>25</v>
      </c>
      <c r="C13" s="5">
        <v>0</v>
      </c>
      <c r="D13" s="5">
        <v>12</v>
      </c>
      <c r="E13" s="5">
        <v>0</v>
      </c>
      <c r="F13" s="5">
        <v>8</v>
      </c>
      <c r="G13" s="5">
        <v>5</v>
      </c>
    </row>
    <row r="14" spans="1:7" ht="18.75" customHeight="1" x14ac:dyDescent="0.25">
      <c r="A14" s="34"/>
      <c r="B14" s="4">
        <f t="shared" si="1"/>
        <v>20</v>
      </c>
      <c r="C14" s="5">
        <v>5</v>
      </c>
      <c r="D14" s="5">
        <v>0</v>
      </c>
      <c r="E14" s="5">
        <v>5</v>
      </c>
      <c r="F14" s="5">
        <v>0</v>
      </c>
      <c r="G14" s="5">
        <v>10</v>
      </c>
    </row>
    <row r="15" spans="1:7" ht="18.75" customHeight="1" x14ac:dyDescent="0.25"/>
    <row r="16" spans="1:7" ht="18.75" customHeight="1" x14ac:dyDescent="0.25"/>
    <row r="17" spans="1:7" ht="18.75" customHeight="1" x14ac:dyDescent="0.25">
      <c r="A17" s="30" t="s">
        <v>25</v>
      </c>
      <c r="B17" s="31"/>
      <c r="C17" s="32">
        <f>SUMPRODUCT(C5:G7,C12:G14)</f>
        <v>121</v>
      </c>
      <c r="D17" s="32"/>
      <c r="E17" s="32"/>
      <c r="F17" s="32"/>
      <c r="G17" s="33"/>
    </row>
  </sheetData>
  <mergeCells count="7">
    <mergeCell ref="A17:B17"/>
    <mergeCell ref="C17:G17"/>
    <mergeCell ref="B3:G3"/>
    <mergeCell ref="A4:A7"/>
    <mergeCell ref="A1:G1"/>
    <mergeCell ref="B10:G10"/>
    <mergeCell ref="A11:A1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7"/>
  <sheetViews>
    <sheetView workbookViewId="0">
      <selection sqref="A1:F1"/>
    </sheetView>
  </sheetViews>
  <sheetFormatPr defaultRowHeight="15" x14ac:dyDescent="0.25"/>
  <cols>
    <col min="1" max="6" width="12.85546875" customWidth="1"/>
    <col min="7" max="7" width="7.140625" customWidth="1"/>
  </cols>
  <sheetData>
    <row r="1" spans="1:15" ht="18.75" customHeight="1" x14ac:dyDescent="0.25">
      <c r="A1" s="21" t="s">
        <v>21</v>
      </c>
      <c r="B1" s="21"/>
      <c r="C1" s="21"/>
      <c r="D1" s="21"/>
      <c r="E1" s="21"/>
      <c r="F1" s="21"/>
      <c r="G1" s="11"/>
      <c r="I1" s="36" t="s">
        <v>33</v>
      </c>
      <c r="J1" s="36"/>
      <c r="K1" s="36"/>
      <c r="L1" s="36"/>
      <c r="M1" s="36"/>
      <c r="N1" s="36"/>
      <c r="O1" s="36"/>
    </row>
    <row r="2" spans="1:15" ht="18.75" customHeight="1" x14ac:dyDescent="0.25">
      <c r="A2" s="8"/>
      <c r="B2" s="8"/>
      <c r="C2" s="8"/>
      <c r="D2" s="8"/>
      <c r="E2" s="8"/>
      <c r="F2" s="8"/>
      <c r="I2" s="35" t="s">
        <v>32</v>
      </c>
      <c r="J2" s="35"/>
      <c r="K2" s="35"/>
      <c r="L2" s="35"/>
      <c r="M2" s="35"/>
      <c r="N2" s="35"/>
      <c r="O2" s="35"/>
    </row>
    <row r="3" spans="1:15" ht="33.75" customHeight="1" x14ac:dyDescent="0.25">
      <c r="A3" s="5"/>
      <c r="B3" s="37" t="s">
        <v>18</v>
      </c>
      <c r="C3" s="38"/>
      <c r="D3" s="38"/>
      <c r="E3" s="38"/>
      <c r="F3" s="6" t="s">
        <v>22</v>
      </c>
      <c r="I3" s="35"/>
      <c r="J3" s="35"/>
      <c r="K3" s="35"/>
      <c r="L3" s="35"/>
      <c r="M3" s="35"/>
      <c r="N3" s="35"/>
      <c r="O3" s="35"/>
    </row>
    <row r="4" spans="1:15" ht="18.75" customHeight="1" x14ac:dyDescent="0.25">
      <c r="A4" s="34" t="s">
        <v>19</v>
      </c>
      <c r="B4" s="5"/>
      <c r="C4" s="7">
        <v>30</v>
      </c>
      <c r="D4" s="7">
        <v>40</v>
      </c>
      <c r="E4" s="7">
        <v>60</v>
      </c>
      <c r="F4" s="7">
        <f>SUM(B5:B7)-SUM(C4:E4)</f>
        <v>20</v>
      </c>
      <c r="I4" s="9"/>
      <c r="J4" s="9"/>
      <c r="K4" s="9"/>
      <c r="L4" s="9"/>
      <c r="M4" s="9"/>
      <c r="N4" s="9"/>
      <c r="O4" s="9"/>
    </row>
    <row r="5" spans="1:15" ht="18.75" customHeight="1" x14ac:dyDescent="0.25">
      <c r="A5" s="34"/>
      <c r="B5" s="4">
        <v>40</v>
      </c>
      <c r="C5" s="5">
        <v>7</v>
      </c>
      <c r="D5" s="5">
        <v>8</v>
      </c>
      <c r="E5" s="5">
        <v>6</v>
      </c>
      <c r="F5" s="5">
        <v>0</v>
      </c>
    </row>
    <row r="6" spans="1:15" ht="18.75" customHeight="1" x14ac:dyDescent="0.25">
      <c r="A6" s="34"/>
      <c r="B6" s="4">
        <v>60</v>
      </c>
      <c r="C6" s="5">
        <v>6</v>
      </c>
      <c r="D6" s="5">
        <v>5</v>
      </c>
      <c r="E6" s="5">
        <v>10</v>
      </c>
      <c r="F6" s="5">
        <v>0</v>
      </c>
    </row>
    <row r="7" spans="1:15" ht="18.75" customHeight="1" x14ac:dyDescent="0.25">
      <c r="A7" s="34"/>
      <c r="B7" s="4">
        <v>50</v>
      </c>
      <c r="C7" s="5">
        <v>4</v>
      </c>
      <c r="D7" s="5">
        <v>3</v>
      </c>
      <c r="E7" s="5">
        <v>9</v>
      </c>
      <c r="F7" s="5">
        <v>0</v>
      </c>
    </row>
    <row r="8" spans="1:15" ht="18.75" customHeight="1" x14ac:dyDescent="0.25"/>
    <row r="9" spans="1:15" ht="18.75" customHeight="1" x14ac:dyDescent="0.25"/>
    <row r="10" spans="1:15" ht="33.75" customHeight="1" x14ac:dyDescent="0.25">
      <c r="A10" s="5"/>
      <c r="B10" s="37" t="s">
        <v>18</v>
      </c>
      <c r="C10" s="38"/>
      <c r="D10" s="38"/>
      <c r="E10" s="38"/>
      <c r="F10" s="6" t="s">
        <v>22</v>
      </c>
    </row>
    <row r="11" spans="1:15" ht="18.75" customHeight="1" x14ac:dyDescent="0.25">
      <c r="A11" s="34" t="s">
        <v>19</v>
      </c>
      <c r="B11" s="5"/>
      <c r="C11" s="7">
        <f>SUM(C12:C14)</f>
        <v>30</v>
      </c>
      <c r="D11" s="7">
        <f t="shared" ref="D11:E11" si="0">SUM(D12:D14)</f>
        <v>40</v>
      </c>
      <c r="E11" s="7">
        <f t="shared" si="0"/>
        <v>60</v>
      </c>
      <c r="F11" s="7">
        <f>SUM(F12:F14)</f>
        <v>20</v>
      </c>
    </row>
    <row r="12" spans="1:15" ht="18.75" customHeight="1" x14ac:dyDescent="0.25">
      <c r="A12" s="34"/>
      <c r="B12" s="4">
        <f>SUM(C12:F12)</f>
        <v>40</v>
      </c>
      <c r="C12" s="5">
        <v>0</v>
      </c>
      <c r="D12" s="5">
        <v>0</v>
      </c>
      <c r="E12" s="5">
        <v>40</v>
      </c>
      <c r="F12" s="5">
        <v>0</v>
      </c>
    </row>
    <row r="13" spans="1:15" ht="18.75" customHeight="1" x14ac:dyDescent="0.25">
      <c r="A13" s="34"/>
      <c r="B13" s="4">
        <f t="shared" ref="B13:B14" si="1">SUM(C13:F13)</f>
        <v>60</v>
      </c>
      <c r="C13" s="5">
        <v>20</v>
      </c>
      <c r="D13" s="5">
        <v>0</v>
      </c>
      <c r="E13" s="5">
        <v>20</v>
      </c>
      <c r="F13" s="5">
        <v>20</v>
      </c>
    </row>
    <row r="14" spans="1:15" ht="18.75" customHeight="1" x14ac:dyDescent="0.25">
      <c r="A14" s="34"/>
      <c r="B14" s="4">
        <f t="shared" si="1"/>
        <v>50</v>
      </c>
      <c r="C14" s="5">
        <v>10</v>
      </c>
      <c r="D14" s="5">
        <v>40</v>
      </c>
      <c r="E14" s="5">
        <v>0</v>
      </c>
      <c r="F14" s="5">
        <v>0</v>
      </c>
    </row>
    <row r="15" spans="1:15" ht="18.75" customHeight="1" x14ac:dyDescent="0.25"/>
    <row r="16" spans="1:15" ht="18.75" customHeight="1" x14ac:dyDescent="0.25"/>
    <row r="17" spans="1:6" ht="18.75" customHeight="1" x14ac:dyDescent="0.25">
      <c r="A17" s="30" t="s">
        <v>25</v>
      </c>
      <c r="B17" s="31"/>
      <c r="C17" s="32">
        <f>SUMPRODUCT(C5:F7,C12:F14)</f>
        <v>720</v>
      </c>
      <c r="D17" s="32"/>
      <c r="E17" s="32"/>
      <c r="F17" s="33"/>
    </row>
  </sheetData>
  <mergeCells count="9">
    <mergeCell ref="A11:A14"/>
    <mergeCell ref="A17:B17"/>
    <mergeCell ref="C17:F17"/>
    <mergeCell ref="A1:F1"/>
    <mergeCell ref="I2:O3"/>
    <mergeCell ref="I1:O1"/>
    <mergeCell ref="B3:E3"/>
    <mergeCell ref="B10:E10"/>
    <mergeCell ref="A4:A7"/>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9"/>
  <sheetViews>
    <sheetView workbookViewId="0">
      <selection sqref="A1:E1"/>
    </sheetView>
  </sheetViews>
  <sheetFormatPr defaultRowHeight="15" x14ac:dyDescent="0.25"/>
  <cols>
    <col min="1" max="6" width="12.85546875" customWidth="1"/>
    <col min="7" max="7" width="7.140625" customWidth="1"/>
  </cols>
  <sheetData>
    <row r="1" spans="1:14" ht="18.75" customHeight="1" x14ac:dyDescent="0.25">
      <c r="A1" s="21" t="s">
        <v>23</v>
      </c>
      <c r="B1" s="21"/>
      <c r="C1" s="21"/>
      <c r="D1" s="21"/>
      <c r="E1" s="21"/>
      <c r="F1" s="11"/>
      <c r="G1" s="11"/>
      <c r="H1" s="39" t="s">
        <v>33</v>
      </c>
      <c r="I1" s="40"/>
      <c r="J1" s="40"/>
      <c r="K1" s="40"/>
      <c r="L1" s="40"/>
      <c r="M1" s="40"/>
      <c r="N1" s="41"/>
    </row>
    <row r="2" spans="1:14" ht="18.75" customHeight="1" x14ac:dyDescent="0.25">
      <c r="A2" s="8"/>
      <c r="B2" s="8"/>
      <c r="C2" s="8"/>
      <c r="D2" s="8"/>
      <c r="E2" s="8"/>
      <c r="H2" s="42" t="s">
        <v>34</v>
      </c>
      <c r="I2" s="43"/>
      <c r="J2" s="43"/>
      <c r="K2" s="43"/>
      <c r="L2" s="43"/>
      <c r="M2" s="43"/>
      <c r="N2" s="44"/>
    </row>
    <row r="3" spans="1:14" ht="18.75" customHeight="1" x14ac:dyDescent="0.25">
      <c r="A3" s="5"/>
      <c r="B3" s="24" t="s">
        <v>18</v>
      </c>
      <c r="C3" s="24"/>
      <c r="D3" s="24"/>
      <c r="E3" s="24"/>
      <c r="H3" s="45"/>
      <c r="I3" s="46"/>
      <c r="J3" s="46"/>
      <c r="K3" s="46"/>
      <c r="L3" s="46"/>
      <c r="M3" s="46"/>
      <c r="N3" s="47"/>
    </row>
    <row r="4" spans="1:14" ht="18.75" customHeight="1" x14ac:dyDescent="0.25">
      <c r="A4" s="34" t="s">
        <v>19</v>
      </c>
      <c r="B4" s="5"/>
      <c r="C4" s="7">
        <v>20</v>
      </c>
      <c r="D4" s="7">
        <v>30</v>
      </c>
      <c r="E4" s="7">
        <v>50</v>
      </c>
      <c r="H4" s="48"/>
      <c r="I4" s="49"/>
      <c r="J4" s="49"/>
      <c r="K4" s="49"/>
      <c r="L4" s="49"/>
      <c r="M4" s="49"/>
      <c r="N4" s="50"/>
    </row>
    <row r="5" spans="1:14" ht="18.75" customHeight="1" x14ac:dyDescent="0.25">
      <c r="A5" s="34"/>
      <c r="B5" s="4">
        <v>10</v>
      </c>
      <c r="C5" s="5">
        <v>6</v>
      </c>
      <c r="D5" s="5">
        <v>7</v>
      </c>
      <c r="E5" s="5">
        <v>5</v>
      </c>
    </row>
    <row r="6" spans="1:14" ht="18.75" customHeight="1" x14ac:dyDescent="0.25">
      <c r="A6" s="34"/>
      <c r="B6" s="4">
        <v>40</v>
      </c>
      <c r="C6" s="5">
        <v>7</v>
      </c>
      <c r="D6" s="5">
        <v>6</v>
      </c>
      <c r="E6" s="5">
        <v>11</v>
      </c>
    </row>
    <row r="7" spans="1:14" ht="18.75" customHeight="1" x14ac:dyDescent="0.25">
      <c r="A7" s="34"/>
      <c r="B7" s="4">
        <v>30</v>
      </c>
      <c r="C7" s="5">
        <v>3</v>
      </c>
      <c r="D7" s="5">
        <v>2</v>
      </c>
      <c r="E7" s="5">
        <v>8</v>
      </c>
    </row>
    <row r="8" spans="1:14" ht="18.75" customHeight="1" x14ac:dyDescent="0.25">
      <c r="A8" s="10" t="s">
        <v>24</v>
      </c>
      <c r="B8" s="4">
        <f>SUM(C4:E4)-SUM(B5:B7)</f>
        <v>20</v>
      </c>
      <c r="C8" s="5">
        <v>0</v>
      </c>
      <c r="D8" s="5">
        <v>0</v>
      </c>
      <c r="E8" s="5">
        <v>0</v>
      </c>
    </row>
    <row r="9" spans="1:14" ht="18.75" customHeight="1" x14ac:dyDescent="0.25"/>
    <row r="10" spans="1:14" ht="18.75" customHeight="1" x14ac:dyDescent="0.25"/>
    <row r="11" spans="1:14" ht="18.75" customHeight="1" x14ac:dyDescent="0.25">
      <c r="A11" s="5"/>
      <c r="B11" s="24" t="s">
        <v>18</v>
      </c>
      <c r="C11" s="24"/>
      <c r="D11" s="24"/>
      <c r="E11" s="24"/>
    </row>
    <row r="12" spans="1:14" ht="18.75" customHeight="1" x14ac:dyDescent="0.25">
      <c r="A12" s="34" t="s">
        <v>19</v>
      </c>
      <c r="B12" s="5"/>
      <c r="C12" s="7">
        <f>SUM(C13:C16)</f>
        <v>20</v>
      </c>
      <c r="D12" s="7">
        <f t="shared" ref="D12:E12" si="0">SUM(D13:D16)</f>
        <v>30</v>
      </c>
      <c r="E12" s="7">
        <f t="shared" si="0"/>
        <v>50</v>
      </c>
    </row>
    <row r="13" spans="1:14" ht="18.75" customHeight="1" x14ac:dyDescent="0.25">
      <c r="A13" s="34"/>
      <c r="B13" s="4">
        <f t="shared" ref="B13:B15" si="1">SUM(C13:E13)</f>
        <v>10</v>
      </c>
      <c r="C13" s="5">
        <v>0</v>
      </c>
      <c r="D13" s="5">
        <v>0</v>
      </c>
      <c r="E13" s="5">
        <v>10</v>
      </c>
    </row>
    <row r="14" spans="1:14" ht="18.75" customHeight="1" x14ac:dyDescent="0.25">
      <c r="A14" s="34"/>
      <c r="B14" s="4">
        <f t="shared" si="1"/>
        <v>40</v>
      </c>
      <c r="C14" s="5">
        <v>20</v>
      </c>
      <c r="D14" s="5">
        <v>0</v>
      </c>
      <c r="E14" s="5">
        <v>20</v>
      </c>
    </row>
    <row r="15" spans="1:14" ht="18.75" customHeight="1" x14ac:dyDescent="0.25">
      <c r="A15" s="34"/>
      <c r="B15" s="4">
        <f t="shared" si="1"/>
        <v>30</v>
      </c>
      <c r="C15" s="5">
        <v>0</v>
      </c>
      <c r="D15" s="5">
        <v>30</v>
      </c>
      <c r="E15" s="5">
        <v>0</v>
      </c>
    </row>
    <row r="16" spans="1:14" ht="18.75" customHeight="1" x14ac:dyDescent="0.25">
      <c r="A16" s="10" t="s">
        <v>24</v>
      </c>
      <c r="B16" s="4">
        <f>SUM(C16:E16)</f>
        <v>20</v>
      </c>
      <c r="C16" s="5">
        <v>0</v>
      </c>
      <c r="D16" s="5">
        <v>0</v>
      </c>
      <c r="E16" s="5">
        <v>20</v>
      </c>
    </row>
    <row r="17" spans="1:5" ht="18.75" customHeight="1" x14ac:dyDescent="0.25"/>
    <row r="18" spans="1:5" ht="18.75" customHeight="1" x14ac:dyDescent="0.25"/>
    <row r="19" spans="1:5" ht="18.75" customHeight="1" x14ac:dyDescent="0.25">
      <c r="A19" s="30" t="s">
        <v>25</v>
      </c>
      <c r="B19" s="31"/>
      <c r="C19" s="32">
        <f>SUMPRODUCT(C5:E8,C13:E16)</f>
        <v>470</v>
      </c>
      <c r="D19" s="32"/>
      <c r="E19" s="33"/>
    </row>
  </sheetData>
  <mergeCells count="9">
    <mergeCell ref="A12:A15"/>
    <mergeCell ref="A19:B19"/>
    <mergeCell ref="C19:E19"/>
    <mergeCell ref="A1:E1"/>
    <mergeCell ref="H1:N1"/>
    <mergeCell ref="H2:N4"/>
    <mergeCell ref="B3:E3"/>
    <mergeCell ref="A4:A7"/>
    <mergeCell ref="B11:E1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
  <sheetViews>
    <sheetView tabSelected="1" workbookViewId="0">
      <selection sqref="A1:E1"/>
    </sheetView>
  </sheetViews>
  <sheetFormatPr defaultRowHeight="15" x14ac:dyDescent="0.25"/>
  <cols>
    <col min="1" max="5" width="15.7109375" customWidth="1"/>
  </cols>
  <sheetData>
    <row r="1" spans="1:23" ht="18.75" customHeight="1" x14ac:dyDescent="0.25">
      <c r="A1" s="27" t="s">
        <v>27</v>
      </c>
      <c r="B1" s="27"/>
      <c r="C1" s="27"/>
      <c r="D1" s="27"/>
      <c r="E1" s="27"/>
      <c r="J1" s="52" t="s">
        <v>35</v>
      </c>
      <c r="K1" s="53"/>
      <c r="L1" s="53"/>
      <c r="M1" s="53"/>
      <c r="N1" s="53"/>
      <c r="O1" s="53"/>
      <c r="P1" s="54"/>
      <c r="V1" s="12"/>
      <c r="W1" s="12"/>
    </row>
    <row r="2" spans="1:23" ht="18.75" customHeight="1" x14ac:dyDescent="0.25">
      <c r="J2" s="57" t="s">
        <v>49</v>
      </c>
      <c r="K2" s="58"/>
      <c r="L2" s="58"/>
      <c r="M2" s="58"/>
      <c r="N2" s="58"/>
      <c r="O2" s="58"/>
      <c r="P2" s="59"/>
      <c r="V2" s="12"/>
      <c r="W2" s="12"/>
    </row>
    <row r="3" spans="1:23" ht="18.75" customHeight="1" x14ac:dyDescent="0.25">
      <c r="A3" s="28" t="s">
        <v>14</v>
      </c>
      <c r="B3" s="25" t="s">
        <v>42</v>
      </c>
      <c r="C3" s="24" t="s">
        <v>45</v>
      </c>
      <c r="D3" s="24"/>
      <c r="E3" s="22" t="s">
        <v>12</v>
      </c>
      <c r="J3" s="60"/>
      <c r="K3" s="61"/>
      <c r="L3" s="61"/>
      <c r="M3" s="61"/>
      <c r="N3" s="61"/>
      <c r="O3" s="61"/>
      <c r="P3" s="62"/>
      <c r="V3" s="12"/>
      <c r="W3" s="12"/>
    </row>
    <row r="4" spans="1:23" ht="18.75" customHeight="1" x14ac:dyDescent="0.25">
      <c r="A4" s="29"/>
      <c r="B4" s="25"/>
      <c r="C4" s="15" t="s">
        <v>36</v>
      </c>
      <c r="D4" s="15" t="s">
        <v>37</v>
      </c>
      <c r="E4" s="22"/>
      <c r="J4" s="60"/>
      <c r="K4" s="61"/>
      <c r="L4" s="61"/>
      <c r="M4" s="61"/>
      <c r="N4" s="61"/>
      <c r="O4" s="61"/>
      <c r="P4" s="62"/>
      <c r="V4" s="12"/>
      <c r="W4" s="12"/>
    </row>
    <row r="5" spans="1:23" ht="18.75" customHeight="1" x14ac:dyDescent="0.25">
      <c r="A5" s="18" t="s">
        <v>48</v>
      </c>
      <c r="B5" s="16">
        <v>30</v>
      </c>
      <c r="C5" s="15">
        <v>0.5</v>
      </c>
      <c r="D5" s="15">
        <v>0.5</v>
      </c>
      <c r="E5" s="3">
        <f>C5*$C$13+D5*$D$13</f>
        <v>30</v>
      </c>
      <c r="J5" s="60"/>
      <c r="K5" s="61"/>
      <c r="L5" s="61"/>
      <c r="M5" s="61"/>
      <c r="N5" s="61"/>
      <c r="O5" s="61"/>
      <c r="P5" s="62"/>
      <c r="V5" s="12"/>
      <c r="W5" s="12"/>
    </row>
    <row r="6" spans="1:23" ht="18.75" customHeight="1" x14ac:dyDescent="0.25">
      <c r="A6" s="15" t="s">
        <v>38</v>
      </c>
      <c r="B6" s="15">
        <v>1000</v>
      </c>
      <c r="C6" s="15">
        <v>40</v>
      </c>
      <c r="D6" s="15">
        <v>10</v>
      </c>
      <c r="E6" s="3">
        <f>C6*$C$13+D6*$D$13</f>
        <v>1200</v>
      </c>
      <c r="J6" s="60"/>
      <c r="K6" s="61"/>
      <c r="L6" s="61"/>
      <c r="M6" s="61"/>
      <c r="N6" s="61"/>
      <c r="O6" s="61"/>
      <c r="P6" s="62"/>
      <c r="V6" s="12"/>
      <c r="W6" s="12"/>
    </row>
    <row r="7" spans="1:23" ht="18.75" customHeight="1" x14ac:dyDescent="0.25">
      <c r="A7" s="15" t="s">
        <v>39</v>
      </c>
      <c r="B7" s="15">
        <v>100</v>
      </c>
      <c r="C7" s="15">
        <v>1.25</v>
      </c>
      <c r="D7" s="15">
        <v>2.5</v>
      </c>
      <c r="E7" s="3">
        <f>C7*$C$13+D7*$D$13</f>
        <v>125</v>
      </c>
      <c r="J7" s="60"/>
      <c r="K7" s="61"/>
      <c r="L7" s="61"/>
      <c r="M7" s="61"/>
      <c r="N7" s="61"/>
      <c r="O7" s="61"/>
      <c r="P7" s="62"/>
      <c r="V7" s="12"/>
      <c r="W7" s="12"/>
    </row>
    <row r="8" spans="1:23" ht="18.75" customHeight="1" x14ac:dyDescent="0.25">
      <c r="A8" s="15" t="s">
        <v>40</v>
      </c>
      <c r="B8" s="15">
        <v>80</v>
      </c>
      <c r="C8" s="15">
        <v>2</v>
      </c>
      <c r="D8" s="15">
        <v>1</v>
      </c>
      <c r="E8" s="3">
        <f>C8*$C$13+D8*$D$13</f>
        <v>80</v>
      </c>
      <c r="J8" s="60"/>
      <c r="K8" s="61"/>
      <c r="L8" s="61"/>
      <c r="M8" s="61"/>
      <c r="N8" s="61"/>
      <c r="O8" s="61"/>
      <c r="P8" s="62"/>
      <c r="V8" s="12"/>
      <c r="W8" s="12"/>
    </row>
    <row r="9" spans="1:23" ht="18.75" customHeight="1" x14ac:dyDescent="0.25">
      <c r="A9" s="55" t="s">
        <v>12</v>
      </c>
      <c r="B9" s="56"/>
      <c r="C9" s="14">
        <f>SUM(C5:C8)</f>
        <v>43.75</v>
      </c>
      <c r="D9" s="14">
        <f>SUM(D5:D8)</f>
        <v>14</v>
      </c>
      <c r="J9" s="63"/>
      <c r="K9" s="64"/>
      <c r="L9" s="64"/>
      <c r="M9" s="64"/>
      <c r="N9" s="64"/>
      <c r="O9" s="64"/>
      <c r="P9" s="65"/>
      <c r="V9" s="12"/>
      <c r="W9" s="12"/>
    </row>
    <row r="10" spans="1:23" ht="18.75" customHeight="1" x14ac:dyDescent="0.25">
      <c r="A10" s="37" t="s">
        <v>47</v>
      </c>
      <c r="B10" s="51"/>
      <c r="C10" s="15">
        <v>50</v>
      </c>
      <c r="D10" s="15">
        <v>85</v>
      </c>
      <c r="O10" s="12"/>
      <c r="P10" s="12"/>
    </row>
    <row r="11" spans="1:23" ht="18.75" customHeight="1" x14ac:dyDescent="0.25">
      <c r="A11" s="25" t="s">
        <v>41</v>
      </c>
      <c r="B11" s="25"/>
      <c r="C11" s="15">
        <v>1.2</v>
      </c>
      <c r="D11" s="15">
        <v>0.8</v>
      </c>
      <c r="O11" s="12"/>
      <c r="P11" s="12"/>
      <c r="Q11" s="12"/>
      <c r="R11" s="12"/>
      <c r="S11" s="12"/>
      <c r="T11" s="12"/>
      <c r="U11" s="12"/>
      <c r="V11" s="12"/>
      <c r="W11" s="12"/>
    </row>
    <row r="12" spans="1:23" x14ac:dyDescent="0.25">
      <c r="A12" s="26" t="s">
        <v>11</v>
      </c>
      <c r="B12" s="26"/>
      <c r="C12" s="17" t="s">
        <v>9</v>
      </c>
      <c r="D12" s="17" t="s">
        <v>10</v>
      </c>
      <c r="O12" s="12"/>
      <c r="P12" s="12"/>
      <c r="Q12" s="12"/>
      <c r="R12" s="12"/>
      <c r="S12" s="12"/>
      <c r="T12" s="12"/>
      <c r="U12" s="12"/>
      <c r="V12" s="12"/>
      <c r="W12" s="12"/>
    </row>
    <row r="13" spans="1:23" x14ac:dyDescent="0.25">
      <c r="A13" s="26"/>
      <c r="B13" s="26"/>
      <c r="C13" s="17">
        <v>20</v>
      </c>
      <c r="D13" s="17">
        <v>40</v>
      </c>
      <c r="O13" s="12"/>
      <c r="P13" s="12"/>
      <c r="Q13" s="12"/>
      <c r="R13" s="12"/>
      <c r="S13" s="12"/>
      <c r="T13" s="12"/>
      <c r="U13" s="12"/>
      <c r="V13" s="12"/>
      <c r="W13" s="12"/>
    </row>
    <row r="14" spans="1:23" x14ac:dyDescent="0.25">
      <c r="A14" s="23" t="s">
        <v>13</v>
      </c>
      <c r="B14" s="23"/>
      <c r="C14" s="23">
        <f>C11*C13+D11*D13</f>
        <v>56</v>
      </c>
      <c r="D14" s="23"/>
    </row>
  </sheetData>
  <mergeCells count="13">
    <mergeCell ref="A14:B14"/>
    <mergeCell ref="C14:D14"/>
    <mergeCell ref="A10:B10"/>
    <mergeCell ref="J1:P1"/>
    <mergeCell ref="A9:B9"/>
    <mergeCell ref="J2:P9"/>
    <mergeCell ref="A1:E1"/>
    <mergeCell ref="A3:A4"/>
    <mergeCell ref="B3:B4"/>
    <mergeCell ref="C3:D3"/>
    <mergeCell ref="E3:E4"/>
    <mergeCell ref="A11:B11"/>
    <mergeCell ref="A12:B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
  <sheetViews>
    <sheetView workbookViewId="0">
      <selection sqref="A1:E1"/>
    </sheetView>
  </sheetViews>
  <sheetFormatPr defaultRowHeight="15" x14ac:dyDescent="0.25"/>
  <cols>
    <col min="1" max="5" width="15.7109375" customWidth="1"/>
    <col min="6" max="6" width="9.140625" customWidth="1"/>
    <col min="12" max="18" width="7.42578125" customWidth="1"/>
    <col min="19" max="26" width="15.7109375" customWidth="1"/>
  </cols>
  <sheetData>
    <row r="1" spans="1:20" ht="18.75" customHeight="1" x14ac:dyDescent="0.25">
      <c r="A1" s="21" t="s">
        <v>26</v>
      </c>
      <c r="B1" s="21"/>
      <c r="C1" s="21"/>
      <c r="D1" s="21"/>
      <c r="E1" s="21"/>
      <c r="I1" s="19" t="s">
        <v>35</v>
      </c>
      <c r="J1" s="19"/>
      <c r="K1" s="19"/>
      <c r="L1" s="19"/>
      <c r="M1" s="19"/>
      <c r="N1" s="19"/>
      <c r="O1" s="19"/>
      <c r="Q1" s="66" t="s">
        <v>54</v>
      </c>
      <c r="R1" s="67"/>
      <c r="S1" s="37" t="s">
        <v>61</v>
      </c>
      <c r="T1" s="51"/>
    </row>
    <row r="2" spans="1:20" ht="18.75" customHeight="1" x14ac:dyDescent="0.25">
      <c r="I2" s="57" t="s">
        <v>50</v>
      </c>
      <c r="J2" s="58"/>
      <c r="K2" s="58"/>
      <c r="L2" s="58"/>
      <c r="M2" s="58"/>
      <c r="N2" s="58"/>
      <c r="O2" s="59"/>
      <c r="Q2" s="68"/>
      <c r="R2" s="69"/>
      <c r="S2" s="15" t="s">
        <v>62</v>
      </c>
      <c r="T2" s="15" t="s">
        <v>63</v>
      </c>
    </row>
    <row r="3" spans="1:20" ht="18.75" customHeight="1" x14ac:dyDescent="0.25">
      <c r="A3" s="66" t="s">
        <v>54</v>
      </c>
      <c r="B3" s="67"/>
      <c r="C3" s="37" t="s">
        <v>61</v>
      </c>
      <c r="D3" s="51"/>
      <c r="E3" s="22" t="s">
        <v>12</v>
      </c>
      <c r="I3" s="60"/>
      <c r="J3" s="61"/>
      <c r="K3" s="61"/>
      <c r="L3" s="61"/>
      <c r="M3" s="61"/>
      <c r="N3" s="61"/>
      <c r="O3" s="62"/>
      <c r="Q3" s="37" t="s">
        <v>55</v>
      </c>
      <c r="R3" s="51"/>
      <c r="S3" s="15">
        <v>125</v>
      </c>
      <c r="T3" s="15">
        <v>110</v>
      </c>
    </row>
    <row r="4" spans="1:20" ht="18.75" customHeight="1" x14ac:dyDescent="0.25">
      <c r="A4" s="68"/>
      <c r="B4" s="69"/>
      <c r="C4" s="15" t="s">
        <v>62</v>
      </c>
      <c r="D4" s="15" t="s">
        <v>63</v>
      </c>
      <c r="E4" s="22"/>
      <c r="I4" s="60"/>
      <c r="J4" s="61"/>
      <c r="K4" s="61"/>
      <c r="L4" s="61"/>
      <c r="M4" s="61"/>
      <c r="N4" s="61"/>
      <c r="O4" s="62"/>
      <c r="Q4" s="37" t="s">
        <v>56</v>
      </c>
      <c r="R4" s="51"/>
      <c r="S4" s="15">
        <v>80</v>
      </c>
      <c r="T4" s="15">
        <v>320</v>
      </c>
    </row>
    <row r="5" spans="1:20" ht="18.75" customHeight="1" x14ac:dyDescent="0.25">
      <c r="A5" s="37" t="s">
        <v>55</v>
      </c>
      <c r="B5" s="51"/>
      <c r="C5" s="15">
        <v>125</v>
      </c>
      <c r="D5" s="15">
        <v>110</v>
      </c>
      <c r="E5" s="14">
        <f>$C$14/C5+$D$14/D5</f>
        <v>0.9</v>
      </c>
      <c r="F5" s="73">
        <v>1</v>
      </c>
      <c r="I5" s="60" t="s">
        <v>51</v>
      </c>
      <c r="J5" s="61"/>
      <c r="K5" s="61"/>
      <c r="L5" s="61"/>
      <c r="M5" s="61"/>
      <c r="N5" s="61"/>
      <c r="O5" s="62"/>
      <c r="Q5" s="37" t="s">
        <v>57</v>
      </c>
      <c r="R5" s="51"/>
      <c r="S5" s="15">
        <v>110</v>
      </c>
      <c r="T5" s="15">
        <v>110</v>
      </c>
    </row>
    <row r="6" spans="1:20" ht="18.75" customHeight="1" x14ac:dyDescent="0.25">
      <c r="A6" s="37" t="s">
        <v>56</v>
      </c>
      <c r="B6" s="51"/>
      <c r="C6" s="15">
        <v>80</v>
      </c>
      <c r="D6" s="15">
        <v>320</v>
      </c>
      <c r="E6" s="14">
        <f t="shared" ref="E6:E10" si="0">$C$14/C6+$D$14/D6</f>
        <v>0.796875</v>
      </c>
      <c r="F6" s="73">
        <v>1</v>
      </c>
      <c r="I6" s="60"/>
      <c r="J6" s="61"/>
      <c r="K6" s="61"/>
      <c r="L6" s="61"/>
      <c r="M6" s="61"/>
      <c r="N6" s="61"/>
      <c r="O6" s="62"/>
      <c r="Q6" s="37" t="s">
        <v>58</v>
      </c>
      <c r="R6" s="51"/>
      <c r="S6" s="15">
        <v>240</v>
      </c>
      <c r="T6" s="15">
        <v>120</v>
      </c>
    </row>
    <row r="7" spans="1:20" ht="18.75" customHeight="1" x14ac:dyDescent="0.25">
      <c r="A7" s="37" t="s">
        <v>57</v>
      </c>
      <c r="B7" s="51"/>
      <c r="C7" s="15">
        <v>110</v>
      </c>
      <c r="D7" s="15">
        <v>110</v>
      </c>
      <c r="E7" s="14">
        <f t="shared" si="0"/>
        <v>0.95454545454545459</v>
      </c>
      <c r="F7" s="73">
        <v>1</v>
      </c>
      <c r="I7" s="60" t="s">
        <v>53</v>
      </c>
      <c r="J7" s="61"/>
      <c r="K7" s="61"/>
      <c r="L7" s="61"/>
      <c r="M7" s="61"/>
      <c r="N7" s="61"/>
      <c r="O7" s="62"/>
      <c r="Q7" s="37" t="s">
        <v>59</v>
      </c>
      <c r="R7" s="51"/>
      <c r="S7" s="15">
        <v>160</v>
      </c>
      <c r="T7" s="15">
        <v>80</v>
      </c>
    </row>
    <row r="8" spans="1:20" ht="18.75" customHeight="1" x14ac:dyDescent="0.25">
      <c r="A8" s="37" t="s">
        <v>58</v>
      </c>
      <c r="B8" s="51"/>
      <c r="C8" s="15">
        <v>240</v>
      </c>
      <c r="D8" s="15">
        <v>120</v>
      </c>
      <c r="E8" s="14">
        <f t="shared" si="0"/>
        <v>0.66666666666666663</v>
      </c>
      <c r="F8" s="73">
        <v>1</v>
      </c>
      <c r="I8" s="60"/>
      <c r="J8" s="61"/>
      <c r="K8" s="61"/>
      <c r="L8" s="61"/>
      <c r="M8" s="61"/>
      <c r="N8" s="61"/>
      <c r="O8" s="62"/>
      <c r="Q8" s="37" t="s">
        <v>60</v>
      </c>
      <c r="R8" s="51"/>
      <c r="S8" s="15">
        <v>280</v>
      </c>
      <c r="T8" s="15">
        <v>70</v>
      </c>
    </row>
    <row r="9" spans="1:20" ht="18.75" customHeight="1" x14ac:dyDescent="0.25">
      <c r="A9" s="37" t="s">
        <v>59</v>
      </c>
      <c r="B9" s="51"/>
      <c r="C9" s="15">
        <v>160</v>
      </c>
      <c r="D9" s="15">
        <v>80</v>
      </c>
      <c r="E9" s="14">
        <f t="shared" si="0"/>
        <v>1</v>
      </c>
      <c r="F9" s="73">
        <v>1</v>
      </c>
      <c r="I9" s="63" t="s">
        <v>52</v>
      </c>
      <c r="J9" s="64"/>
      <c r="K9" s="64"/>
      <c r="L9" s="64"/>
      <c r="M9" s="64"/>
      <c r="N9" s="64"/>
      <c r="O9" s="65"/>
    </row>
    <row r="10" spans="1:20" ht="18.75" customHeight="1" x14ac:dyDescent="0.25">
      <c r="A10" s="37" t="s">
        <v>60</v>
      </c>
      <c r="B10" s="51"/>
      <c r="C10" s="15">
        <v>280</v>
      </c>
      <c r="D10" s="15">
        <v>70</v>
      </c>
      <c r="E10" s="14">
        <f t="shared" si="0"/>
        <v>0.9642857142857143</v>
      </c>
      <c r="F10" s="73">
        <v>1</v>
      </c>
    </row>
    <row r="11" spans="1:20" ht="18.75" customHeight="1" x14ac:dyDescent="0.25">
      <c r="A11" s="25" t="s">
        <v>64</v>
      </c>
      <c r="B11" s="25"/>
      <c r="C11" s="15">
        <v>2000</v>
      </c>
      <c r="D11" s="15">
        <v>2400</v>
      </c>
    </row>
    <row r="12" spans="1:20" x14ac:dyDescent="0.25">
      <c r="A12" s="70" t="s">
        <v>65</v>
      </c>
      <c r="B12" s="71"/>
      <c r="C12" s="15">
        <v>50</v>
      </c>
      <c r="D12" s="15">
        <v>60</v>
      </c>
    </row>
    <row r="13" spans="1:20" x14ac:dyDescent="0.25">
      <c r="A13" s="26" t="s">
        <v>11</v>
      </c>
      <c r="B13" s="26"/>
      <c r="C13" s="17" t="s">
        <v>9</v>
      </c>
      <c r="D13" s="17" t="s">
        <v>10</v>
      </c>
    </row>
    <row r="14" spans="1:20" x14ac:dyDescent="0.25">
      <c r="A14" s="26"/>
      <c r="B14" s="26"/>
      <c r="C14" s="17">
        <v>50</v>
      </c>
      <c r="D14" s="17">
        <v>55</v>
      </c>
    </row>
    <row r="15" spans="1:20" x14ac:dyDescent="0.25">
      <c r="A15" s="23" t="s">
        <v>13</v>
      </c>
      <c r="B15" s="23"/>
      <c r="C15" s="23">
        <f>C11*C14+D11*D14</f>
        <v>232000</v>
      </c>
      <c r="D15" s="23"/>
    </row>
    <row r="22" spans="4:12" x14ac:dyDescent="0.25">
      <c r="D22" s="72"/>
      <c r="E22" s="72"/>
      <c r="F22" s="72"/>
      <c r="G22" s="72"/>
      <c r="H22" s="72"/>
      <c r="I22" s="72"/>
      <c r="J22" s="72"/>
      <c r="K22" s="72"/>
      <c r="L22" s="72"/>
    </row>
  </sheetData>
  <mergeCells count="28">
    <mergeCell ref="A8:B8"/>
    <mergeCell ref="A9:B9"/>
    <mergeCell ref="A10:B10"/>
    <mergeCell ref="A12:B12"/>
    <mergeCell ref="A3:B4"/>
    <mergeCell ref="A5:B5"/>
    <mergeCell ref="A6:B6"/>
    <mergeCell ref="A7:B7"/>
    <mergeCell ref="A1:E1"/>
    <mergeCell ref="C3:D3"/>
    <mergeCell ref="E3:E4"/>
    <mergeCell ref="Q1:R2"/>
    <mergeCell ref="S1:T1"/>
    <mergeCell ref="Q8:R8"/>
    <mergeCell ref="Q7:R7"/>
    <mergeCell ref="Q6:R6"/>
    <mergeCell ref="Q5:R5"/>
    <mergeCell ref="Q4:R4"/>
    <mergeCell ref="Q3:R3"/>
    <mergeCell ref="A15:B15"/>
    <mergeCell ref="C15:D15"/>
    <mergeCell ref="I2:O4"/>
    <mergeCell ref="I5:O6"/>
    <mergeCell ref="I7:O8"/>
    <mergeCell ref="I9:O9"/>
    <mergeCell ref="A11:B11"/>
    <mergeCell ref="A13:B14"/>
    <mergeCell ref="I1:O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7</vt:i4>
      </vt:variant>
    </vt:vector>
  </HeadingPairs>
  <TitlesOfParts>
    <vt:vector size="7" baseType="lpstr">
      <vt:lpstr>1. Планирование и производство</vt:lpstr>
      <vt:lpstr>2. Формир. мин. потр. корзины</vt:lpstr>
      <vt:lpstr>3.1. Транспортная задача</vt:lpstr>
      <vt:lpstr>3.2. Транспортная задача</vt:lpstr>
      <vt:lpstr>3.3. Транспортная задача</vt:lpstr>
      <vt:lpstr>4. Формир. мин. потр. корзины</vt:lpstr>
      <vt:lpstr>5. Планирование и производство</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2023-01-31T07:01:30Z</dcterms:modified>
</cp:coreProperties>
</file>