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cini\Dropbox\FondInfoII\slide\backTrack\StazioniServizio\"/>
    </mc:Choice>
  </mc:AlternateContent>
  <xr:revisionPtr revIDLastSave="0" documentId="13_ncr:1_{C79F3970-667D-4A66-9139-B8C1F085A67E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Foglio1" sheetId="1" r:id="rId1"/>
    <sheet name="ProvaGenerale" sheetId="4" r:id="rId2"/>
    <sheet name="Foglio2" sheetId="2" r:id="rId3"/>
    <sheet name="Foglio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B3" i="4"/>
  <c r="B4" i="4"/>
  <c r="B5" i="4"/>
  <c r="B6" i="4"/>
  <c r="B2" i="4"/>
  <c r="H115" i="4" s="1"/>
  <c r="H116" i="4" s="1"/>
  <c r="R21" i="1"/>
  <c r="C3" i="1"/>
  <c r="C4" i="1"/>
  <c r="C5" i="1"/>
  <c r="C6" i="1"/>
  <c r="C2" i="1"/>
  <c r="B3" i="1"/>
  <c r="W11" i="1" s="1"/>
  <c r="W12" i="1" s="1"/>
  <c r="B4" i="1"/>
  <c r="C26" i="1" s="1"/>
  <c r="B5" i="1"/>
  <c r="W13" i="1" s="1"/>
  <c r="B6" i="1"/>
  <c r="W14" i="1" s="1"/>
  <c r="B2" i="1"/>
  <c r="H10" i="1" s="1"/>
  <c r="I10" i="1" s="1"/>
  <c r="C34" i="1" l="1"/>
  <c r="H17" i="1"/>
  <c r="I17" i="1" s="1"/>
  <c r="H25" i="1"/>
  <c r="M18" i="1"/>
  <c r="C10" i="1"/>
  <c r="C11" i="1" s="1"/>
  <c r="M20" i="1"/>
  <c r="M21" i="1" s="1"/>
  <c r="I18" i="1"/>
  <c r="C19" i="1"/>
  <c r="C20" i="1" s="1"/>
  <c r="R19" i="1"/>
  <c r="C31" i="1"/>
  <c r="C32" i="1" s="1"/>
  <c r="D32" i="1" s="1"/>
  <c r="C35" i="1"/>
  <c r="H11" i="1"/>
  <c r="H12" i="1" s="1"/>
  <c r="H13" i="1" s="1"/>
  <c r="H18" i="1"/>
  <c r="H28" i="1"/>
  <c r="M19" i="1"/>
  <c r="R17" i="1"/>
  <c r="S17" i="1" s="1"/>
  <c r="R20" i="1"/>
  <c r="C17" i="1"/>
  <c r="C18" i="1" s="1"/>
  <c r="D18" i="1" s="1"/>
  <c r="C24" i="1"/>
  <c r="C25" i="1" s="1"/>
  <c r="D25" i="1" s="1"/>
  <c r="D26" i="1" s="1"/>
  <c r="C33" i="1"/>
  <c r="H19" i="1"/>
  <c r="H20" i="1" s="1"/>
  <c r="H21" i="1" s="1"/>
  <c r="H24" i="1"/>
  <c r="I24" i="1" s="1"/>
  <c r="I25" i="1" s="1"/>
  <c r="M17" i="1"/>
  <c r="N17" i="1" s="1"/>
  <c r="N18" i="1" s="1"/>
  <c r="N19" i="1" s="1"/>
  <c r="W10" i="1"/>
  <c r="X10" i="1" s="1"/>
  <c r="X12" i="1" s="1"/>
  <c r="X13" i="1" s="1"/>
  <c r="B7" i="1"/>
  <c r="C27" i="1"/>
  <c r="C28" i="1" s="1"/>
  <c r="R18" i="1"/>
  <c r="H26" i="1"/>
  <c r="H27" i="1" s="1"/>
  <c r="H17" i="4"/>
  <c r="H18" i="4" s="1"/>
  <c r="H19" i="4" s="1"/>
  <c r="H38" i="4"/>
  <c r="H39" i="4" s="1"/>
  <c r="H40" i="4" s="1"/>
  <c r="H52" i="4"/>
  <c r="H53" i="4" s="1"/>
  <c r="H54" i="4" s="1"/>
  <c r="H66" i="4"/>
  <c r="H67" i="4" s="1"/>
  <c r="H68" i="4" s="1"/>
  <c r="H80" i="4"/>
  <c r="H81" i="4" s="1"/>
  <c r="H94" i="4"/>
  <c r="H95" i="4" s="1"/>
  <c r="H96" i="4" s="1"/>
  <c r="H108" i="4"/>
  <c r="H109" i="4" s="1"/>
  <c r="C108" i="4"/>
  <c r="C109" i="4" s="1"/>
  <c r="H10" i="4"/>
  <c r="H11" i="4" s="1"/>
  <c r="H12" i="4" s="1"/>
  <c r="H24" i="4"/>
  <c r="H31" i="4"/>
  <c r="H32" i="4" s="1"/>
  <c r="H33" i="4" s="1"/>
  <c r="H45" i="4"/>
  <c r="I45" i="4" s="1"/>
  <c r="H59" i="4"/>
  <c r="H60" i="4" s="1"/>
  <c r="H73" i="4"/>
  <c r="H74" i="4" s="1"/>
  <c r="H75" i="4" s="1"/>
  <c r="H87" i="4"/>
  <c r="H88" i="4" s="1"/>
  <c r="H101" i="4"/>
  <c r="H102" i="4" s="1"/>
  <c r="H103" i="4" s="1"/>
  <c r="H117" i="4"/>
  <c r="I115" i="4"/>
  <c r="I116" i="4" s="1"/>
  <c r="H110" i="4"/>
  <c r="I94" i="4"/>
  <c r="I95" i="4" s="1"/>
  <c r="H89" i="4"/>
  <c r="H82" i="4"/>
  <c r="I80" i="4"/>
  <c r="I81" i="4" s="1"/>
  <c r="H61" i="4"/>
  <c r="I59" i="4"/>
  <c r="I60" i="4" s="1"/>
  <c r="H46" i="4"/>
  <c r="I10" i="4"/>
  <c r="I11" i="4" s="1"/>
  <c r="C17" i="4"/>
  <c r="C18" i="4" s="1"/>
  <c r="C19" i="4" s="1"/>
  <c r="C31" i="4"/>
  <c r="C32" i="4" s="1"/>
  <c r="C45" i="4"/>
  <c r="D45" i="4" s="1"/>
  <c r="C59" i="4"/>
  <c r="C60" i="4" s="1"/>
  <c r="C61" i="4" s="1"/>
  <c r="C73" i="4"/>
  <c r="C74" i="4" s="1"/>
  <c r="C75" i="4" s="1"/>
  <c r="C87" i="4"/>
  <c r="C88" i="4" s="1"/>
  <c r="C101" i="4"/>
  <c r="C102" i="4" s="1"/>
  <c r="C115" i="4"/>
  <c r="C116" i="4" s="1"/>
  <c r="C117" i="4" s="1"/>
  <c r="C24" i="4"/>
  <c r="C25" i="4" s="1"/>
  <c r="C26" i="4" s="1"/>
  <c r="C38" i="4"/>
  <c r="C39" i="4" s="1"/>
  <c r="C40" i="4" s="1"/>
  <c r="C52" i="4"/>
  <c r="C53" i="4" s="1"/>
  <c r="C54" i="4" s="1"/>
  <c r="C66" i="4"/>
  <c r="C67" i="4" s="1"/>
  <c r="C80" i="4"/>
  <c r="C81" i="4" s="1"/>
  <c r="C82" i="4" s="1"/>
  <c r="C94" i="4"/>
  <c r="D94" i="4" s="1"/>
  <c r="C110" i="4"/>
  <c r="D108" i="4"/>
  <c r="D109" i="4" s="1"/>
  <c r="C103" i="4"/>
  <c r="C95" i="4"/>
  <c r="C89" i="4"/>
  <c r="D87" i="4"/>
  <c r="D88" i="4" s="1"/>
  <c r="C68" i="4"/>
  <c r="D66" i="4"/>
  <c r="D67" i="4" s="1"/>
  <c r="C33" i="4"/>
  <c r="D31" i="4"/>
  <c r="D32" i="4" s="1"/>
  <c r="B7" i="4"/>
  <c r="C10" i="4"/>
  <c r="I17" i="4" l="1"/>
  <c r="I18" i="4" s="1"/>
  <c r="D38" i="4"/>
  <c r="D39" i="4" s="1"/>
  <c r="D33" i="1"/>
  <c r="D34" i="1" s="1"/>
  <c r="I66" i="4"/>
  <c r="I67" i="4" s="1"/>
  <c r="D52" i="4"/>
  <c r="D53" i="4" s="1"/>
  <c r="D24" i="4"/>
  <c r="D25" i="4" s="1"/>
  <c r="I31" i="4"/>
  <c r="I32" i="4" s="1"/>
  <c r="D59" i="4"/>
  <c r="D60" i="4" s="1"/>
  <c r="D73" i="4"/>
  <c r="D74" i="4" s="1"/>
  <c r="D115" i="4"/>
  <c r="D116" i="4" s="1"/>
  <c r="D117" i="4" s="1"/>
  <c r="I73" i="4"/>
  <c r="I74" i="4" s="1"/>
  <c r="D17" i="4"/>
  <c r="D18" i="4" s="1"/>
  <c r="D80" i="4"/>
  <c r="D81" i="4" s="1"/>
  <c r="I38" i="4"/>
  <c r="I39" i="4" s="1"/>
  <c r="I40" i="4" s="1"/>
  <c r="I52" i="4"/>
  <c r="I53" i="4" s="1"/>
  <c r="I54" i="4" s="1"/>
  <c r="I87" i="4"/>
  <c r="I88" i="4" s="1"/>
  <c r="I89" i="4" s="1"/>
  <c r="I108" i="4"/>
  <c r="I109" i="4" s="1"/>
  <c r="S18" i="1"/>
  <c r="S19" i="1" s="1"/>
  <c r="S20" i="1" s="1"/>
  <c r="I101" i="4"/>
  <c r="I102" i="4" s="1"/>
  <c r="H25" i="4"/>
  <c r="I24" i="4"/>
  <c r="H118" i="4"/>
  <c r="I117" i="4"/>
  <c r="H111" i="4"/>
  <c r="I110" i="4"/>
  <c r="H104" i="4"/>
  <c r="I103" i="4"/>
  <c r="H97" i="4"/>
  <c r="I96" i="4"/>
  <c r="H90" i="4"/>
  <c r="H83" i="4"/>
  <c r="I82" i="4"/>
  <c r="H76" i="4"/>
  <c r="I75" i="4"/>
  <c r="H69" i="4"/>
  <c r="I68" i="4"/>
  <c r="H62" i="4"/>
  <c r="I61" i="4"/>
  <c r="H55" i="4"/>
  <c r="I46" i="4"/>
  <c r="H47" i="4"/>
  <c r="H41" i="4"/>
  <c r="H34" i="4"/>
  <c r="I33" i="4"/>
  <c r="H20" i="4"/>
  <c r="I19" i="4"/>
  <c r="H13" i="4"/>
  <c r="I12" i="4"/>
  <c r="C11" i="4"/>
  <c r="D10" i="4"/>
  <c r="C46" i="4"/>
  <c r="C47" i="4" s="1"/>
  <c r="D101" i="4"/>
  <c r="D102" i="4" s="1"/>
  <c r="D103" i="4" s="1"/>
  <c r="C118" i="4"/>
  <c r="C111" i="4"/>
  <c r="D110" i="4"/>
  <c r="C104" i="4"/>
  <c r="D95" i="4"/>
  <c r="C96" i="4"/>
  <c r="C90" i="4"/>
  <c r="D89" i="4"/>
  <c r="C83" i="4"/>
  <c r="D82" i="4"/>
  <c r="C76" i="4"/>
  <c r="D75" i="4"/>
  <c r="C69" i="4"/>
  <c r="D68" i="4"/>
  <c r="C62" i="4"/>
  <c r="D61" i="4"/>
  <c r="C55" i="4"/>
  <c r="D54" i="4"/>
  <c r="C41" i="4"/>
  <c r="D40" i="4"/>
  <c r="C34" i="4"/>
  <c r="D33" i="4"/>
  <c r="C27" i="4"/>
  <c r="D26" i="4"/>
  <c r="C20" i="4"/>
  <c r="D19" i="4"/>
  <c r="D46" i="4" l="1"/>
  <c r="H26" i="4"/>
  <c r="I25" i="4"/>
  <c r="H119" i="4"/>
  <c r="I118" i="4"/>
  <c r="H112" i="4"/>
  <c r="I111" i="4"/>
  <c r="H105" i="4"/>
  <c r="I104" i="4"/>
  <c r="H98" i="4"/>
  <c r="I97" i="4"/>
  <c r="H91" i="4"/>
  <c r="I90" i="4"/>
  <c r="H84" i="4"/>
  <c r="I83" i="4"/>
  <c r="H77" i="4"/>
  <c r="I76" i="4"/>
  <c r="H70" i="4"/>
  <c r="I69" i="4"/>
  <c r="H63" i="4"/>
  <c r="I62" i="4"/>
  <c r="H56" i="4"/>
  <c r="I55" i="4"/>
  <c r="I47" i="4"/>
  <c r="H48" i="4"/>
  <c r="H42" i="4"/>
  <c r="I41" i="4"/>
  <c r="H35" i="4"/>
  <c r="I34" i="4"/>
  <c r="H21" i="4"/>
  <c r="I20" i="4"/>
  <c r="H14" i="4"/>
  <c r="I13" i="4"/>
  <c r="C12" i="4"/>
  <c r="C13" i="4" s="1"/>
  <c r="D11" i="4"/>
  <c r="C119" i="4"/>
  <c r="D118" i="4"/>
  <c r="C112" i="4"/>
  <c r="D111" i="4"/>
  <c r="C105" i="4"/>
  <c r="D104" i="4"/>
  <c r="D96" i="4"/>
  <c r="C97" i="4"/>
  <c r="C91" i="4"/>
  <c r="D90" i="4"/>
  <c r="C84" i="4"/>
  <c r="D83" i="4"/>
  <c r="C77" i="4"/>
  <c r="D76" i="4"/>
  <c r="C70" i="4"/>
  <c r="D69" i="4"/>
  <c r="C63" i="4"/>
  <c r="D62" i="4"/>
  <c r="C56" i="4"/>
  <c r="D55" i="4"/>
  <c r="D47" i="4"/>
  <c r="C48" i="4"/>
  <c r="C42" i="4"/>
  <c r="D41" i="4"/>
  <c r="C35" i="4"/>
  <c r="D34" i="4"/>
  <c r="C28" i="4"/>
  <c r="D27" i="4"/>
  <c r="C21" i="4"/>
  <c r="D20" i="4"/>
  <c r="H27" i="4" l="1"/>
  <c r="I26" i="4"/>
  <c r="I119" i="4"/>
  <c r="I112" i="4"/>
  <c r="I105" i="4"/>
  <c r="I98" i="4"/>
  <c r="I91" i="4"/>
  <c r="I84" i="4"/>
  <c r="I77" i="4"/>
  <c r="I70" i="4"/>
  <c r="I63" i="4"/>
  <c r="I56" i="4"/>
  <c r="I48" i="4"/>
  <c r="H49" i="4"/>
  <c r="I42" i="4"/>
  <c r="I35" i="4"/>
  <c r="I21" i="4"/>
  <c r="I14" i="4"/>
  <c r="C14" i="4"/>
  <c r="D12" i="4"/>
  <c r="D13" i="4" s="1"/>
  <c r="D119" i="4"/>
  <c r="D112" i="4"/>
  <c r="D105" i="4"/>
  <c r="D97" i="4"/>
  <c r="C98" i="4"/>
  <c r="D91" i="4"/>
  <c r="D84" i="4"/>
  <c r="D77" i="4"/>
  <c r="D70" i="4"/>
  <c r="D63" i="4"/>
  <c r="D56" i="4"/>
  <c r="D48" i="4"/>
  <c r="C49" i="4"/>
  <c r="D42" i="4"/>
  <c r="D35" i="4"/>
  <c r="D28" i="4"/>
  <c r="D21" i="4"/>
  <c r="I49" i="4" l="1"/>
  <c r="I27" i="4"/>
  <c r="H28" i="4"/>
  <c r="D14" i="4"/>
  <c r="D49" i="4"/>
  <c r="D98" i="4"/>
  <c r="I28" i="4" l="1"/>
</calcChain>
</file>

<file path=xl/sharedStrings.xml><?xml version="1.0" encoding="utf-8"?>
<sst xmlns="http://schemas.openxmlformats.org/spreadsheetml/2006/main" count="180" uniqueCount="8">
  <si>
    <t>distanza</t>
  </si>
  <si>
    <t>prezzo litro</t>
  </si>
  <si>
    <t>Stazione</t>
  </si>
  <si>
    <t>Sequenza</t>
  </si>
  <si>
    <t>Litri Disponibili</t>
  </si>
  <si>
    <t>Costo</t>
  </si>
  <si>
    <t>NON AMMISSIBILE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</si>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</sst>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Fill="1" applyBorder="1"/>
    <xf numFmtId="0" fontId="0" fillId="0" borderId="1" xfId="0" applyFont="1" applyBorder="1"/>
    <xf numFmtId="1" fontId="0" fillId="0" borderId="1" xfId="0" applyNumberFormat="1" applyFont="1" applyBorder="1"/>
    <xf numFmtId="0" fontId="1" fillId="0" borderId="3" xfId="0" applyFont="1" applyFill="1" applyBorder="1"/>
    <xf numFmtId="0" fontId="0" fillId="0" borderId="0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e" xfId="0" builtinId="0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opLeftCell="K9" workbookViewId="0">
      <selection activeCell="K15" sqref="K15"/>
    </sheetView>
  </sheetViews>
  <sheetFormatPr defaultRowHeight="14.4" x14ac:dyDescent="0.55000000000000004"/>
  <cols>
    <col min="2" max="2" width="11.26171875" customWidth="1"/>
    <col min="3" max="3" width="20" customWidth="1"/>
    <col min="4" max="4" width="17.578125" customWidth="1"/>
    <col min="5" max="5" width="11.26171875" customWidth="1"/>
    <col min="6" max="6" width="11.15625" customWidth="1"/>
    <col min="7" max="7" width="9.26171875" customWidth="1"/>
    <col min="8" max="8" width="18.15625" customWidth="1"/>
    <col min="9" max="9" width="19" customWidth="1"/>
    <col min="11" max="11" width="11.15625" customWidth="1"/>
    <col min="12" max="12" width="12.26171875" customWidth="1"/>
    <col min="13" max="13" width="14.68359375" customWidth="1"/>
    <col min="14" max="14" width="18.83984375" customWidth="1"/>
    <col min="17" max="17" width="11.15625" customWidth="1"/>
    <col min="18" max="18" width="15.83984375" customWidth="1"/>
    <col min="19" max="19" width="17.26171875" customWidth="1"/>
    <col min="21" max="21" width="13.578125" customWidth="1"/>
    <col min="23" max="23" width="15.15625" customWidth="1"/>
    <col min="24" max="24" width="17" customWidth="1"/>
  </cols>
  <sheetData>
    <row r="1" spans="1:25" x14ac:dyDescent="0.55000000000000004">
      <c r="B1" t="s">
        <v>0</v>
      </c>
      <c r="C1" t="s">
        <v>1</v>
      </c>
    </row>
    <row r="2" spans="1:25" x14ac:dyDescent="0.55000000000000004">
      <c r="A2">
        <v>0</v>
      </c>
      <c r="B2">
        <f>260 + A2 * 20</f>
        <v>260</v>
      </c>
      <c r="C2">
        <f>A2 + 30 - A2^2</f>
        <v>30</v>
      </c>
    </row>
    <row r="3" spans="1:25" x14ac:dyDescent="0.55000000000000004">
      <c r="A3">
        <v>1</v>
      </c>
      <c r="B3">
        <f t="shared" ref="B3:B6" si="0">260 + A3 * 20</f>
        <v>280</v>
      </c>
      <c r="C3">
        <f t="shared" ref="C3:C6" si="1">A3 + 30 - A3^2</f>
        <v>30</v>
      </c>
    </row>
    <row r="4" spans="1:25" x14ac:dyDescent="0.55000000000000004">
      <c r="A4">
        <v>2</v>
      </c>
      <c r="B4">
        <f t="shared" si="0"/>
        <v>300</v>
      </c>
      <c r="C4">
        <f t="shared" si="1"/>
        <v>28</v>
      </c>
    </row>
    <row r="5" spans="1:25" x14ac:dyDescent="0.55000000000000004">
      <c r="A5">
        <v>3</v>
      </c>
      <c r="B5">
        <f t="shared" si="0"/>
        <v>320</v>
      </c>
      <c r="C5">
        <f t="shared" si="1"/>
        <v>24</v>
      </c>
    </row>
    <row r="6" spans="1:25" x14ac:dyDescent="0.55000000000000004">
      <c r="A6">
        <v>4</v>
      </c>
      <c r="B6">
        <f t="shared" si="0"/>
        <v>340</v>
      </c>
      <c r="C6">
        <f t="shared" si="1"/>
        <v>18</v>
      </c>
    </row>
    <row r="7" spans="1:25" x14ac:dyDescent="0.55000000000000004">
      <c r="B7">
        <f>SUM(B2:B6)</f>
        <v>1500</v>
      </c>
    </row>
    <row r="9" spans="1:25" x14ac:dyDescent="0.55000000000000004">
      <c r="A9" s="1" t="s">
        <v>2</v>
      </c>
      <c r="B9" s="1" t="s">
        <v>3</v>
      </c>
      <c r="C9" s="1" t="s">
        <v>4</v>
      </c>
      <c r="D9" s="1" t="s">
        <v>5</v>
      </c>
      <c r="F9" s="1" t="s">
        <v>2</v>
      </c>
      <c r="G9" s="1" t="s">
        <v>3</v>
      </c>
      <c r="H9" s="1" t="s">
        <v>4</v>
      </c>
      <c r="I9" s="1" t="s">
        <v>5</v>
      </c>
      <c r="U9" s="2" t="s">
        <v>2</v>
      </c>
      <c r="V9" s="2" t="s">
        <v>3</v>
      </c>
      <c r="W9" s="2" t="s">
        <v>4</v>
      </c>
      <c r="X9" s="2" t="s">
        <v>5</v>
      </c>
    </row>
    <row r="10" spans="1:25" x14ac:dyDescent="0.55000000000000004">
      <c r="A10" s="1">
        <v>0</v>
      </c>
      <c r="B10" s="1">
        <v>0</v>
      </c>
      <c r="C10" s="1">
        <f>30-$B$2*0.05</f>
        <v>17</v>
      </c>
      <c r="D10" s="1"/>
      <c r="F10" s="1">
        <v>0</v>
      </c>
      <c r="G10" s="1">
        <v>1</v>
      </c>
      <c r="H10" s="1">
        <f>30-$B$2*0.05</f>
        <v>17</v>
      </c>
      <c r="I10" s="1">
        <f>(30-H10)*C2</f>
        <v>390</v>
      </c>
      <c r="U10" s="2">
        <v>0</v>
      </c>
      <c r="V10" s="2">
        <v>1</v>
      </c>
      <c r="W10" s="2">
        <f>30-$B$2*0.05</f>
        <v>17</v>
      </c>
      <c r="X10" s="2">
        <f>(30-W10)*C2</f>
        <v>390</v>
      </c>
    </row>
    <row r="11" spans="1:25" x14ac:dyDescent="0.55000000000000004">
      <c r="A11" s="1">
        <v>1</v>
      </c>
      <c r="B11" s="1">
        <v>0</v>
      </c>
      <c r="C11" s="1">
        <f>C10-$B$3*0.05</f>
        <v>3</v>
      </c>
      <c r="D11" s="1"/>
      <c r="F11" s="1">
        <v>1</v>
      </c>
      <c r="G11" s="1">
        <v>0</v>
      </c>
      <c r="H11" s="1">
        <f>30-$B$3*0.05</f>
        <v>16</v>
      </c>
      <c r="I11" s="1"/>
      <c r="U11" s="2">
        <v>1</v>
      </c>
      <c r="V11" s="2">
        <v>0</v>
      </c>
      <c r="W11" s="2">
        <f>30-$B$3*0.05</f>
        <v>16</v>
      </c>
      <c r="X11" s="2"/>
    </row>
    <row r="12" spans="1:25" x14ac:dyDescent="0.55000000000000004">
      <c r="A12" s="1">
        <v>2</v>
      </c>
      <c r="B12" s="1"/>
      <c r="C12" s="1" t="s">
        <v>6</v>
      </c>
      <c r="D12" s="1"/>
      <c r="F12" s="1">
        <v>2</v>
      </c>
      <c r="G12" s="1">
        <v>0</v>
      </c>
      <c r="H12" s="1">
        <f>H11-B4*0.05</f>
        <v>1</v>
      </c>
      <c r="I12" s="1"/>
      <c r="U12" s="2">
        <v>2</v>
      </c>
      <c r="V12" s="2">
        <v>1</v>
      </c>
      <c r="W12" s="2">
        <f>W11-$B$4*0.05</f>
        <v>1</v>
      </c>
      <c r="X12" s="2">
        <f>X10+(30-W12)*C4</f>
        <v>1202</v>
      </c>
    </row>
    <row r="13" spans="1:25" x14ac:dyDescent="0.55000000000000004">
      <c r="A13" s="1">
        <v>3</v>
      </c>
      <c r="B13" s="1"/>
      <c r="C13" s="1"/>
      <c r="D13" s="1"/>
      <c r="F13" s="1">
        <v>3</v>
      </c>
      <c r="G13" s="1"/>
      <c r="H13" s="1">
        <f>H12-B5*0.05</f>
        <v>-15</v>
      </c>
      <c r="I13" s="1" t="s">
        <v>6</v>
      </c>
      <c r="U13" s="2">
        <v>3</v>
      </c>
      <c r="V13" s="2">
        <v>1</v>
      </c>
      <c r="W13" s="2">
        <f>30-$B$5*0.05</f>
        <v>14</v>
      </c>
      <c r="X13" s="2">
        <f>X12+(30-W13)*C5</f>
        <v>1586</v>
      </c>
    </row>
    <row r="14" spans="1:25" x14ac:dyDescent="0.55000000000000004">
      <c r="A14" s="1">
        <v>4</v>
      </c>
      <c r="B14" s="1"/>
      <c r="C14" s="1"/>
      <c r="D14" s="1"/>
      <c r="F14" s="1">
        <v>4</v>
      </c>
      <c r="G14" s="1"/>
      <c r="H14" s="1"/>
      <c r="I14" s="1"/>
      <c r="U14" s="2">
        <v>4</v>
      </c>
      <c r="V14" s="2">
        <v>0</v>
      </c>
      <c r="W14" s="2">
        <f>30-$B$6*0.05</f>
        <v>13</v>
      </c>
      <c r="X14" s="2"/>
      <c r="Y14" s="3" t="s">
        <v>7</v>
      </c>
    </row>
    <row r="16" spans="1:25" x14ac:dyDescent="0.55000000000000004">
      <c r="A16" s="1" t="s">
        <v>2</v>
      </c>
      <c r="B16" s="1" t="s">
        <v>3</v>
      </c>
      <c r="C16" s="1" t="s">
        <v>4</v>
      </c>
      <c r="D16" s="1" t="s">
        <v>5</v>
      </c>
      <c r="F16" s="1" t="s">
        <v>2</v>
      </c>
      <c r="G16" s="1" t="s">
        <v>3</v>
      </c>
      <c r="H16" s="1" t="s">
        <v>4</v>
      </c>
      <c r="I16" s="1" t="s">
        <v>5</v>
      </c>
      <c r="K16" s="1" t="s">
        <v>2</v>
      </c>
      <c r="L16" s="1" t="s">
        <v>3</v>
      </c>
      <c r="M16" s="1" t="s">
        <v>4</v>
      </c>
      <c r="N16" s="1" t="s">
        <v>5</v>
      </c>
      <c r="P16" s="2" t="s">
        <v>2</v>
      </c>
      <c r="Q16" s="2" t="s">
        <v>3</v>
      </c>
      <c r="R16" s="2" t="s">
        <v>4</v>
      </c>
      <c r="S16" s="2" t="s">
        <v>5</v>
      </c>
    </row>
    <row r="17" spans="1:19" x14ac:dyDescent="0.55000000000000004">
      <c r="A17" s="1">
        <v>0</v>
      </c>
      <c r="B17" s="1">
        <v>0</v>
      </c>
      <c r="C17" s="1">
        <f>30-$B$2*0.05</f>
        <v>17</v>
      </c>
      <c r="D17" s="1"/>
      <c r="F17" s="1">
        <v>0</v>
      </c>
      <c r="G17" s="1">
        <v>1</v>
      </c>
      <c r="H17" s="1">
        <f>30-$B$2*0.05</f>
        <v>17</v>
      </c>
      <c r="I17" s="1">
        <f>(30-H17)*$C$2</f>
        <v>390</v>
      </c>
      <c r="K17" s="1">
        <v>0</v>
      </c>
      <c r="L17" s="1">
        <v>1</v>
      </c>
      <c r="M17" s="1">
        <f>30-$B$2*0.05</f>
        <v>17</v>
      </c>
      <c r="N17" s="1">
        <f>(30-M17)*$C$2</f>
        <v>390</v>
      </c>
      <c r="P17" s="2">
        <v>0</v>
      </c>
      <c r="Q17" s="2">
        <v>1</v>
      </c>
      <c r="R17" s="2">
        <f>30-$B$2*0.05</f>
        <v>17</v>
      </c>
      <c r="S17" s="2">
        <f>(30-R17)*$C$2</f>
        <v>390</v>
      </c>
    </row>
    <row r="18" spans="1:19" x14ac:dyDescent="0.55000000000000004">
      <c r="A18" s="1">
        <v>1</v>
      </c>
      <c r="B18" s="1">
        <v>1</v>
      </c>
      <c r="C18" s="1">
        <f>C17-$B$3*0.05</f>
        <v>3</v>
      </c>
      <c r="D18" s="1">
        <f>(30-C18)*$C$3</f>
        <v>810</v>
      </c>
      <c r="F18" s="1">
        <v>1</v>
      </c>
      <c r="G18" s="1">
        <v>1</v>
      </c>
      <c r="H18" s="1">
        <f>30-$B$3*0.05</f>
        <v>16</v>
      </c>
      <c r="I18" s="1">
        <f>I17+(30-H18)*$C$3</f>
        <v>810</v>
      </c>
      <c r="K18" s="1">
        <v>1</v>
      </c>
      <c r="L18" s="1">
        <v>1</v>
      </c>
      <c r="M18" s="1">
        <f>30-$B$3*0.05</f>
        <v>16</v>
      </c>
      <c r="N18" s="1">
        <f>N17+(30-M18)*$C$3</f>
        <v>810</v>
      </c>
      <c r="P18" s="2">
        <v>1</v>
      </c>
      <c r="Q18" s="2">
        <v>1</v>
      </c>
      <c r="R18" s="2">
        <f>30-$B$3*0.05</f>
        <v>16</v>
      </c>
      <c r="S18" s="2">
        <f>S17+(30-R18)*$C$3</f>
        <v>810</v>
      </c>
    </row>
    <row r="19" spans="1:19" x14ac:dyDescent="0.55000000000000004">
      <c r="A19" s="1">
        <v>2</v>
      </c>
      <c r="B19" s="1">
        <v>0</v>
      </c>
      <c r="C19" s="1">
        <f>30-$B$4*0.05</f>
        <v>15</v>
      </c>
      <c r="D19" s="1"/>
      <c r="F19" s="1">
        <v>2</v>
      </c>
      <c r="G19" s="1">
        <v>0</v>
      </c>
      <c r="H19" s="1">
        <f>30-$B$4*0.05</f>
        <v>15</v>
      </c>
      <c r="I19" s="1"/>
      <c r="K19" s="1">
        <v>2</v>
      </c>
      <c r="L19" s="1">
        <v>1</v>
      </c>
      <c r="M19" s="1">
        <f>30-$B$4*0.05</f>
        <v>15</v>
      </c>
      <c r="N19" s="1">
        <f>N18+(30-15)*C4</f>
        <v>1230</v>
      </c>
      <c r="P19" s="2">
        <v>2</v>
      </c>
      <c r="Q19" s="2">
        <v>1</v>
      </c>
      <c r="R19" s="2">
        <f>30-$B$4*0.05</f>
        <v>15</v>
      </c>
      <c r="S19" s="2">
        <f>S18+(30-15)*C4</f>
        <v>1230</v>
      </c>
    </row>
    <row r="20" spans="1:19" x14ac:dyDescent="0.55000000000000004">
      <c r="A20" s="1">
        <v>3</v>
      </c>
      <c r="B20" s="1"/>
      <c r="C20" s="1">
        <f>C19-B5*0.05</f>
        <v>-1</v>
      </c>
      <c r="D20" s="1" t="s">
        <v>6</v>
      </c>
      <c r="F20" s="1">
        <v>3</v>
      </c>
      <c r="G20" s="1">
        <v>0</v>
      </c>
      <c r="H20" s="1">
        <f>H19-$B$3*0.05</f>
        <v>1</v>
      </c>
      <c r="I20" s="1"/>
      <c r="K20" s="1">
        <v>3</v>
      </c>
      <c r="L20" s="1">
        <v>0</v>
      </c>
      <c r="M20" s="1">
        <f>30-$B$3*0.05</f>
        <v>16</v>
      </c>
      <c r="N20" s="1"/>
      <c r="P20" s="2">
        <v>3</v>
      </c>
      <c r="Q20" s="2">
        <v>1</v>
      </c>
      <c r="R20" s="2">
        <f>30-$B$5*0.05</f>
        <v>14</v>
      </c>
      <c r="S20" s="2">
        <f>S19+(30-R20)*C5</f>
        <v>1614</v>
      </c>
    </row>
    <row r="21" spans="1:19" x14ac:dyDescent="0.55000000000000004">
      <c r="A21" s="1">
        <v>4</v>
      </c>
      <c r="B21" s="1"/>
      <c r="C21" s="1"/>
      <c r="D21" s="1"/>
      <c r="F21" s="1">
        <v>4</v>
      </c>
      <c r="G21" s="1"/>
      <c r="H21" s="1">
        <f>H20-$B$6*0.05</f>
        <v>-16</v>
      </c>
      <c r="I21" s="1" t="s">
        <v>6</v>
      </c>
      <c r="K21" s="1">
        <v>4</v>
      </c>
      <c r="L21" s="1"/>
      <c r="M21" s="1">
        <f>M20-$B$6*0.05</f>
        <v>-1</v>
      </c>
      <c r="N21" s="1" t="s">
        <v>6</v>
      </c>
      <c r="P21" s="2">
        <v>4</v>
      </c>
      <c r="Q21" s="2"/>
      <c r="R21" s="2">
        <f>30-$B$6*0.05</f>
        <v>13</v>
      </c>
      <c r="S21" s="2"/>
    </row>
    <row r="23" spans="1:19" x14ac:dyDescent="0.55000000000000004">
      <c r="A23" s="1" t="s">
        <v>2</v>
      </c>
      <c r="B23" s="1" t="s">
        <v>3</v>
      </c>
      <c r="C23" s="1" t="s">
        <v>4</v>
      </c>
      <c r="D23" s="1" t="s">
        <v>5</v>
      </c>
      <c r="F23" s="5" t="s">
        <v>2</v>
      </c>
      <c r="G23" s="5" t="s">
        <v>3</v>
      </c>
      <c r="H23" s="5" t="s">
        <v>4</v>
      </c>
      <c r="I23" s="5" t="s">
        <v>5</v>
      </c>
      <c r="J23" s="4"/>
    </row>
    <row r="24" spans="1:19" x14ac:dyDescent="0.55000000000000004">
      <c r="A24" s="1">
        <v>0</v>
      </c>
      <c r="B24" s="1">
        <v>0</v>
      </c>
      <c r="C24" s="1">
        <f>30-$B$2*0.05</f>
        <v>17</v>
      </c>
      <c r="D24" s="1"/>
      <c r="F24" s="5">
        <v>0</v>
      </c>
      <c r="G24" s="5">
        <v>1</v>
      </c>
      <c r="H24" s="5">
        <f>30-$B$2*0.05</f>
        <v>17</v>
      </c>
      <c r="I24" s="5">
        <f>(30-H24)*$C$2</f>
        <v>390</v>
      </c>
    </row>
    <row r="25" spans="1:19" x14ac:dyDescent="0.55000000000000004">
      <c r="A25" s="1">
        <v>1</v>
      </c>
      <c r="B25" s="1">
        <v>1</v>
      </c>
      <c r="C25" s="1">
        <f>C24-$B$3*0.05</f>
        <v>3</v>
      </c>
      <c r="D25" s="1">
        <f>(30-C25)*$C$3</f>
        <v>810</v>
      </c>
      <c r="F25" s="5">
        <v>1</v>
      </c>
      <c r="G25" s="5">
        <v>1</v>
      </c>
      <c r="H25" s="5">
        <f>30-$B$3*0.05</f>
        <v>16</v>
      </c>
      <c r="I25" s="5">
        <f>I24+(30-H25)*$C$3</f>
        <v>810</v>
      </c>
    </row>
    <row r="26" spans="1:19" x14ac:dyDescent="0.55000000000000004">
      <c r="A26" s="1">
        <v>2</v>
      </c>
      <c r="B26" s="1">
        <v>1</v>
      </c>
      <c r="C26" s="1">
        <f>30-$B$4*0.05</f>
        <v>15</v>
      </c>
      <c r="D26" s="1">
        <f>D25+(30-C26)*$C$4</f>
        <v>1230</v>
      </c>
      <c r="F26" s="5">
        <v>2</v>
      </c>
      <c r="G26" s="5">
        <v>0</v>
      </c>
      <c r="H26" s="5">
        <f>30-$B$5*0.05</f>
        <v>14</v>
      </c>
      <c r="I26" s="5"/>
    </row>
    <row r="27" spans="1:19" x14ac:dyDescent="0.55000000000000004">
      <c r="A27" s="1">
        <v>3</v>
      </c>
      <c r="B27" s="1">
        <v>0</v>
      </c>
      <c r="C27" s="1">
        <f>30-$B$5*0.05</f>
        <v>14</v>
      </c>
      <c r="D27" s="1"/>
      <c r="F27" s="5">
        <v>3</v>
      </c>
      <c r="G27" s="5">
        <v>1</v>
      </c>
      <c r="H27" s="6">
        <f>H26-$B$4*0.05</f>
        <v>-1</v>
      </c>
      <c r="I27" s="5" t="s">
        <v>6</v>
      </c>
    </row>
    <row r="28" spans="1:19" x14ac:dyDescent="0.55000000000000004">
      <c r="A28" s="1">
        <v>4</v>
      </c>
      <c r="B28" s="1"/>
      <c r="C28" s="1">
        <f>C27-B6*0.05</f>
        <v>-3</v>
      </c>
      <c r="D28" s="1" t="s">
        <v>6</v>
      </c>
      <c r="F28" s="5">
        <v>4</v>
      </c>
      <c r="G28" s="5">
        <v>0</v>
      </c>
      <c r="H28" s="5">
        <f>30-$B$6*0.05</f>
        <v>13</v>
      </c>
      <c r="I28" s="5"/>
    </row>
    <row r="30" spans="1:19" x14ac:dyDescent="0.55000000000000004">
      <c r="A30" s="2" t="s">
        <v>2</v>
      </c>
      <c r="B30" s="2" t="s">
        <v>3</v>
      </c>
      <c r="C30" s="2" t="s">
        <v>4</v>
      </c>
      <c r="D30" s="2" t="s">
        <v>5</v>
      </c>
    </row>
    <row r="31" spans="1:19" x14ac:dyDescent="0.55000000000000004">
      <c r="A31" s="2">
        <v>0</v>
      </c>
      <c r="B31" s="2">
        <v>0</v>
      </c>
      <c r="C31" s="2">
        <f>30-$B$2*0.05</f>
        <v>17</v>
      </c>
      <c r="D31" s="2"/>
    </row>
    <row r="32" spans="1:19" x14ac:dyDescent="0.55000000000000004">
      <c r="A32" s="2">
        <v>1</v>
      </c>
      <c r="B32" s="2">
        <v>1</v>
      </c>
      <c r="C32" s="2">
        <f>C31-$B$3*0.05</f>
        <v>3</v>
      </c>
      <c r="D32" s="2">
        <f>(30-C32)*$C$3</f>
        <v>810</v>
      </c>
    </row>
    <row r="33" spans="1:4" x14ac:dyDescent="0.55000000000000004">
      <c r="A33" s="2">
        <v>2</v>
      </c>
      <c r="B33" s="2">
        <v>1</v>
      </c>
      <c r="C33" s="2">
        <f>30-$B$4*0.05</f>
        <v>15</v>
      </c>
      <c r="D33" s="2">
        <f>D32+(30-C33)*$C$4</f>
        <v>1230</v>
      </c>
    </row>
    <row r="34" spans="1:4" x14ac:dyDescent="0.55000000000000004">
      <c r="A34" s="2">
        <v>3</v>
      </c>
      <c r="B34" s="2">
        <v>1</v>
      </c>
      <c r="C34" s="2">
        <f>30-$B$5*0.05</f>
        <v>14</v>
      </c>
      <c r="D34" s="2">
        <f>D33+(30-C34)*$C$5</f>
        <v>1614</v>
      </c>
    </row>
    <row r="35" spans="1:4" x14ac:dyDescent="0.55000000000000004">
      <c r="A35" s="2">
        <v>4</v>
      </c>
      <c r="B35" s="2">
        <v>0</v>
      </c>
      <c r="C35" s="2">
        <f>30-B6*0.05</f>
        <v>13</v>
      </c>
      <c r="D3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"/>
  <sheetViews>
    <sheetView tabSelected="1" workbookViewId="0">
      <selection activeCell="J54" sqref="J54"/>
    </sheetView>
  </sheetViews>
  <sheetFormatPr defaultRowHeight="14.4" x14ac:dyDescent="0.55000000000000004"/>
  <cols>
    <col min="2" max="2" width="11.26171875" customWidth="1"/>
    <col min="3" max="3" width="20" customWidth="1"/>
    <col min="4" max="4" width="17.578125" customWidth="1"/>
    <col min="5" max="5" width="11.26171875" customWidth="1"/>
    <col min="6" max="6" width="11.15625" customWidth="1"/>
    <col min="7" max="7" width="9.26171875" customWidth="1"/>
    <col min="8" max="8" width="18.15625" customWidth="1"/>
    <col min="9" max="9" width="19" customWidth="1"/>
  </cols>
  <sheetData>
    <row r="1" spans="1:9" x14ac:dyDescent="0.55000000000000004">
      <c r="A1" s="1"/>
      <c r="B1" s="1" t="s">
        <v>0</v>
      </c>
      <c r="C1" s="1" t="s">
        <v>1</v>
      </c>
    </row>
    <row r="2" spans="1:9" x14ac:dyDescent="0.55000000000000004">
      <c r="A2" s="1">
        <v>0</v>
      </c>
      <c r="B2" s="1">
        <f>260 + A2 * 24</f>
        <v>260</v>
      </c>
      <c r="C2" s="1">
        <v>35</v>
      </c>
    </row>
    <row r="3" spans="1:9" x14ac:dyDescent="0.55000000000000004">
      <c r="A3" s="1">
        <v>1</v>
      </c>
      <c r="B3" s="1">
        <f t="shared" ref="B3:B6" si="0">260 + A3 * 24</f>
        <v>284</v>
      </c>
      <c r="C3" s="1">
        <f t="shared" ref="C3:C6" si="1">A3 + 35 - A3^2</f>
        <v>35</v>
      </c>
    </row>
    <row r="4" spans="1:9" x14ac:dyDescent="0.55000000000000004">
      <c r="A4" s="1">
        <v>2</v>
      </c>
      <c r="B4" s="1">
        <f t="shared" si="0"/>
        <v>308</v>
      </c>
      <c r="C4" s="1">
        <f t="shared" si="1"/>
        <v>33</v>
      </c>
    </row>
    <row r="5" spans="1:9" x14ac:dyDescent="0.55000000000000004">
      <c r="A5" s="1">
        <v>3</v>
      </c>
      <c r="B5" s="1">
        <f t="shared" si="0"/>
        <v>332</v>
      </c>
      <c r="C5" s="1">
        <f t="shared" si="1"/>
        <v>29</v>
      </c>
    </row>
    <row r="6" spans="1:9" x14ac:dyDescent="0.55000000000000004">
      <c r="A6" s="1">
        <v>4</v>
      </c>
      <c r="B6" s="1">
        <f t="shared" si="0"/>
        <v>356</v>
      </c>
      <c r="C6" s="1">
        <f t="shared" si="1"/>
        <v>23</v>
      </c>
    </row>
    <row r="7" spans="1:9" x14ac:dyDescent="0.55000000000000004">
      <c r="B7">
        <f>SUM(B2:B6)</f>
        <v>1540</v>
      </c>
    </row>
    <row r="9" spans="1:9" x14ac:dyDescent="0.55000000000000004">
      <c r="A9" s="1" t="s">
        <v>2</v>
      </c>
      <c r="B9" s="1" t="s">
        <v>3</v>
      </c>
      <c r="C9" s="1" t="s">
        <v>4</v>
      </c>
      <c r="D9" s="1" t="s">
        <v>5</v>
      </c>
      <c r="F9" s="1" t="s">
        <v>2</v>
      </c>
      <c r="G9" s="1" t="s">
        <v>3</v>
      </c>
      <c r="H9" s="1" t="s">
        <v>4</v>
      </c>
      <c r="I9" s="1" t="s">
        <v>5</v>
      </c>
    </row>
    <row r="10" spans="1:9" x14ac:dyDescent="0.55000000000000004">
      <c r="A10" s="1">
        <v>0</v>
      </c>
      <c r="B10" s="1">
        <v>0</v>
      </c>
      <c r="C10" s="1">
        <f>30-$B$2*0.05</f>
        <v>17</v>
      </c>
      <c r="D10" s="1">
        <f>(30-C10)*B10*$C$2</f>
        <v>0</v>
      </c>
      <c r="F10" s="1">
        <v>0</v>
      </c>
      <c r="G10" s="1">
        <v>1</v>
      </c>
      <c r="H10" s="1">
        <f>30-$B$2*0.05</f>
        <v>17</v>
      </c>
      <c r="I10" s="1">
        <f>(30-H10)*G10*$C$2</f>
        <v>455</v>
      </c>
    </row>
    <row r="11" spans="1:9" x14ac:dyDescent="0.55000000000000004">
      <c r="A11" s="1">
        <v>1</v>
      </c>
      <c r="B11" s="1">
        <v>0</v>
      </c>
      <c r="C11" s="1">
        <f>(30*B10+C10*(1-B10))-$B$3*0.05</f>
        <v>2.7999999999999989</v>
      </c>
      <c r="D11" s="1">
        <f>(30-C11)*B11*$C$3+D10</f>
        <v>0</v>
      </c>
      <c r="F11" s="1">
        <v>1</v>
      </c>
      <c r="G11" s="1">
        <v>0</v>
      </c>
      <c r="H11" s="1">
        <f>(30*G10+H10*(1-G10))-$B$3*0.05</f>
        <v>15.799999999999999</v>
      </c>
      <c r="I11" s="1">
        <f>(30-H11)*G11*$C$3+I10</f>
        <v>455</v>
      </c>
    </row>
    <row r="12" spans="1:9" x14ac:dyDescent="0.55000000000000004">
      <c r="A12" s="1">
        <v>2</v>
      </c>
      <c r="B12" s="1">
        <v>0</v>
      </c>
      <c r="C12" s="1">
        <f>(30*B11+C11*(1-B11))-$B$4*0.05</f>
        <v>-12.600000000000001</v>
      </c>
      <c r="D12" s="1">
        <f>(30-C12)*B12*$C$4+D11</f>
        <v>0</v>
      </c>
      <c r="F12" s="1">
        <v>2</v>
      </c>
      <c r="G12" s="1">
        <v>0</v>
      </c>
      <c r="H12" s="1">
        <f>(30*G11+H11*(1-G11))-$B$4*0.05</f>
        <v>0.39999999999999858</v>
      </c>
      <c r="I12" s="1">
        <f>(30-H12)*G12*$C$4+I11</f>
        <v>455</v>
      </c>
    </row>
    <row r="13" spans="1:9" x14ac:dyDescent="0.55000000000000004">
      <c r="A13" s="1">
        <v>3</v>
      </c>
      <c r="B13" s="1">
        <v>0</v>
      </c>
      <c r="C13" s="1">
        <f>(30*B12+C12*(1-B12))-$B$5*0.05</f>
        <v>-29.200000000000003</v>
      </c>
      <c r="D13" s="1">
        <f>(30-C13)*B13*$C$5+D12</f>
        <v>0</v>
      </c>
      <c r="F13" s="1">
        <v>3</v>
      </c>
      <c r="G13" s="1">
        <v>0</v>
      </c>
      <c r="H13" s="1">
        <f>(30*G12+H12*(1-G12))-$B$5*0.05</f>
        <v>-16.200000000000003</v>
      </c>
      <c r="I13" s="1">
        <f>(30-H13)*G13*$C$5+I12</f>
        <v>455</v>
      </c>
    </row>
    <row r="14" spans="1:9" x14ac:dyDescent="0.55000000000000004">
      <c r="A14" s="1">
        <v>4</v>
      </c>
      <c r="B14" s="1">
        <v>0</v>
      </c>
      <c r="C14" s="1">
        <f>(30*B13+C13*(1-B13))-$B$6*0.05</f>
        <v>-47</v>
      </c>
      <c r="D14" s="1">
        <f>(30-C14)*B14*$C$6+D13</f>
        <v>0</v>
      </c>
      <c r="F14" s="1">
        <v>4</v>
      </c>
      <c r="G14" s="1">
        <v>0</v>
      </c>
      <c r="H14" s="1">
        <f>(30*G13+H13*(1-G13))-$B$6*0.05</f>
        <v>-34</v>
      </c>
      <c r="I14" s="1">
        <f>(30-H14)*G14*$C$6+I13</f>
        <v>455</v>
      </c>
    </row>
    <row r="16" spans="1:9" x14ac:dyDescent="0.55000000000000004">
      <c r="A16" s="1" t="s">
        <v>2</v>
      </c>
      <c r="B16" s="1" t="s">
        <v>3</v>
      </c>
      <c r="C16" s="1" t="s">
        <v>4</v>
      </c>
      <c r="D16" s="1" t="s">
        <v>5</v>
      </c>
      <c r="F16" s="1" t="s">
        <v>2</v>
      </c>
      <c r="G16" s="1" t="s">
        <v>3</v>
      </c>
      <c r="H16" s="1" t="s">
        <v>4</v>
      </c>
      <c r="I16" s="1" t="s">
        <v>5</v>
      </c>
    </row>
    <row r="17" spans="1:11" x14ac:dyDescent="0.55000000000000004">
      <c r="A17" s="1">
        <v>0</v>
      </c>
      <c r="B17" s="1">
        <v>0</v>
      </c>
      <c r="C17" s="1">
        <f>30-$B$2*0.05</f>
        <v>17</v>
      </c>
      <c r="D17" s="1">
        <f>(30-C17)*B17*$C$2</f>
        <v>0</v>
      </c>
      <c r="F17" s="1">
        <v>0</v>
      </c>
      <c r="G17" s="1">
        <v>1</v>
      </c>
      <c r="H17" s="1">
        <f>30-$B$2*0.05</f>
        <v>17</v>
      </c>
      <c r="I17" s="1">
        <f>(30-H17)*G17*$C$2</f>
        <v>455</v>
      </c>
    </row>
    <row r="18" spans="1:11" x14ac:dyDescent="0.55000000000000004">
      <c r="A18" s="1">
        <v>1</v>
      </c>
      <c r="B18" s="1">
        <v>0</v>
      </c>
      <c r="C18" s="1">
        <f>(30*B17+C17*(1-B17))-$B$3*0.05</f>
        <v>2.7999999999999989</v>
      </c>
      <c r="D18" s="1">
        <f>(30-C18)*B18*$C$3+D17</f>
        <v>0</v>
      </c>
      <c r="F18" s="1">
        <v>1</v>
      </c>
      <c r="G18" s="1">
        <v>0</v>
      </c>
      <c r="H18" s="1">
        <f>(30*G17+H17*(1-G17))-$B$3*0.05</f>
        <v>15.799999999999999</v>
      </c>
      <c r="I18" s="1">
        <f>(30-H18)*G18*$C$3+I17</f>
        <v>455</v>
      </c>
    </row>
    <row r="19" spans="1:11" x14ac:dyDescent="0.55000000000000004">
      <c r="A19" s="1">
        <v>2</v>
      </c>
      <c r="B19" s="1">
        <v>0</v>
      </c>
      <c r="C19" s="1">
        <f>(30*B18+C18*(1-B18))-$B$4*0.05</f>
        <v>-12.600000000000001</v>
      </c>
      <c r="D19" s="1">
        <f>(30-C19)*B19*$C$4+D18</f>
        <v>0</v>
      </c>
      <c r="F19" s="1">
        <v>2</v>
      </c>
      <c r="G19" s="1">
        <v>0</v>
      </c>
      <c r="H19" s="1">
        <f>(30*G18+H18*(1-G18))-$B$4*0.05</f>
        <v>0.39999999999999858</v>
      </c>
      <c r="I19" s="1">
        <f>(30-H19)*G19*$C$4+I18</f>
        <v>455</v>
      </c>
    </row>
    <row r="20" spans="1:11" x14ac:dyDescent="0.55000000000000004">
      <c r="A20" s="1">
        <v>3</v>
      </c>
      <c r="B20" s="1">
        <v>0</v>
      </c>
      <c r="C20" s="1">
        <f>(30*B19+C19*(1-B19))-$B$5*0.05</f>
        <v>-29.200000000000003</v>
      </c>
      <c r="D20" s="1">
        <f>(30-C20)*B20*$C$5+D19</f>
        <v>0</v>
      </c>
      <c r="F20" s="1">
        <v>3</v>
      </c>
      <c r="G20" s="1">
        <v>0</v>
      </c>
      <c r="H20" s="1">
        <f>(30*G19+H19*(1-G19))-$B$5*0.05</f>
        <v>-16.200000000000003</v>
      </c>
      <c r="I20" s="1">
        <f>(30-H20)*G20*$C$5+I19</f>
        <v>455</v>
      </c>
    </row>
    <row r="21" spans="1:11" x14ac:dyDescent="0.55000000000000004">
      <c r="A21" s="1">
        <v>4</v>
      </c>
      <c r="B21" s="1">
        <v>1</v>
      </c>
      <c r="C21" s="1">
        <f>(30*B20+C20*(1-B20))-$B$6*0.05</f>
        <v>-47</v>
      </c>
      <c r="D21" s="1">
        <f>(30-C21)*B21*$C$6+D20</f>
        <v>1771</v>
      </c>
      <c r="F21" s="1">
        <v>4</v>
      </c>
      <c r="G21" s="1">
        <v>1</v>
      </c>
      <c r="H21" s="1">
        <f>(30*G20+H20*(1-G20))-$B$6*0.05</f>
        <v>-34</v>
      </c>
      <c r="I21" s="1">
        <f>(30-H21)*G21*$C$6+I20</f>
        <v>1927</v>
      </c>
    </row>
    <row r="23" spans="1:11" x14ac:dyDescent="0.55000000000000004">
      <c r="A23" s="1" t="s">
        <v>2</v>
      </c>
      <c r="B23" s="1" t="s">
        <v>3</v>
      </c>
      <c r="C23" s="1" t="s">
        <v>4</v>
      </c>
      <c r="D23" s="1" t="s">
        <v>5</v>
      </c>
      <c r="F23" s="1" t="s">
        <v>2</v>
      </c>
      <c r="G23" s="1" t="s">
        <v>3</v>
      </c>
      <c r="H23" s="1" t="s">
        <v>4</v>
      </c>
      <c r="I23" s="1" t="s">
        <v>5</v>
      </c>
      <c r="J23" s="7"/>
      <c r="K23" s="8"/>
    </row>
    <row r="24" spans="1:11" x14ac:dyDescent="0.55000000000000004">
      <c r="A24" s="1">
        <v>0</v>
      </c>
      <c r="B24" s="1">
        <v>0</v>
      </c>
      <c r="C24" s="1">
        <f>30-$B$2*0.05</f>
        <v>17</v>
      </c>
      <c r="D24" s="1">
        <f>(30-C24)*B24*$C$2</f>
        <v>0</v>
      </c>
      <c r="F24" s="1">
        <v>0</v>
      </c>
      <c r="G24" s="1">
        <v>1</v>
      </c>
      <c r="H24" s="1">
        <f>30-$B$2*0.05</f>
        <v>17</v>
      </c>
      <c r="I24" s="1">
        <f>(30-H24)*G24*$C$2</f>
        <v>455</v>
      </c>
    </row>
    <row r="25" spans="1:11" x14ac:dyDescent="0.55000000000000004">
      <c r="A25" s="1">
        <v>1</v>
      </c>
      <c r="B25" s="1">
        <v>0</v>
      </c>
      <c r="C25" s="1">
        <f>(30*B24+C24*(1-B24))-$B$3*0.05</f>
        <v>2.7999999999999989</v>
      </c>
      <c r="D25" s="1">
        <f>(30-C25)*B25*$C$3+D24</f>
        <v>0</v>
      </c>
      <c r="F25" s="1">
        <v>1</v>
      </c>
      <c r="G25" s="1">
        <v>0</v>
      </c>
      <c r="H25" s="1">
        <f>(30*G24+H24*(1-G24))-$B$3*0.05</f>
        <v>15.799999999999999</v>
      </c>
      <c r="I25" s="1">
        <f>(30-H25)*G25*$C$3+I24</f>
        <v>455</v>
      </c>
    </row>
    <row r="26" spans="1:11" x14ac:dyDescent="0.55000000000000004">
      <c r="A26" s="1">
        <v>2</v>
      </c>
      <c r="B26" s="1">
        <v>0</v>
      </c>
      <c r="C26" s="1">
        <f>(30*B25+C25*(1-B25))-$B$4*0.05</f>
        <v>-12.600000000000001</v>
      </c>
      <c r="D26" s="1">
        <f>(30-C26)*B26*$C$4+D25</f>
        <v>0</v>
      </c>
      <c r="F26" s="1">
        <v>2</v>
      </c>
      <c r="G26" s="1">
        <v>0</v>
      </c>
      <c r="H26" s="1">
        <f>(30*G25+H25*(1-G25))-$B$4*0.05</f>
        <v>0.39999999999999858</v>
      </c>
      <c r="I26" s="1">
        <f>(30-H26)*G26*$C$4+I25</f>
        <v>455</v>
      </c>
    </row>
    <row r="27" spans="1:11" x14ac:dyDescent="0.55000000000000004">
      <c r="A27" s="1">
        <v>3</v>
      </c>
      <c r="B27" s="1">
        <v>1</v>
      </c>
      <c r="C27" s="1">
        <f>(30*B26+C26*(1-B26))-$B$5*0.05</f>
        <v>-29.200000000000003</v>
      </c>
      <c r="D27" s="1">
        <f>(30-C27)*B27*$C$5+D26</f>
        <v>1716.8000000000002</v>
      </c>
      <c r="F27" s="1">
        <v>3</v>
      </c>
      <c r="G27" s="1">
        <v>1</v>
      </c>
      <c r="H27" s="1">
        <f>(30*G26+H26*(1-G26))-$B$5*0.05</f>
        <v>-16.200000000000003</v>
      </c>
      <c r="I27" s="1">
        <f>(30-H27)*G27*$C$5+I26</f>
        <v>1794.8000000000002</v>
      </c>
    </row>
    <row r="28" spans="1:11" x14ac:dyDescent="0.55000000000000004">
      <c r="A28" s="1">
        <v>4</v>
      </c>
      <c r="B28" s="1">
        <v>0</v>
      </c>
      <c r="C28" s="1">
        <f>(30*B27+C27*(1-B27))-$B$6*0.05</f>
        <v>12.2</v>
      </c>
      <c r="D28" s="1">
        <f>(30-C28)*B28*$C$6+D27</f>
        <v>1716.8000000000002</v>
      </c>
      <c r="F28" s="1">
        <v>4</v>
      </c>
      <c r="G28" s="1">
        <v>0</v>
      </c>
      <c r="H28" s="1">
        <f>(30*G27+H27*(1-G27))-$B$6*0.05</f>
        <v>12.2</v>
      </c>
      <c r="I28" s="1">
        <f>(30-H28)*G28*$C$6+I27</f>
        <v>1794.8000000000002</v>
      </c>
    </row>
    <row r="30" spans="1:11" x14ac:dyDescent="0.55000000000000004">
      <c r="A30" s="5" t="s">
        <v>2</v>
      </c>
      <c r="B30" s="5" t="s">
        <v>3</v>
      </c>
      <c r="C30" s="5" t="s">
        <v>4</v>
      </c>
      <c r="D30" s="5" t="s">
        <v>5</v>
      </c>
      <c r="F30" s="1" t="s">
        <v>2</v>
      </c>
      <c r="G30" s="1" t="s">
        <v>3</v>
      </c>
      <c r="H30" s="1" t="s">
        <v>4</v>
      </c>
      <c r="I30" s="1" t="s">
        <v>5</v>
      </c>
    </row>
    <row r="31" spans="1:11" x14ac:dyDescent="0.55000000000000004">
      <c r="A31" s="5">
        <v>0</v>
      </c>
      <c r="B31" s="5">
        <v>0</v>
      </c>
      <c r="C31" s="1">
        <f>30-$B$2*0.05</f>
        <v>17</v>
      </c>
      <c r="D31" s="1">
        <f>(30-C31)*B31*$C$2</f>
        <v>0</v>
      </c>
      <c r="F31" s="1">
        <v>0</v>
      </c>
      <c r="G31" s="1">
        <v>1</v>
      </c>
      <c r="H31" s="1">
        <f>30-$B$2*0.05</f>
        <v>17</v>
      </c>
      <c r="I31" s="1">
        <f>(30-H31)*G31*$C$2</f>
        <v>455</v>
      </c>
    </row>
    <row r="32" spans="1:11" x14ac:dyDescent="0.55000000000000004">
      <c r="A32" s="5">
        <v>1</v>
      </c>
      <c r="B32" s="5">
        <v>0</v>
      </c>
      <c r="C32" s="1">
        <f>(30*B31+C31*(1-B31))-$B$3*0.05</f>
        <v>2.7999999999999989</v>
      </c>
      <c r="D32" s="1">
        <f>(30-C32)*B32*$C$3+D31</f>
        <v>0</v>
      </c>
      <c r="F32" s="1">
        <v>1</v>
      </c>
      <c r="G32" s="1">
        <v>0</v>
      </c>
      <c r="H32" s="1">
        <f>(30*G31+H31*(1-G31))-$B$3*0.05</f>
        <v>15.799999999999999</v>
      </c>
      <c r="I32" s="1">
        <f>(30-H32)*G32*$C$3+I31</f>
        <v>455</v>
      </c>
    </row>
    <row r="33" spans="1:9" x14ac:dyDescent="0.55000000000000004">
      <c r="A33" s="5">
        <v>2</v>
      </c>
      <c r="B33" s="5">
        <v>0</v>
      </c>
      <c r="C33" s="1">
        <f>(30*B32+C32*(1-B32))-$B$4*0.05</f>
        <v>-12.600000000000001</v>
      </c>
      <c r="D33" s="1">
        <f>(30-C33)*B33*$C$4+D32</f>
        <v>0</v>
      </c>
      <c r="F33" s="1">
        <v>2</v>
      </c>
      <c r="G33" s="1">
        <v>0</v>
      </c>
      <c r="H33" s="1">
        <f>(30*G32+H32*(1-G32))-$B$4*0.05</f>
        <v>0.39999999999999858</v>
      </c>
      <c r="I33" s="1">
        <f>(30-H33)*G33*$C$4+I32</f>
        <v>455</v>
      </c>
    </row>
    <row r="34" spans="1:9" x14ac:dyDescent="0.55000000000000004">
      <c r="A34" s="5">
        <v>3</v>
      </c>
      <c r="B34" s="5">
        <v>1</v>
      </c>
      <c r="C34" s="1">
        <f>(30*B33+C33*(1-B33))-$B$5*0.05</f>
        <v>-29.200000000000003</v>
      </c>
      <c r="D34" s="1">
        <f>(30-C34)*B34*$C$5+D33</f>
        <v>1716.8000000000002</v>
      </c>
      <c r="F34" s="1">
        <v>3</v>
      </c>
      <c r="G34" s="1">
        <v>1</v>
      </c>
      <c r="H34" s="1">
        <f>(30*G33+H33*(1-G33))-$B$5*0.05</f>
        <v>-16.200000000000003</v>
      </c>
      <c r="I34" s="1">
        <f>(30-H34)*G34*$C$5+I33</f>
        <v>1794.8000000000002</v>
      </c>
    </row>
    <row r="35" spans="1:9" x14ac:dyDescent="0.55000000000000004">
      <c r="A35" s="5">
        <v>4</v>
      </c>
      <c r="B35" s="5">
        <v>1</v>
      </c>
      <c r="C35" s="1">
        <f>(30*B34+C34*(1-B34))-$B$6*0.05</f>
        <v>12.2</v>
      </c>
      <c r="D35" s="1">
        <f>(30-C35)*B35*$C$6+D34</f>
        <v>2126.2000000000003</v>
      </c>
      <c r="F35" s="1">
        <v>4</v>
      </c>
      <c r="G35" s="1">
        <v>1</v>
      </c>
      <c r="H35" s="1">
        <f>(30*G34+H34*(1-G34))-$B$6*0.05</f>
        <v>12.2</v>
      </c>
      <c r="I35" s="1">
        <f>(30-H35)*G35*$C$6+I34</f>
        <v>2204.2000000000003</v>
      </c>
    </row>
    <row r="37" spans="1:9" x14ac:dyDescent="0.55000000000000004">
      <c r="A37" s="5" t="s">
        <v>2</v>
      </c>
      <c r="B37" s="5" t="s">
        <v>3</v>
      </c>
      <c r="C37" s="5" t="s">
        <v>4</v>
      </c>
      <c r="D37" s="5" t="s">
        <v>5</v>
      </c>
      <c r="F37" s="1" t="s">
        <v>2</v>
      </c>
      <c r="G37" s="1" t="s">
        <v>3</v>
      </c>
      <c r="H37" s="1" t="s">
        <v>4</v>
      </c>
      <c r="I37" s="1" t="s">
        <v>5</v>
      </c>
    </row>
    <row r="38" spans="1:9" x14ac:dyDescent="0.55000000000000004">
      <c r="A38" s="5">
        <v>0</v>
      </c>
      <c r="B38" s="5">
        <v>0</v>
      </c>
      <c r="C38" s="1">
        <f>30-$B$2*0.05</f>
        <v>17</v>
      </c>
      <c r="D38" s="1">
        <f>(30-C38)*B38*$C$2</f>
        <v>0</v>
      </c>
      <c r="F38" s="1">
        <v>0</v>
      </c>
      <c r="G38" s="1">
        <v>1</v>
      </c>
      <c r="H38" s="1">
        <f>30-$B$2*0.05</f>
        <v>17</v>
      </c>
      <c r="I38" s="1">
        <f>(30-H38)*G38*$C$2</f>
        <v>455</v>
      </c>
    </row>
    <row r="39" spans="1:9" x14ac:dyDescent="0.55000000000000004">
      <c r="A39" s="5">
        <v>1</v>
      </c>
      <c r="B39" s="5">
        <v>0</v>
      </c>
      <c r="C39" s="1">
        <f>(30*B38+C38*(1-B38))-$B$3*0.05</f>
        <v>2.7999999999999989</v>
      </c>
      <c r="D39" s="1">
        <f>(30-C39)*B39*$C$3+D38</f>
        <v>0</v>
      </c>
      <c r="F39" s="1">
        <v>1</v>
      </c>
      <c r="G39" s="1">
        <v>0</v>
      </c>
      <c r="H39" s="1">
        <f>(30*G38+H38*(1-G38))-$B$3*0.05</f>
        <v>15.799999999999999</v>
      </c>
      <c r="I39" s="1">
        <f>(30-H39)*G39*$C$3+I38</f>
        <v>455</v>
      </c>
    </row>
    <row r="40" spans="1:9" x14ac:dyDescent="0.55000000000000004">
      <c r="A40" s="5">
        <v>2</v>
      </c>
      <c r="B40" s="5">
        <v>1</v>
      </c>
      <c r="C40" s="1">
        <f>(30*B39+C39*(1-B39))-$B$4*0.05</f>
        <v>-12.600000000000001</v>
      </c>
      <c r="D40" s="1">
        <f>(30-C40)*B40*$C$4+D39</f>
        <v>1405.8</v>
      </c>
      <c r="F40" s="1">
        <v>2</v>
      </c>
      <c r="G40" s="1">
        <v>1</v>
      </c>
      <c r="H40" s="1">
        <f>(30*G39+H39*(1-G39))-$B$4*0.05</f>
        <v>0.39999999999999858</v>
      </c>
      <c r="I40" s="1">
        <f>(30-H40)*G40*$C$4+I39</f>
        <v>1431.8000000000002</v>
      </c>
    </row>
    <row r="41" spans="1:9" x14ac:dyDescent="0.55000000000000004">
      <c r="A41" s="5">
        <v>3</v>
      </c>
      <c r="B41" s="5">
        <v>0</v>
      </c>
      <c r="C41" s="1">
        <f>(30*B40+C40*(1-B40))-$B$5*0.05</f>
        <v>13.399999999999999</v>
      </c>
      <c r="D41" s="1">
        <f>(30-C41)*B41*$C$5+D40</f>
        <v>1405.8</v>
      </c>
      <c r="F41" s="1">
        <v>3</v>
      </c>
      <c r="G41" s="1">
        <v>0</v>
      </c>
      <c r="H41" s="1">
        <f>(30*G40+H40*(1-G40))-$B$5*0.05</f>
        <v>13.399999999999999</v>
      </c>
      <c r="I41" s="1">
        <f>(30-H41)*G41*$C$5+I40</f>
        <v>1431.8000000000002</v>
      </c>
    </row>
    <row r="42" spans="1:9" x14ac:dyDescent="0.55000000000000004">
      <c r="A42" s="5">
        <v>4</v>
      </c>
      <c r="B42" s="5">
        <v>0</v>
      </c>
      <c r="C42" s="1">
        <f>(30*B41+C41*(1-B41))-$B$6*0.05</f>
        <v>-4.4000000000000021</v>
      </c>
      <c r="D42" s="1">
        <f>(30-C42)*B42*$C$6+D41</f>
        <v>1405.8</v>
      </c>
      <c r="F42" s="1">
        <v>4</v>
      </c>
      <c r="G42" s="1">
        <v>0</v>
      </c>
      <c r="H42" s="1">
        <f>(30*G41+H41*(1-G41))-$B$6*0.05</f>
        <v>-4.4000000000000021</v>
      </c>
      <c r="I42" s="1">
        <f>(30-H42)*G42*$C$6+I41</f>
        <v>1431.8000000000002</v>
      </c>
    </row>
    <row r="44" spans="1:9" x14ac:dyDescent="0.55000000000000004">
      <c r="A44" s="5" t="s">
        <v>2</v>
      </c>
      <c r="B44" s="5" t="s">
        <v>3</v>
      </c>
      <c r="C44" s="5" t="s">
        <v>4</v>
      </c>
      <c r="D44" s="5" t="s">
        <v>5</v>
      </c>
      <c r="F44" s="1" t="s">
        <v>2</v>
      </c>
      <c r="G44" s="1" t="s">
        <v>3</v>
      </c>
      <c r="H44" s="1" t="s">
        <v>4</v>
      </c>
      <c r="I44" s="1" t="s">
        <v>5</v>
      </c>
    </row>
    <row r="45" spans="1:9" x14ac:dyDescent="0.55000000000000004">
      <c r="A45" s="5">
        <v>0</v>
      </c>
      <c r="B45" s="5">
        <v>0</v>
      </c>
      <c r="C45" s="1">
        <f>30-$B$2*0.05</f>
        <v>17</v>
      </c>
      <c r="D45" s="1">
        <f>(30-C45)*B45*$C$2</f>
        <v>0</v>
      </c>
      <c r="F45" s="1">
        <v>0</v>
      </c>
      <c r="G45" s="1">
        <v>1</v>
      </c>
      <c r="H45" s="1">
        <f>30-$B$2*0.05</f>
        <v>17</v>
      </c>
      <c r="I45" s="1">
        <f>(30-H45)*G45*$C$2</f>
        <v>455</v>
      </c>
    </row>
    <row r="46" spans="1:9" x14ac:dyDescent="0.55000000000000004">
      <c r="A46" s="5">
        <v>1</v>
      </c>
      <c r="B46" s="5">
        <v>0</v>
      </c>
      <c r="C46" s="1">
        <f>(30*B45+C45*(1-B45))-$B$3*0.05</f>
        <v>2.7999999999999989</v>
      </c>
      <c r="D46" s="1">
        <f>(30-C46)*B46*$C$3+D45</f>
        <v>0</v>
      </c>
      <c r="F46" s="1">
        <v>1</v>
      </c>
      <c r="G46" s="1">
        <v>0</v>
      </c>
      <c r="H46" s="1">
        <f>(30*G45+H45*(1-G45))-$B$3*0.05</f>
        <v>15.799999999999999</v>
      </c>
      <c r="I46" s="1">
        <f>(30-H46)*G46*$C$3+I45</f>
        <v>455</v>
      </c>
    </row>
    <row r="47" spans="1:9" x14ac:dyDescent="0.55000000000000004">
      <c r="A47" s="5">
        <v>2</v>
      </c>
      <c r="B47" s="5">
        <v>1</v>
      </c>
      <c r="C47" s="1">
        <f>(30*B46+C46*(1-B46))-$B$4*0.05</f>
        <v>-12.600000000000001</v>
      </c>
      <c r="D47" s="1">
        <f>(30-C47)*B47*$C$4+D46</f>
        <v>1405.8</v>
      </c>
      <c r="F47" s="1">
        <v>2</v>
      </c>
      <c r="G47" s="1">
        <v>1</v>
      </c>
      <c r="H47" s="1">
        <f>(30*G46+H46*(1-G46))-$B$4*0.05</f>
        <v>0.39999999999999858</v>
      </c>
      <c r="I47" s="1">
        <f>(30-H47)*G47*$C$4+I46</f>
        <v>1431.8000000000002</v>
      </c>
    </row>
    <row r="48" spans="1:9" x14ac:dyDescent="0.55000000000000004">
      <c r="A48" s="5">
        <v>3</v>
      </c>
      <c r="B48" s="5">
        <v>0</v>
      </c>
      <c r="C48" s="1">
        <f>(30*B47+C47*(1-B47))-$B$5*0.05</f>
        <v>13.399999999999999</v>
      </c>
      <c r="D48" s="1">
        <f>(30-C48)*B48*$C$5+D47</f>
        <v>1405.8</v>
      </c>
      <c r="F48" s="1">
        <v>3</v>
      </c>
      <c r="G48" s="1">
        <v>0</v>
      </c>
      <c r="H48" s="1">
        <f>(30*G47+H47*(1-G47))-$B$5*0.05</f>
        <v>13.399999999999999</v>
      </c>
      <c r="I48" s="1">
        <f>(30-H48)*G48*$C$5+I47</f>
        <v>1431.8000000000002</v>
      </c>
    </row>
    <row r="49" spans="1:9" x14ac:dyDescent="0.55000000000000004">
      <c r="A49" s="5">
        <v>4</v>
      </c>
      <c r="B49" s="5">
        <v>1</v>
      </c>
      <c r="C49" s="1">
        <f>(30*B48+C48*(1-B48))-$B$6*0.05</f>
        <v>-4.4000000000000021</v>
      </c>
      <c r="D49" s="1">
        <f>(30-C49)*B49*$C$6+D48</f>
        <v>2197</v>
      </c>
      <c r="F49" s="1">
        <v>4</v>
      </c>
      <c r="G49" s="1">
        <v>1</v>
      </c>
      <c r="H49" s="1">
        <f>(30*G48+H48*(1-G48))-$B$6*0.05</f>
        <v>-4.4000000000000021</v>
      </c>
      <c r="I49" s="1">
        <f>(30-H49)*G49*$C$6+I48</f>
        <v>2223.0000000000005</v>
      </c>
    </row>
    <row r="51" spans="1:9" x14ac:dyDescent="0.55000000000000004">
      <c r="A51" s="5" t="s">
        <v>2</v>
      </c>
      <c r="B51" s="5" t="s">
        <v>3</v>
      </c>
      <c r="C51" s="5" t="s">
        <v>4</v>
      </c>
      <c r="D51" s="5" t="s">
        <v>5</v>
      </c>
      <c r="F51" s="1" t="s">
        <v>2</v>
      </c>
      <c r="G51" s="1" t="s">
        <v>3</v>
      </c>
      <c r="H51" s="1" t="s">
        <v>4</v>
      </c>
      <c r="I51" s="1" t="s">
        <v>5</v>
      </c>
    </row>
    <row r="52" spans="1:9" x14ac:dyDescent="0.55000000000000004">
      <c r="A52" s="5">
        <v>0</v>
      </c>
      <c r="B52" s="5">
        <v>0</v>
      </c>
      <c r="C52" s="1">
        <f>30-$B$2*0.05</f>
        <v>17</v>
      </c>
      <c r="D52" s="1">
        <f>(30-C52)*B52*$C$2</f>
        <v>0</v>
      </c>
      <c r="F52" s="1">
        <v>0</v>
      </c>
      <c r="G52" s="10">
        <v>1</v>
      </c>
      <c r="H52" s="1">
        <f>30-$B$2*0.05</f>
        <v>17</v>
      </c>
      <c r="I52" s="1">
        <f>(30-H52)*G52*$C$2</f>
        <v>455</v>
      </c>
    </row>
    <row r="53" spans="1:9" x14ac:dyDescent="0.55000000000000004">
      <c r="A53" s="5">
        <v>1</v>
      </c>
      <c r="B53" s="5">
        <v>0</v>
      </c>
      <c r="C53" s="1">
        <f>(30*B52+C52*(1-B52))-$B$3*0.05</f>
        <v>2.7999999999999989</v>
      </c>
      <c r="D53" s="1">
        <f>(30-C53)*B53*$C$3+D52</f>
        <v>0</v>
      </c>
      <c r="F53" s="1">
        <v>1</v>
      </c>
      <c r="G53" s="10">
        <v>0</v>
      </c>
      <c r="H53" s="1">
        <f>(30*G52+H52*(1-G52))-$B$3*0.05</f>
        <v>15.799999999999999</v>
      </c>
      <c r="I53" s="1">
        <f>(30-H53)*G53*$C$3+I52</f>
        <v>455</v>
      </c>
    </row>
    <row r="54" spans="1:9" x14ac:dyDescent="0.55000000000000004">
      <c r="A54" s="5">
        <v>2</v>
      </c>
      <c r="B54" s="5">
        <v>1</v>
      </c>
      <c r="C54" s="1">
        <f>(30*B53+C53*(1-B53))-$B$4*0.05</f>
        <v>-12.600000000000001</v>
      </c>
      <c r="D54" s="1">
        <f>(30-C54)*B54*$C$4+D53</f>
        <v>1405.8</v>
      </c>
      <c r="F54" s="1">
        <v>2</v>
      </c>
      <c r="G54" s="10">
        <v>1</v>
      </c>
      <c r="H54" s="1">
        <f>(30*G53+H53*(1-G53))-$B$4*0.05</f>
        <v>0.39999999999999858</v>
      </c>
      <c r="I54" s="1">
        <f>(30-H54)*G54*$C$4+I53</f>
        <v>1431.8000000000002</v>
      </c>
    </row>
    <row r="55" spans="1:9" x14ac:dyDescent="0.55000000000000004">
      <c r="A55" s="5">
        <v>3</v>
      </c>
      <c r="B55" s="5">
        <v>1</v>
      </c>
      <c r="C55" s="1">
        <f>(30*B54+C54*(1-B54))-$B$5*0.05</f>
        <v>13.399999999999999</v>
      </c>
      <c r="D55" s="1">
        <f>(30-C55)*B55*$C$5+D54</f>
        <v>1887.2</v>
      </c>
      <c r="F55" s="1">
        <v>3</v>
      </c>
      <c r="G55" s="10">
        <v>1</v>
      </c>
      <c r="H55" s="1">
        <f>(30*G54+H54*(1-G54))-$B$5*0.05</f>
        <v>13.399999999999999</v>
      </c>
      <c r="I55" s="1">
        <f>(30-H55)*G55*$C$5+I54</f>
        <v>1913.2000000000003</v>
      </c>
    </row>
    <row r="56" spans="1:9" x14ac:dyDescent="0.55000000000000004">
      <c r="A56" s="5">
        <v>4</v>
      </c>
      <c r="B56" s="5">
        <v>0</v>
      </c>
      <c r="C56" s="1">
        <f>(30*B55+C55*(1-B55))-$B$6*0.05</f>
        <v>12.2</v>
      </c>
      <c r="D56" s="1">
        <f>(30-C56)*B56*$C$6+D55</f>
        <v>1887.2</v>
      </c>
      <c r="F56" s="1">
        <v>4</v>
      </c>
      <c r="G56" s="10">
        <v>0</v>
      </c>
      <c r="H56" s="1">
        <f>(30*G55+H55*(1-G55))-$B$6*0.05</f>
        <v>12.2</v>
      </c>
      <c r="I56" s="9">
        <f>(30-H56)*G56*$C$6+I55</f>
        <v>1913.2000000000003</v>
      </c>
    </row>
    <row r="58" spans="1:9" x14ac:dyDescent="0.55000000000000004">
      <c r="A58" s="5" t="s">
        <v>2</v>
      </c>
      <c r="B58" s="5" t="s">
        <v>3</v>
      </c>
      <c r="C58" s="5" t="s">
        <v>4</v>
      </c>
      <c r="D58" s="5" t="s">
        <v>5</v>
      </c>
      <c r="F58" s="1" t="s">
        <v>2</v>
      </c>
      <c r="G58" s="1" t="s">
        <v>3</v>
      </c>
      <c r="H58" s="1" t="s">
        <v>4</v>
      </c>
      <c r="I58" s="1" t="s">
        <v>5</v>
      </c>
    </row>
    <row r="59" spans="1:9" x14ac:dyDescent="0.55000000000000004">
      <c r="A59" s="5">
        <v>0</v>
      </c>
      <c r="B59" s="5">
        <v>0</v>
      </c>
      <c r="C59" s="1">
        <f>30-$B$2*0.05</f>
        <v>17</v>
      </c>
      <c r="D59" s="1">
        <f>(30-C59)*B59*$C$2</f>
        <v>0</v>
      </c>
      <c r="F59" s="1">
        <v>0</v>
      </c>
      <c r="G59" s="1">
        <v>1</v>
      </c>
      <c r="H59" s="1">
        <f>30-$B$2*0.05</f>
        <v>17</v>
      </c>
      <c r="I59" s="1">
        <f>(30-H59)*G59*$C$2</f>
        <v>455</v>
      </c>
    </row>
    <row r="60" spans="1:9" x14ac:dyDescent="0.55000000000000004">
      <c r="A60" s="5">
        <v>1</v>
      </c>
      <c r="B60" s="5">
        <v>0</v>
      </c>
      <c r="C60" s="1">
        <f>(30*B59+C59*(1-B59))-$B$3*0.05</f>
        <v>2.7999999999999989</v>
      </c>
      <c r="D60" s="1">
        <f>(30-C60)*B60*$C$3+D59</f>
        <v>0</v>
      </c>
      <c r="F60" s="1">
        <v>1</v>
      </c>
      <c r="G60" s="1">
        <v>0</v>
      </c>
      <c r="H60" s="1">
        <f>(30*G59+H59*(1-G59))-$B$3*0.05</f>
        <v>15.799999999999999</v>
      </c>
      <c r="I60" s="1">
        <f>(30-H60)*G60*$C$3+I59</f>
        <v>455</v>
      </c>
    </row>
    <row r="61" spans="1:9" x14ac:dyDescent="0.55000000000000004">
      <c r="A61" s="5">
        <v>2</v>
      </c>
      <c r="B61" s="5">
        <v>1</v>
      </c>
      <c r="C61" s="1">
        <f>(30*B60+C60*(1-B60))-$B$4*0.05</f>
        <v>-12.600000000000001</v>
      </c>
      <c r="D61" s="1">
        <f>(30-C61)*B61*$C$4+D60</f>
        <v>1405.8</v>
      </c>
      <c r="F61" s="1">
        <v>2</v>
      </c>
      <c r="G61" s="1">
        <v>1</v>
      </c>
      <c r="H61" s="1">
        <f>(30*G60+H60*(1-G60))-$B$4*0.05</f>
        <v>0.39999999999999858</v>
      </c>
      <c r="I61" s="1">
        <f>(30-H61)*G61*$C$4+I60</f>
        <v>1431.8000000000002</v>
      </c>
    </row>
    <row r="62" spans="1:9" x14ac:dyDescent="0.55000000000000004">
      <c r="A62" s="5">
        <v>3</v>
      </c>
      <c r="B62" s="5">
        <v>1</v>
      </c>
      <c r="C62" s="1">
        <f>(30*B61+C61*(1-B61))-$B$5*0.05</f>
        <v>13.399999999999999</v>
      </c>
      <c r="D62" s="1">
        <f>(30-C62)*B62*$C$5+D61</f>
        <v>1887.2</v>
      </c>
      <c r="F62" s="1">
        <v>3</v>
      </c>
      <c r="G62" s="1">
        <v>1</v>
      </c>
      <c r="H62" s="1">
        <f>(30*G61+H61*(1-G61))-$B$5*0.05</f>
        <v>13.399999999999999</v>
      </c>
      <c r="I62" s="1">
        <f>(30-H62)*G62*$C$5+I61</f>
        <v>1913.2000000000003</v>
      </c>
    </row>
    <row r="63" spans="1:9" x14ac:dyDescent="0.55000000000000004">
      <c r="A63" s="5">
        <v>4</v>
      </c>
      <c r="B63" s="5">
        <v>1</v>
      </c>
      <c r="C63" s="1">
        <f>(30*B62+C62*(1-B62))-$B$6*0.05</f>
        <v>12.2</v>
      </c>
      <c r="D63" s="1">
        <f>(30-C63)*B63*$C$6+D62</f>
        <v>2296.6</v>
      </c>
      <c r="F63" s="1">
        <v>4</v>
      </c>
      <c r="G63" s="1">
        <v>1</v>
      </c>
      <c r="H63" s="1">
        <f>(30*G62+H62*(1-G62))-$B$6*0.05</f>
        <v>12.2</v>
      </c>
      <c r="I63" s="2">
        <f>(30-H63)*G63*$C$6+I62</f>
        <v>2322.6000000000004</v>
      </c>
    </row>
    <row r="65" spans="1:9" x14ac:dyDescent="0.55000000000000004">
      <c r="A65" s="5" t="s">
        <v>2</v>
      </c>
      <c r="B65" s="5" t="s">
        <v>3</v>
      </c>
      <c r="C65" s="5" t="s">
        <v>4</v>
      </c>
      <c r="D65" s="5" t="s">
        <v>5</v>
      </c>
      <c r="F65" s="1" t="s">
        <v>2</v>
      </c>
      <c r="G65" s="1" t="s">
        <v>3</v>
      </c>
      <c r="H65" s="1" t="s">
        <v>4</v>
      </c>
      <c r="I65" s="1" t="s">
        <v>5</v>
      </c>
    </row>
    <row r="66" spans="1:9" x14ac:dyDescent="0.55000000000000004">
      <c r="A66" s="5">
        <v>0</v>
      </c>
      <c r="B66" s="5">
        <v>0</v>
      </c>
      <c r="C66" s="1">
        <f>30-$B$2*0.05</f>
        <v>17</v>
      </c>
      <c r="D66" s="1">
        <f>(30-C66)*B66*$C$2</f>
        <v>0</v>
      </c>
      <c r="F66" s="1">
        <v>0</v>
      </c>
      <c r="G66" s="1">
        <v>1</v>
      </c>
      <c r="H66" s="1">
        <f>30-$B$2*0.05</f>
        <v>17</v>
      </c>
      <c r="I66" s="1">
        <f>(30-H66)*G66*$C$2</f>
        <v>455</v>
      </c>
    </row>
    <row r="67" spans="1:9" x14ac:dyDescent="0.55000000000000004">
      <c r="A67" s="5">
        <v>1</v>
      </c>
      <c r="B67" s="5">
        <v>1</v>
      </c>
      <c r="C67" s="1">
        <f>(30*B66+C66*(1-B66))-$B$3*0.05</f>
        <v>2.7999999999999989</v>
      </c>
      <c r="D67" s="1">
        <f>(30-C67)*B67*$C$3+D66</f>
        <v>952.00000000000011</v>
      </c>
      <c r="F67" s="1">
        <v>1</v>
      </c>
      <c r="G67" s="1">
        <v>1</v>
      </c>
      <c r="H67" s="1">
        <f>(30*G66+H66*(1-G66))-$B$3*0.05</f>
        <v>15.799999999999999</v>
      </c>
      <c r="I67" s="1">
        <f>(30-H67)*G67*$C$3+I66</f>
        <v>952</v>
      </c>
    </row>
    <row r="68" spans="1:9" x14ac:dyDescent="0.55000000000000004">
      <c r="A68" s="5">
        <v>2</v>
      </c>
      <c r="B68" s="5">
        <v>0</v>
      </c>
      <c r="C68" s="1">
        <f>(30*B67+C67*(1-B67))-$B$4*0.05</f>
        <v>14.6</v>
      </c>
      <c r="D68" s="1">
        <f>(30-C68)*B68*$C$4+D67</f>
        <v>952.00000000000011</v>
      </c>
      <c r="F68" s="1">
        <v>2</v>
      </c>
      <c r="G68" s="1">
        <v>0</v>
      </c>
      <c r="H68" s="1">
        <f>(30*G67+H67*(1-G67))-$B$4*0.05</f>
        <v>14.6</v>
      </c>
      <c r="I68" s="1">
        <f>(30-H68)*G68*$C$4+I67</f>
        <v>952</v>
      </c>
    </row>
    <row r="69" spans="1:9" x14ac:dyDescent="0.55000000000000004">
      <c r="A69" s="5">
        <v>3</v>
      </c>
      <c r="B69" s="5">
        <v>0</v>
      </c>
      <c r="C69" s="1">
        <f>(30*B68+C68*(1-B68))-$B$5*0.05</f>
        <v>-2.0000000000000018</v>
      </c>
      <c r="D69" s="1">
        <f>(30-C69)*B69*$C$5+D68</f>
        <v>952.00000000000011</v>
      </c>
      <c r="F69" s="1">
        <v>3</v>
      </c>
      <c r="G69" s="1">
        <v>0</v>
      </c>
      <c r="H69" s="1">
        <f>(30*G68+H68*(1-G68))-$B$5*0.05</f>
        <v>-2.0000000000000018</v>
      </c>
      <c r="I69" s="1">
        <f>(30-H69)*G69*$C$5+I68</f>
        <v>952</v>
      </c>
    </row>
    <row r="70" spans="1:9" x14ac:dyDescent="0.55000000000000004">
      <c r="A70" s="5">
        <v>4</v>
      </c>
      <c r="B70" s="5">
        <v>0</v>
      </c>
      <c r="C70" s="1">
        <f>(30*B69+C69*(1-B69))-$B$6*0.05</f>
        <v>-19.800000000000004</v>
      </c>
      <c r="D70" s="1">
        <f>(30-C70)*B70*$C$6+D69</f>
        <v>952.00000000000011</v>
      </c>
      <c r="F70" s="1">
        <v>4</v>
      </c>
      <c r="G70" s="1">
        <v>0</v>
      </c>
      <c r="H70" s="1">
        <f>(30*G69+H69*(1-G69))-$B$6*0.05</f>
        <v>-19.800000000000004</v>
      </c>
      <c r="I70" s="1">
        <f>(30-H70)*G70*$C$6+I69</f>
        <v>952</v>
      </c>
    </row>
    <row r="72" spans="1:9" x14ac:dyDescent="0.55000000000000004">
      <c r="A72" s="5" t="s">
        <v>2</v>
      </c>
      <c r="B72" s="5" t="s">
        <v>3</v>
      </c>
      <c r="C72" s="5" t="s">
        <v>4</v>
      </c>
      <c r="D72" s="5" t="s">
        <v>5</v>
      </c>
      <c r="F72" s="1" t="s">
        <v>2</v>
      </c>
      <c r="G72" s="1" t="s">
        <v>3</v>
      </c>
      <c r="H72" s="1" t="s">
        <v>4</v>
      </c>
      <c r="I72" s="1" t="s">
        <v>5</v>
      </c>
    </row>
    <row r="73" spans="1:9" x14ac:dyDescent="0.55000000000000004">
      <c r="A73" s="5">
        <v>0</v>
      </c>
      <c r="B73" s="5">
        <v>0</v>
      </c>
      <c r="C73" s="1">
        <f>30-$B$2*0.05</f>
        <v>17</v>
      </c>
      <c r="D73" s="1">
        <f>(30-C73)*B73*$C$2</f>
        <v>0</v>
      </c>
      <c r="F73" s="1">
        <v>0</v>
      </c>
      <c r="G73" s="1">
        <v>1</v>
      </c>
      <c r="H73" s="1">
        <f>30-$B$2*0.05</f>
        <v>17</v>
      </c>
      <c r="I73" s="1">
        <f>(30-H73)*G73*$C$2</f>
        <v>455</v>
      </c>
    </row>
    <row r="74" spans="1:9" x14ac:dyDescent="0.55000000000000004">
      <c r="A74" s="5">
        <v>1</v>
      </c>
      <c r="B74" s="5">
        <v>1</v>
      </c>
      <c r="C74" s="1">
        <f>(30*B73+C73*(1-B73))-$B$3*0.05</f>
        <v>2.7999999999999989</v>
      </c>
      <c r="D74" s="1">
        <f>(30-C74)*B74*$C$3+D73</f>
        <v>952.00000000000011</v>
      </c>
      <c r="F74" s="1">
        <v>1</v>
      </c>
      <c r="G74" s="1">
        <v>1</v>
      </c>
      <c r="H74" s="1">
        <f>(30*G73+H73*(1-G73))-$B$3*0.05</f>
        <v>15.799999999999999</v>
      </c>
      <c r="I74" s="1">
        <f>(30-H74)*G74*$C$3+I73</f>
        <v>952</v>
      </c>
    </row>
    <row r="75" spans="1:9" x14ac:dyDescent="0.55000000000000004">
      <c r="A75" s="5">
        <v>2</v>
      </c>
      <c r="B75" s="5">
        <v>0</v>
      </c>
      <c r="C75" s="1">
        <f>(30*B74+C74*(1-B74))-$B$4*0.05</f>
        <v>14.6</v>
      </c>
      <c r="D75" s="1">
        <f>(30-C75)*B75*$C$4+D74</f>
        <v>952.00000000000011</v>
      </c>
      <c r="F75" s="1">
        <v>2</v>
      </c>
      <c r="G75" s="1">
        <v>0</v>
      </c>
      <c r="H75" s="1">
        <f>(30*G74+H74*(1-G74))-$B$4*0.05</f>
        <v>14.6</v>
      </c>
      <c r="I75" s="1">
        <f>(30-H75)*G75*$C$4+I74</f>
        <v>952</v>
      </c>
    </row>
    <row r="76" spans="1:9" x14ac:dyDescent="0.55000000000000004">
      <c r="A76" s="5">
        <v>3</v>
      </c>
      <c r="B76" s="5">
        <v>0</v>
      </c>
      <c r="C76" s="1">
        <f>(30*B75+C75*(1-B75))-$B$5*0.05</f>
        <v>-2.0000000000000018</v>
      </c>
      <c r="D76" s="1">
        <f>(30-C76)*B76*$C$5+D75</f>
        <v>952.00000000000011</v>
      </c>
      <c r="F76" s="1">
        <v>3</v>
      </c>
      <c r="G76" s="1">
        <v>0</v>
      </c>
      <c r="H76" s="1">
        <f>(30*G75+H75*(1-G75))-$B$5*0.05</f>
        <v>-2.0000000000000018</v>
      </c>
      <c r="I76" s="1">
        <f>(30-H76)*G76*$C$5+I75</f>
        <v>952</v>
      </c>
    </row>
    <row r="77" spans="1:9" x14ac:dyDescent="0.55000000000000004">
      <c r="A77" s="5">
        <v>4</v>
      </c>
      <c r="B77" s="5">
        <v>1</v>
      </c>
      <c r="C77" s="1">
        <f>(30*B76+C76*(1-B76))-$B$6*0.05</f>
        <v>-19.800000000000004</v>
      </c>
      <c r="D77" s="1">
        <f>(30-C77)*B77*$C$6+D76</f>
        <v>2097.4</v>
      </c>
      <c r="F77" s="1">
        <v>4</v>
      </c>
      <c r="G77" s="1">
        <v>1</v>
      </c>
      <c r="H77" s="1">
        <f>(30*G76+H76*(1-G76))-$B$6*0.05</f>
        <v>-19.800000000000004</v>
      </c>
      <c r="I77" s="1">
        <f>(30-H77)*G77*$C$6+I76</f>
        <v>2097.4</v>
      </c>
    </row>
    <row r="79" spans="1:9" x14ac:dyDescent="0.55000000000000004">
      <c r="A79" s="5" t="s">
        <v>2</v>
      </c>
      <c r="B79" s="5" t="s">
        <v>3</v>
      </c>
      <c r="C79" s="5" t="s">
        <v>4</v>
      </c>
      <c r="D79" s="5" t="s">
        <v>5</v>
      </c>
      <c r="F79" s="1" t="s">
        <v>2</v>
      </c>
      <c r="G79" s="1" t="s">
        <v>3</v>
      </c>
      <c r="H79" s="1" t="s">
        <v>4</v>
      </c>
      <c r="I79" s="1" t="s">
        <v>5</v>
      </c>
    </row>
    <row r="80" spans="1:9" x14ac:dyDescent="0.55000000000000004">
      <c r="A80" s="5">
        <v>0</v>
      </c>
      <c r="B80" s="5">
        <v>0</v>
      </c>
      <c r="C80" s="1">
        <f>30-$B$2*0.05</f>
        <v>17</v>
      </c>
      <c r="D80" s="1">
        <f>(30-C80)*B80*$C$2</f>
        <v>0</v>
      </c>
      <c r="F80" s="1">
        <v>0</v>
      </c>
      <c r="G80" s="1">
        <v>1</v>
      </c>
      <c r="H80" s="1">
        <f>30-$B$2*0.05</f>
        <v>17</v>
      </c>
      <c r="I80" s="1">
        <f>(30-H80)*G80*$C$2</f>
        <v>455</v>
      </c>
    </row>
    <row r="81" spans="1:9" x14ac:dyDescent="0.55000000000000004">
      <c r="A81" s="5">
        <v>1</v>
      </c>
      <c r="B81" s="5">
        <v>1</v>
      </c>
      <c r="C81" s="1">
        <f>(30*B80+C80*(1-B80))-$B$3*0.05</f>
        <v>2.7999999999999989</v>
      </c>
      <c r="D81" s="1">
        <f>(30-C81)*B81*$C$3+D80</f>
        <v>952.00000000000011</v>
      </c>
      <c r="F81" s="1">
        <v>1</v>
      </c>
      <c r="G81" s="1">
        <v>1</v>
      </c>
      <c r="H81" s="1">
        <f>(30*G80+H80*(1-G80))-$B$3*0.05</f>
        <v>15.799999999999999</v>
      </c>
      <c r="I81" s="1">
        <f>(30-H81)*G81*$C$3+I80</f>
        <v>952</v>
      </c>
    </row>
    <row r="82" spans="1:9" x14ac:dyDescent="0.55000000000000004">
      <c r="A82" s="5">
        <v>2</v>
      </c>
      <c r="B82" s="5">
        <v>0</v>
      </c>
      <c r="C82" s="1">
        <f>(30*B81+C81*(1-B81))-$B$4*0.05</f>
        <v>14.6</v>
      </c>
      <c r="D82" s="1">
        <f>(30-C82)*B82*$C$4+D81</f>
        <v>952.00000000000011</v>
      </c>
      <c r="F82" s="1">
        <v>2</v>
      </c>
      <c r="G82" s="1">
        <v>0</v>
      </c>
      <c r="H82" s="1">
        <f>(30*G81+H81*(1-G81))-$B$4*0.05</f>
        <v>14.6</v>
      </c>
      <c r="I82" s="1">
        <f>(30-H82)*G82*$C$4+I81</f>
        <v>952</v>
      </c>
    </row>
    <row r="83" spans="1:9" x14ac:dyDescent="0.55000000000000004">
      <c r="A83" s="5">
        <v>3</v>
      </c>
      <c r="B83" s="5">
        <v>1</v>
      </c>
      <c r="C83" s="1">
        <f>(30*B82+C82*(1-B82))-$B$5*0.05</f>
        <v>-2.0000000000000018</v>
      </c>
      <c r="D83" s="1">
        <f>(30-C83)*B83*$C$5+D82</f>
        <v>1880</v>
      </c>
      <c r="F83" s="1">
        <v>3</v>
      </c>
      <c r="G83" s="1">
        <v>1</v>
      </c>
      <c r="H83" s="1">
        <f>(30*G82+H82*(1-G82))-$B$5*0.05</f>
        <v>-2.0000000000000018</v>
      </c>
      <c r="I83" s="1">
        <f>(30-H83)*G83*$C$5+I82</f>
        <v>1880</v>
      </c>
    </row>
    <row r="84" spans="1:9" x14ac:dyDescent="0.55000000000000004">
      <c r="A84" s="5">
        <v>4</v>
      </c>
      <c r="B84" s="5">
        <v>0</v>
      </c>
      <c r="C84" s="1">
        <f>(30*B83+C83*(1-B83))-$B$6*0.05</f>
        <v>12.2</v>
      </c>
      <c r="D84" s="1">
        <f>(30-C84)*B84*$C$6+D83</f>
        <v>1880</v>
      </c>
      <c r="F84" s="1">
        <v>4</v>
      </c>
      <c r="G84" s="1">
        <v>0</v>
      </c>
      <c r="H84" s="1">
        <f>(30*G83+H83*(1-G83))-$B$6*0.05</f>
        <v>12.2</v>
      </c>
      <c r="I84" s="1">
        <f>(30-H84)*G84*$C$6+I83</f>
        <v>1880</v>
      </c>
    </row>
    <row r="86" spans="1:9" x14ac:dyDescent="0.55000000000000004">
      <c r="A86" s="5" t="s">
        <v>2</v>
      </c>
      <c r="B86" s="5" t="s">
        <v>3</v>
      </c>
      <c r="C86" s="5" t="s">
        <v>4</v>
      </c>
      <c r="D86" s="5" t="s">
        <v>5</v>
      </c>
      <c r="F86" s="1" t="s">
        <v>2</v>
      </c>
      <c r="G86" s="1" t="s">
        <v>3</v>
      </c>
      <c r="H86" s="1" t="s">
        <v>4</v>
      </c>
      <c r="I86" s="1" t="s">
        <v>5</v>
      </c>
    </row>
    <row r="87" spans="1:9" x14ac:dyDescent="0.55000000000000004">
      <c r="A87" s="5">
        <v>0</v>
      </c>
      <c r="B87" s="5">
        <v>0</v>
      </c>
      <c r="C87" s="1">
        <f>30-$B$2*0.05</f>
        <v>17</v>
      </c>
      <c r="D87" s="1">
        <f>(30-C87)*B87*$C$2</f>
        <v>0</v>
      </c>
      <c r="F87" s="1">
        <v>0</v>
      </c>
      <c r="G87" s="1">
        <v>1</v>
      </c>
      <c r="H87" s="1">
        <f>30-$B$2*0.05</f>
        <v>17</v>
      </c>
      <c r="I87" s="1">
        <f>(30-H87)*G87*$C$2</f>
        <v>455</v>
      </c>
    </row>
    <row r="88" spans="1:9" x14ac:dyDescent="0.55000000000000004">
      <c r="A88" s="5">
        <v>1</v>
      </c>
      <c r="B88" s="5">
        <v>1</v>
      </c>
      <c r="C88" s="1">
        <f>(30*B87+C87*(1-B87))-$B$3*0.05</f>
        <v>2.7999999999999989</v>
      </c>
      <c r="D88" s="1">
        <f>(30-C88)*B88*$C$3+D87</f>
        <v>952.00000000000011</v>
      </c>
      <c r="F88" s="1">
        <v>1</v>
      </c>
      <c r="G88" s="1">
        <v>1</v>
      </c>
      <c r="H88" s="1">
        <f>(30*G87+H87*(1-G87))-$B$3*0.05</f>
        <v>15.799999999999999</v>
      </c>
      <c r="I88" s="1">
        <f>(30-H88)*G88*$C$3+I87</f>
        <v>952</v>
      </c>
    </row>
    <row r="89" spans="1:9" x14ac:dyDescent="0.55000000000000004">
      <c r="A89" s="5">
        <v>2</v>
      </c>
      <c r="B89" s="5">
        <v>0</v>
      </c>
      <c r="C89" s="1">
        <f>(30*B88+C88*(1-B88))-$B$4*0.05</f>
        <v>14.6</v>
      </c>
      <c r="D89" s="1">
        <f>(30-C89)*B89*$C$4+D88</f>
        <v>952.00000000000011</v>
      </c>
      <c r="F89" s="1">
        <v>2</v>
      </c>
      <c r="G89" s="1">
        <v>0</v>
      </c>
      <c r="H89" s="1">
        <f>(30*G88+H88*(1-G88))-$B$4*0.05</f>
        <v>14.6</v>
      </c>
      <c r="I89" s="1">
        <f>(30-H89)*G89*$C$4+I88</f>
        <v>952</v>
      </c>
    </row>
    <row r="90" spans="1:9" x14ac:dyDescent="0.55000000000000004">
      <c r="A90" s="5">
        <v>3</v>
      </c>
      <c r="B90" s="5">
        <v>1</v>
      </c>
      <c r="C90" s="1">
        <f>(30*B89+C89*(1-B89))-$B$5*0.05</f>
        <v>-2.0000000000000018</v>
      </c>
      <c r="D90" s="1">
        <f>(30-C90)*B90*$C$5+D89</f>
        <v>1880</v>
      </c>
      <c r="F90" s="1">
        <v>3</v>
      </c>
      <c r="G90" s="1">
        <v>1</v>
      </c>
      <c r="H90" s="1">
        <f>(30*G89+H89*(1-G89))-$B$5*0.05</f>
        <v>-2.0000000000000018</v>
      </c>
      <c r="I90" s="1">
        <f>(30-H90)*G90*$C$5+I89</f>
        <v>1880</v>
      </c>
    </row>
    <row r="91" spans="1:9" x14ac:dyDescent="0.55000000000000004">
      <c r="A91" s="5">
        <v>4</v>
      </c>
      <c r="B91" s="5">
        <v>1</v>
      </c>
      <c r="C91" s="1">
        <f>(30*B90+C90*(1-B90))-$B$6*0.05</f>
        <v>12.2</v>
      </c>
      <c r="D91" s="1">
        <f>(30-C91)*B91*$C$6+D90</f>
        <v>2289.4</v>
      </c>
      <c r="F91" s="1">
        <v>4</v>
      </c>
      <c r="G91" s="1">
        <v>1</v>
      </c>
      <c r="H91" s="1">
        <f>(30*G90+H90*(1-G90))-$B$6*0.05</f>
        <v>12.2</v>
      </c>
      <c r="I91" s="1">
        <f>(30-H91)*G91*$C$6+I90</f>
        <v>2289.4</v>
      </c>
    </row>
    <row r="93" spans="1:9" x14ac:dyDescent="0.55000000000000004">
      <c r="A93" s="5" t="s">
        <v>2</v>
      </c>
      <c r="B93" s="5" t="s">
        <v>3</v>
      </c>
      <c r="C93" s="5" t="s">
        <v>4</v>
      </c>
      <c r="D93" s="5" t="s">
        <v>5</v>
      </c>
      <c r="F93" s="1" t="s">
        <v>2</v>
      </c>
      <c r="G93" s="1" t="s">
        <v>3</v>
      </c>
      <c r="H93" s="1" t="s">
        <v>4</v>
      </c>
      <c r="I93" s="1" t="s">
        <v>5</v>
      </c>
    </row>
    <row r="94" spans="1:9" x14ac:dyDescent="0.55000000000000004">
      <c r="A94" s="5">
        <v>0</v>
      </c>
      <c r="B94" s="5">
        <v>0</v>
      </c>
      <c r="C94" s="1">
        <f>30-$B$2*0.05</f>
        <v>17</v>
      </c>
      <c r="D94" s="1">
        <f>(30-C94)*B94*$C$2</f>
        <v>0</v>
      </c>
      <c r="F94" s="1">
        <v>0</v>
      </c>
      <c r="G94" s="1">
        <v>1</v>
      </c>
      <c r="H94" s="1">
        <f>30-$B$2*0.05</f>
        <v>17</v>
      </c>
      <c r="I94" s="1">
        <f>(30-H94)*G94*$C$2</f>
        <v>455</v>
      </c>
    </row>
    <row r="95" spans="1:9" x14ac:dyDescent="0.55000000000000004">
      <c r="A95" s="5">
        <v>1</v>
      </c>
      <c r="B95" s="5">
        <v>1</v>
      </c>
      <c r="C95" s="1">
        <f>(30*B94+C94*(1-B94))-$B$3*0.05</f>
        <v>2.7999999999999989</v>
      </c>
      <c r="D95" s="1">
        <f>(30-C95)*B95*$C$3+D94</f>
        <v>952.00000000000011</v>
      </c>
      <c r="F95" s="1">
        <v>1</v>
      </c>
      <c r="G95" s="1">
        <v>1</v>
      </c>
      <c r="H95" s="1">
        <f>(30*G94+H94*(1-G94))-$B$3*0.05</f>
        <v>15.799999999999999</v>
      </c>
      <c r="I95" s="1">
        <f>(30-H95)*G95*$C$3+I94</f>
        <v>952</v>
      </c>
    </row>
    <row r="96" spans="1:9" x14ac:dyDescent="0.55000000000000004">
      <c r="A96" s="5">
        <v>2</v>
      </c>
      <c r="B96" s="5">
        <v>1</v>
      </c>
      <c r="C96" s="1">
        <f>(30*B95+C95*(1-B95))-$B$4*0.05</f>
        <v>14.6</v>
      </c>
      <c r="D96" s="1">
        <f>(30-C96)*B96*$C$4+D95</f>
        <v>1460.2</v>
      </c>
      <c r="F96" s="1">
        <v>2</v>
      </c>
      <c r="G96" s="1">
        <v>1</v>
      </c>
      <c r="H96" s="1">
        <f>(30*G95+H95*(1-G95))-$B$4*0.05</f>
        <v>14.6</v>
      </c>
      <c r="I96" s="1">
        <f>(30-H96)*G96*$C$4+I95</f>
        <v>1460.2</v>
      </c>
    </row>
    <row r="97" spans="1:9" x14ac:dyDescent="0.55000000000000004">
      <c r="A97" s="5">
        <v>3</v>
      </c>
      <c r="B97" s="5">
        <v>0</v>
      </c>
      <c r="C97" s="1">
        <f>(30*B96+C96*(1-B96))-$B$5*0.05</f>
        <v>13.399999999999999</v>
      </c>
      <c r="D97" s="1">
        <f>(30-C97)*B97*$C$5+D96</f>
        <v>1460.2</v>
      </c>
      <c r="F97" s="1">
        <v>3</v>
      </c>
      <c r="G97" s="1">
        <v>0</v>
      </c>
      <c r="H97" s="1">
        <f>(30*G96+H96*(1-G96))-$B$5*0.05</f>
        <v>13.399999999999999</v>
      </c>
      <c r="I97" s="1">
        <f>(30-H97)*G97*$C$5+I96</f>
        <v>1460.2</v>
      </c>
    </row>
    <row r="98" spans="1:9" x14ac:dyDescent="0.55000000000000004">
      <c r="A98" s="5">
        <v>4</v>
      </c>
      <c r="B98" s="5">
        <v>0</v>
      </c>
      <c r="C98" s="1">
        <f>(30*B97+C97*(1-B97))-$B$6*0.05</f>
        <v>-4.4000000000000021</v>
      </c>
      <c r="D98" s="1">
        <f>(30-C98)*B98*$C$6+D97</f>
        <v>1460.2</v>
      </c>
      <c r="F98" s="1">
        <v>4</v>
      </c>
      <c r="G98" s="1">
        <v>0</v>
      </c>
      <c r="H98" s="1">
        <f>(30*G97+H97*(1-G97))-$B$6*0.05</f>
        <v>-4.4000000000000021</v>
      </c>
      <c r="I98" s="1">
        <f>(30-H98)*G98*$C$6+I97</f>
        <v>1460.2</v>
      </c>
    </row>
    <row r="100" spans="1:9" x14ac:dyDescent="0.55000000000000004">
      <c r="A100" s="5" t="s">
        <v>2</v>
      </c>
      <c r="B100" s="5" t="s">
        <v>3</v>
      </c>
      <c r="C100" s="5" t="s">
        <v>4</v>
      </c>
      <c r="D100" s="5" t="s">
        <v>5</v>
      </c>
      <c r="F100" s="1" t="s">
        <v>2</v>
      </c>
      <c r="G100" s="1" t="s">
        <v>3</v>
      </c>
      <c r="H100" s="1" t="s">
        <v>4</v>
      </c>
      <c r="I100" s="1" t="s">
        <v>5</v>
      </c>
    </row>
    <row r="101" spans="1:9" x14ac:dyDescent="0.55000000000000004">
      <c r="A101" s="5">
        <v>0</v>
      </c>
      <c r="B101" s="5">
        <v>0</v>
      </c>
      <c r="C101" s="1">
        <f>30-$B$2*0.05</f>
        <v>17</v>
      </c>
      <c r="D101" s="1">
        <f>(30-C101)*B101*$C$2</f>
        <v>0</v>
      </c>
      <c r="F101" s="1">
        <v>0</v>
      </c>
      <c r="G101" s="1">
        <v>1</v>
      </c>
      <c r="H101" s="1">
        <f>30-$B$2*0.05</f>
        <v>17</v>
      </c>
      <c r="I101" s="1">
        <f>(30-H101)*G101*$C$2</f>
        <v>455</v>
      </c>
    </row>
    <row r="102" spans="1:9" x14ac:dyDescent="0.55000000000000004">
      <c r="A102" s="5">
        <v>1</v>
      </c>
      <c r="B102" s="5">
        <v>1</v>
      </c>
      <c r="C102" s="1">
        <f>(30*B101+C101*(1-B101))-$B$3*0.05</f>
        <v>2.7999999999999989</v>
      </c>
      <c r="D102" s="1">
        <f>(30-C102)*B102*$C$3+D101</f>
        <v>952.00000000000011</v>
      </c>
      <c r="F102" s="1">
        <v>1</v>
      </c>
      <c r="G102" s="1">
        <v>1</v>
      </c>
      <c r="H102" s="1">
        <f>(30*G101+H101*(1-G101))-$B$3*0.05</f>
        <v>15.799999999999999</v>
      </c>
      <c r="I102" s="1">
        <f>(30-H102)*G102*$C$3+I101</f>
        <v>952</v>
      </c>
    </row>
    <row r="103" spans="1:9" x14ac:dyDescent="0.55000000000000004">
      <c r="A103" s="5">
        <v>2</v>
      </c>
      <c r="B103" s="5">
        <v>1</v>
      </c>
      <c r="C103" s="1">
        <f>(30*B102+C102*(1-B102))-$B$4*0.05</f>
        <v>14.6</v>
      </c>
      <c r="D103" s="1">
        <f>(30-C103)*B103*$C$4+D102</f>
        <v>1460.2</v>
      </c>
      <c r="F103" s="1">
        <v>2</v>
      </c>
      <c r="G103" s="1">
        <v>1</v>
      </c>
      <c r="H103" s="1">
        <f>(30*G102+H102*(1-G102))-$B$4*0.05</f>
        <v>14.6</v>
      </c>
      <c r="I103" s="1">
        <f>(30-H103)*G103*$C$4+I102</f>
        <v>1460.2</v>
      </c>
    </row>
    <row r="104" spans="1:9" x14ac:dyDescent="0.55000000000000004">
      <c r="A104" s="5">
        <v>3</v>
      </c>
      <c r="B104" s="5">
        <v>0</v>
      </c>
      <c r="C104" s="1">
        <f>(30*B103+C103*(1-B103))-$B$5*0.05</f>
        <v>13.399999999999999</v>
      </c>
      <c r="D104" s="1">
        <f>(30-C104)*B104*$C$5+D103</f>
        <v>1460.2</v>
      </c>
      <c r="F104" s="1">
        <v>3</v>
      </c>
      <c r="G104" s="1">
        <v>0</v>
      </c>
      <c r="H104" s="1">
        <f>(30*G103+H103*(1-G103))-$B$5*0.05</f>
        <v>13.399999999999999</v>
      </c>
      <c r="I104" s="1">
        <f>(30-H104)*G104*$C$5+I103</f>
        <v>1460.2</v>
      </c>
    </row>
    <row r="105" spans="1:9" x14ac:dyDescent="0.55000000000000004">
      <c r="A105" s="5">
        <v>4</v>
      </c>
      <c r="B105" s="5">
        <v>1</v>
      </c>
      <c r="C105" s="1">
        <f>(30*B104+C104*(1-B104))-$B$6*0.05</f>
        <v>-4.4000000000000021</v>
      </c>
      <c r="D105" s="1">
        <f>(30-C105)*B105*$C$6+D104</f>
        <v>2251.4</v>
      </c>
      <c r="F105" s="1">
        <v>4</v>
      </c>
      <c r="G105" s="1">
        <v>1</v>
      </c>
      <c r="H105" s="1">
        <f>(30*G104+H104*(1-G104))-$B$6*0.05</f>
        <v>-4.4000000000000021</v>
      </c>
      <c r="I105" s="1">
        <f>(30-H105)*G105*$C$6+I104</f>
        <v>2251.4</v>
      </c>
    </row>
    <row r="107" spans="1:9" x14ac:dyDescent="0.55000000000000004">
      <c r="A107" s="5" t="s">
        <v>2</v>
      </c>
      <c r="B107" s="5" t="s">
        <v>3</v>
      </c>
      <c r="C107" s="5" t="s">
        <v>4</v>
      </c>
      <c r="D107" s="5" t="s">
        <v>5</v>
      </c>
      <c r="F107" s="1" t="s">
        <v>2</v>
      </c>
      <c r="G107" s="1" t="s">
        <v>3</v>
      </c>
      <c r="H107" s="1" t="s">
        <v>4</v>
      </c>
      <c r="I107" s="1" t="s">
        <v>5</v>
      </c>
    </row>
    <row r="108" spans="1:9" x14ac:dyDescent="0.55000000000000004">
      <c r="A108" s="5">
        <v>0</v>
      </c>
      <c r="B108" s="5">
        <v>0</v>
      </c>
      <c r="C108" s="1">
        <f>30-$B$2*0.05</f>
        <v>17</v>
      </c>
      <c r="D108" s="1">
        <f>(30-C108)*B108*$C$2</f>
        <v>0</v>
      </c>
      <c r="F108" s="1">
        <v>0</v>
      </c>
      <c r="G108" s="1">
        <v>1</v>
      </c>
      <c r="H108" s="1">
        <f>30-$B$2*0.05</f>
        <v>17</v>
      </c>
      <c r="I108" s="1">
        <f>(30-H108)*G108*$C$2</f>
        <v>455</v>
      </c>
    </row>
    <row r="109" spans="1:9" x14ac:dyDescent="0.55000000000000004">
      <c r="A109" s="5">
        <v>1</v>
      </c>
      <c r="B109" s="5">
        <v>1</v>
      </c>
      <c r="C109" s="1">
        <f>(30*B108+C108*(1-B108))-$B$3*0.05</f>
        <v>2.7999999999999989</v>
      </c>
      <c r="D109" s="1">
        <f>(30-C109)*B109*$C$3+D108</f>
        <v>952.00000000000011</v>
      </c>
      <c r="F109" s="1">
        <v>1</v>
      </c>
      <c r="G109" s="1">
        <v>1</v>
      </c>
      <c r="H109" s="1">
        <f>(30*G108+H108*(1-G108))-$B$3*0.05</f>
        <v>15.799999999999999</v>
      </c>
      <c r="I109" s="1">
        <f>(30-H109)*G109*$C$3+I108</f>
        <v>952</v>
      </c>
    </row>
    <row r="110" spans="1:9" x14ac:dyDescent="0.55000000000000004">
      <c r="A110" s="5">
        <v>2</v>
      </c>
      <c r="B110" s="5">
        <v>1</v>
      </c>
      <c r="C110" s="1">
        <f>(30*B109+C109*(1-B109))-$B$4*0.05</f>
        <v>14.6</v>
      </c>
      <c r="D110" s="1">
        <f>(30-C110)*B110*$C$4+D109</f>
        <v>1460.2</v>
      </c>
      <c r="F110" s="1">
        <v>2</v>
      </c>
      <c r="G110" s="1">
        <v>1</v>
      </c>
      <c r="H110" s="1">
        <f>(30*G109+H109*(1-G109))-$B$4*0.05</f>
        <v>14.6</v>
      </c>
      <c r="I110" s="1">
        <f>(30-H110)*G110*$C$4+I109</f>
        <v>1460.2</v>
      </c>
    </row>
    <row r="111" spans="1:9" x14ac:dyDescent="0.55000000000000004">
      <c r="A111" s="5">
        <v>3</v>
      </c>
      <c r="B111" s="5">
        <v>1</v>
      </c>
      <c r="C111" s="1">
        <f>(30*B110+C110*(1-B110))-$B$5*0.05</f>
        <v>13.399999999999999</v>
      </c>
      <c r="D111" s="1">
        <f>(30-C111)*B111*$C$5+D110</f>
        <v>1941.6000000000001</v>
      </c>
      <c r="F111" s="1">
        <v>3</v>
      </c>
      <c r="G111" s="1">
        <v>1</v>
      </c>
      <c r="H111" s="1">
        <f>(30*G110+H110*(1-G110))-$B$5*0.05</f>
        <v>13.399999999999999</v>
      </c>
      <c r="I111" s="1">
        <f>(30-H111)*G111*$C$5+I110</f>
        <v>1941.6000000000001</v>
      </c>
    </row>
    <row r="112" spans="1:9" x14ac:dyDescent="0.55000000000000004">
      <c r="A112" s="5">
        <v>4</v>
      </c>
      <c r="B112" s="5">
        <v>0</v>
      </c>
      <c r="C112" s="1">
        <f>(30*B111+C111*(1-B111))-$B$6*0.05</f>
        <v>12.2</v>
      </c>
      <c r="D112" s="2">
        <f>(30-C112)*B112*$C$6+D111</f>
        <v>1941.6000000000001</v>
      </c>
      <c r="F112" s="1">
        <v>4</v>
      </c>
      <c r="G112" s="1">
        <v>0</v>
      </c>
      <c r="H112" s="1">
        <f>(30*G111+H111*(1-G111))-$B$6*0.05</f>
        <v>12.2</v>
      </c>
      <c r="I112" s="2">
        <f>(30-H112)*G112*$C$6+I111</f>
        <v>1941.6000000000001</v>
      </c>
    </row>
    <row r="114" spans="1:9" x14ac:dyDescent="0.55000000000000004">
      <c r="A114" s="5" t="s">
        <v>2</v>
      </c>
      <c r="B114" s="5" t="s">
        <v>3</v>
      </c>
      <c r="C114" s="5" t="s">
        <v>4</v>
      </c>
      <c r="D114" s="5" t="s">
        <v>5</v>
      </c>
      <c r="F114" s="1" t="s">
        <v>2</v>
      </c>
      <c r="G114" s="1" t="s">
        <v>3</v>
      </c>
      <c r="H114" s="1" t="s">
        <v>4</v>
      </c>
      <c r="I114" s="1" t="s">
        <v>5</v>
      </c>
    </row>
    <row r="115" spans="1:9" x14ac:dyDescent="0.55000000000000004">
      <c r="A115" s="5">
        <v>0</v>
      </c>
      <c r="B115" s="5">
        <v>0</v>
      </c>
      <c r="C115" s="1">
        <f>30-$B$2*0.05</f>
        <v>17</v>
      </c>
      <c r="D115" s="1">
        <f>(30-C115)*B115*$C$2</f>
        <v>0</v>
      </c>
      <c r="F115" s="1">
        <v>0</v>
      </c>
      <c r="G115" s="1">
        <v>1</v>
      </c>
      <c r="H115" s="1">
        <f>30-$B$2*0.05</f>
        <v>17</v>
      </c>
      <c r="I115" s="1">
        <f>(30-H115)*G115*$C$2</f>
        <v>455</v>
      </c>
    </row>
    <row r="116" spans="1:9" x14ac:dyDescent="0.55000000000000004">
      <c r="A116" s="5">
        <v>1</v>
      </c>
      <c r="B116" s="5">
        <v>1</v>
      </c>
      <c r="C116" s="1">
        <f>(30*B115+C115*(1-B115))-$B$3*0.05</f>
        <v>2.7999999999999989</v>
      </c>
      <c r="D116" s="1">
        <f>(30-C116)*B116*$C$3+D115</f>
        <v>952.00000000000011</v>
      </c>
      <c r="F116" s="1">
        <v>1</v>
      </c>
      <c r="G116" s="1">
        <v>1</v>
      </c>
      <c r="H116" s="1">
        <f>(30*G115+H115*(1-G115))-$B$3*0.05</f>
        <v>15.799999999999999</v>
      </c>
      <c r="I116" s="1">
        <f>(30-H116)*G116*$C$3+I115</f>
        <v>952</v>
      </c>
    </row>
    <row r="117" spans="1:9" x14ac:dyDescent="0.55000000000000004">
      <c r="A117" s="5">
        <v>2</v>
      </c>
      <c r="B117" s="5">
        <v>1</v>
      </c>
      <c r="C117" s="1">
        <f>(30*B116+C116*(1-B116))-$B$4*0.05</f>
        <v>14.6</v>
      </c>
      <c r="D117" s="1">
        <f>(30-C117)*B117*$C$4+D116</f>
        <v>1460.2</v>
      </c>
      <c r="F117" s="1">
        <v>2</v>
      </c>
      <c r="G117" s="1">
        <v>1</v>
      </c>
      <c r="H117" s="1">
        <f>(30*G116+H116*(1-G116))-$B$4*0.05</f>
        <v>14.6</v>
      </c>
      <c r="I117" s="1">
        <f>(30-H117)*G117*$C$4+I116</f>
        <v>1460.2</v>
      </c>
    </row>
    <row r="118" spans="1:9" x14ac:dyDescent="0.55000000000000004">
      <c r="A118" s="5">
        <v>3</v>
      </c>
      <c r="B118" s="5">
        <v>1</v>
      </c>
      <c r="C118" s="1">
        <f>(30*B117+C117*(1-B117))-$B$5*0.05</f>
        <v>13.399999999999999</v>
      </c>
      <c r="D118" s="1">
        <f>(30-C118)*B118*$C$5+D117</f>
        <v>1941.6000000000001</v>
      </c>
      <c r="F118" s="1">
        <v>3</v>
      </c>
      <c r="G118" s="1">
        <v>1</v>
      </c>
      <c r="H118" s="1">
        <f>(30*G117+H117*(1-G117))-$B$5*0.05</f>
        <v>13.399999999999999</v>
      </c>
      <c r="I118" s="1">
        <f>(30-H118)*G118*$C$5+I117</f>
        <v>1941.6000000000001</v>
      </c>
    </row>
    <row r="119" spans="1:9" x14ac:dyDescent="0.55000000000000004">
      <c r="A119" s="5">
        <v>4</v>
      </c>
      <c r="B119" s="5">
        <v>1</v>
      </c>
      <c r="C119" s="1">
        <f>(30*B118+C118*(1-B118))-$B$6*0.05</f>
        <v>12.2</v>
      </c>
      <c r="D119" s="2">
        <f>(30-C119)*B119*$C$6+D118</f>
        <v>2351</v>
      </c>
      <c r="F119" s="1">
        <v>4</v>
      </c>
      <c r="G119" s="1">
        <v>1</v>
      </c>
      <c r="H119" s="1">
        <f>(30*G118+H118*(1-G118))-$B$6*0.05</f>
        <v>12.2</v>
      </c>
      <c r="I119" s="2">
        <f>(30-H119)*G119*$C$6+I118</f>
        <v>2351</v>
      </c>
    </row>
  </sheetData>
  <conditionalFormatting sqref="C115:C119 C108:C112 C101:C105 C94:C98 C87:C91 C80:C84 C73:C77 C66:C70 C59:C63 C52:C56 C45:C49 C38:C42 C31:C35 C24:C28 C10:C14 C17:C21">
    <cfRule type="cellIs" dxfId="33" priority="65" operator="greaterThan">
      <formula>0</formula>
    </cfRule>
    <cfRule type="cellIs" dxfId="32" priority="66" operator="lessThan">
      <formula>0</formula>
    </cfRule>
  </conditionalFormatting>
  <conditionalFormatting sqref="H10:H14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H17:H2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H24:H28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H31:H35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H38:H42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H45:H49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H52:H56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H59:H63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H66:H7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H73:H77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H80:H84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H87:H9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H94:H98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101:H10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108:H11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H115:H11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ProvaGenerale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Vincini</dc:creator>
  <cp:lastModifiedBy>vincini</cp:lastModifiedBy>
  <dcterms:created xsi:type="dcterms:W3CDTF">2013-03-22T20:45:06Z</dcterms:created>
  <dcterms:modified xsi:type="dcterms:W3CDTF">2020-04-05T14:01:12Z</dcterms:modified>
</cp:coreProperties>
</file>