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0" yWindow="0" windowWidth="25160" windowHeight="19980"/>
  </bookViews>
  <sheets>
    <sheet name="Region 1" sheetId="1" r:id="rId1"/>
    <sheet name="Region 1 with commentaries" sheetId="8" r:id="rId2"/>
    <sheet name="2013 08 05T2R1 not aligned" sheetId="7" r:id="rId3"/>
    <sheet name="2013 08 05T2R1" sheetId="3" r:id="rId4"/>
  </sheets>
  <definedNames>
    <definedName name="_xlnm.Print_Area" localSheetId="3">'2013 08 05T2R1'!$P$4:$X$48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20" i="7" l="1"/>
  <c r="AH120" i="7"/>
  <c r="AF120" i="7"/>
  <c r="AD120" i="7"/>
  <c r="AB120" i="7"/>
  <c r="Z120" i="7"/>
  <c r="Y120" i="7"/>
  <c r="AJ119" i="7"/>
  <c r="AH119" i="7"/>
  <c r="AF119" i="7"/>
  <c r="AD119" i="7"/>
  <c r="AB119" i="7"/>
  <c r="Z119" i="7"/>
  <c r="Y119" i="7"/>
  <c r="AJ118" i="7"/>
  <c r="AH118" i="7"/>
  <c r="AF118" i="7"/>
  <c r="AD118" i="7"/>
  <c r="AB118" i="7"/>
  <c r="Z118" i="7"/>
  <c r="Y118" i="7"/>
  <c r="AJ117" i="7"/>
  <c r="AH117" i="7"/>
  <c r="AF117" i="7"/>
  <c r="AD117" i="7"/>
  <c r="AB117" i="7"/>
  <c r="Z117" i="7"/>
  <c r="Y117" i="7"/>
  <c r="AJ116" i="7"/>
  <c r="AH116" i="7"/>
  <c r="AF116" i="7"/>
  <c r="AD116" i="7"/>
  <c r="AB116" i="7"/>
  <c r="Z116" i="7"/>
  <c r="Y116" i="7"/>
  <c r="AJ115" i="7"/>
  <c r="AH115" i="7"/>
  <c r="AF115" i="7"/>
  <c r="AD115" i="7"/>
  <c r="AB115" i="7"/>
  <c r="Z115" i="7"/>
  <c r="Y115" i="7"/>
  <c r="AJ114" i="7"/>
  <c r="AH114" i="7"/>
  <c r="AF114" i="7"/>
  <c r="AD114" i="7"/>
  <c r="AB114" i="7"/>
  <c r="Z114" i="7"/>
  <c r="Y114" i="7"/>
  <c r="AJ113" i="7"/>
  <c r="AH113" i="7"/>
  <c r="AF113" i="7"/>
  <c r="AD113" i="7"/>
  <c r="AB113" i="7"/>
  <c r="Z113" i="7"/>
  <c r="Y113" i="7"/>
  <c r="AJ112" i="7"/>
  <c r="AH112" i="7"/>
  <c r="AF112" i="7"/>
  <c r="AD112" i="7"/>
  <c r="AB112" i="7"/>
  <c r="Z112" i="7"/>
  <c r="Y112" i="7"/>
  <c r="AJ111" i="7"/>
  <c r="AH111" i="7"/>
  <c r="AF111" i="7"/>
  <c r="AD111" i="7"/>
  <c r="AB111" i="7"/>
  <c r="Z111" i="7"/>
  <c r="Y111" i="7"/>
  <c r="AJ110" i="7"/>
  <c r="AH110" i="7"/>
  <c r="AF110" i="7"/>
  <c r="AD110" i="7"/>
  <c r="AB110" i="7"/>
  <c r="Z110" i="7"/>
  <c r="Y110" i="7"/>
  <c r="AJ109" i="7"/>
  <c r="AH109" i="7"/>
  <c r="AF109" i="7"/>
  <c r="AD109" i="7"/>
  <c r="AB109" i="7"/>
  <c r="Z109" i="7"/>
  <c r="Y109" i="7"/>
  <c r="AJ108" i="7"/>
  <c r="AH108" i="7"/>
  <c r="AF108" i="7"/>
  <c r="AD108" i="7"/>
  <c r="AB108" i="7"/>
  <c r="Z108" i="7"/>
  <c r="Y108" i="7"/>
  <c r="AJ107" i="7"/>
  <c r="AH107" i="7"/>
  <c r="AF107" i="7"/>
  <c r="AD107" i="7"/>
  <c r="AB107" i="7"/>
  <c r="Z107" i="7"/>
  <c r="Y107" i="7"/>
  <c r="AJ106" i="7"/>
  <c r="AH106" i="7"/>
  <c r="AF106" i="7"/>
  <c r="AD106" i="7"/>
  <c r="AB106" i="7"/>
  <c r="Z106" i="7"/>
  <c r="Y106" i="7"/>
  <c r="AJ105" i="7"/>
  <c r="AH105" i="7"/>
  <c r="AF105" i="7"/>
  <c r="AD105" i="7"/>
  <c r="AB105" i="7"/>
  <c r="Z105" i="7"/>
  <c r="Y105" i="7"/>
  <c r="AJ104" i="7"/>
  <c r="AH104" i="7"/>
  <c r="AF104" i="7"/>
  <c r="AD104" i="7"/>
  <c r="AB104" i="7"/>
  <c r="Z104" i="7"/>
  <c r="Y104" i="7"/>
  <c r="AJ103" i="7"/>
  <c r="AH103" i="7"/>
  <c r="AF103" i="7"/>
  <c r="AD103" i="7"/>
  <c r="AB103" i="7"/>
  <c r="Z103" i="7"/>
  <c r="Y103" i="7"/>
  <c r="AJ102" i="7"/>
  <c r="AH102" i="7"/>
  <c r="AF102" i="7"/>
  <c r="AD102" i="7"/>
  <c r="AB102" i="7"/>
  <c r="Z102" i="7"/>
  <c r="Y102" i="7"/>
  <c r="AJ101" i="7"/>
  <c r="AH101" i="7"/>
  <c r="AF101" i="7"/>
  <c r="AD101" i="7"/>
  <c r="AB101" i="7"/>
  <c r="Z101" i="7"/>
  <c r="Y101" i="7"/>
  <c r="AJ100" i="7"/>
  <c r="AH100" i="7"/>
  <c r="AF100" i="7"/>
  <c r="AD100" i="7"/>
  <c r="AB100" i="7"/>
  <c r="Z100" i="7"/>
  <c r="Y100" i="7"/>
  <c r="AJ99" i="7"/>
  <c r="AH99" i="7"/>
  <c r="AF99" i="7"/>
  <c r="AD99" i="7"/>
  <c r="AB99" i="7"/>
  <c r="Z99" i="7"/>
  <c r="Y99" i="7"/>
  <c r="AJ98" i="7"/>
  <c r="AH98" i="7"/>
  <c r="AF98" i="7"/>
  <c r="AD98" i="7"/>
  <c r="AB98" i="7"/>
  <c r="Z98" i="7"/>
  <c r="Y98" i="7"/>
  <c r="AK97" i="7"/>
  <c r="AJ97" i="7"/>
  <c r="AH97" i="7"/>
  <c r="AF97" i="7"/>
  <c r="AD97" i="7"/>
  <c r="AB97" i="7"/>
  <c r="Z97" i="7"/>
  <c r="Y97" i="7"/>
  <c r="CZ97" i="7"/>
  <c r="AJ96" i="7"/>
  <c r="AH96" i="7"/>
  <c r="AF96" i="7"/>
  <c r="AD96" i="7"/>
  <c r="AB96" i="7"/>
  <c r="Z96" i="7"/>
  <c r="Y96" i="7"/>
  <c r="CZ96" i="7"/>
  <c r="AK95" i="7"/>
  <c r="AJ95" i="7"/>
  <c r="AH95" i="7"/>
  <c r="AF95" i="7"/>
  <c r="AD95" i="7"/>
  <c r="AB95" i="7"/>
  <c r="Z95" i="7"/>
  <c r="Y95" i="7"/>
  <c r="CZ95" i="7"/>
  <c r="AJ94" i="7"/>
  <c r="AH94" i="7"/>
  <c r="AF94" i="7"/>
  <c r="AD94" i="7"/>
  <c r="AB94" i="7"/>
  <c r="Z94" i="7"/>
  <c r="Y94" i="7"/>
  <c r="CZ94" i="7"/>
  <c r="AJ93" i="7"/>
  <c r="AH93" i="7"/>
  <c r="AF93" i="7"/>
  <c r="AD93" i="7"/>
  <c r="AB93" i="7"/>
  <c r="Z93" i="7"/>
  <c r="Y93" i="7"/>
  <c r="CZ93" i="7"/>
  <c r="AJ92" i="7"/>
  <c r="AH92" i="7"/>
  <c r="AF92" i="7"/>
  <c r="AD92" i="7"/>
  <c r="AB92" i="7"/>
  <c r="Z92" i="7"/>
  <c r="Y92" i="7"/>
  <c r="CZ92" i="7"/>
  <c r="AJ91" i="7"/>
  <c r="AH91" i="7"/>
  <c r="AF91" i="7"/>
  <c r="AD91" i="7"/>
  <c r="AB91" i="7"/>
  <c r="Z91" i="7"/>
  <c r="Y91" i="7"/>
  <c r="CZ91" i="7"/>
  <c r="AJ90" i="7"/>
  <c r="AH90" i="7"/>
  <c r="AF90" i="7"/>
  <c r="AD90" i="7"/>
  <c r="AB90" i="7"/>
  <c r="Z90" i="7"/>
  <c r="Y90" i="7"/>
  <c r="CZ90" i="7"/>
  <c r="AK89" i="7"/>
  <c r="AJ89" i="7"/>
  <c r="AH89" i="7"/>
  <c r="AF89" i="7"/>
  <c r="AD89" i="7"/>
  <c r="AB89" i="7"/>
  <c r="Z89" i="7"/>
  <c r="Y89" i="7"/>
  <c r="CZ89" i="7"/>
  <c r="AJ88" i="7"/>
  <c r="AH88" i="7"/>
  <c r="AF88" i="7"/>
  <c r="AD88" i="7"/>
  <c r="AB88" i="7"/>
  <c r="Z88" i="7"/>
  <c r="Y88" i="7"/>
  <c r="CZ88" i="7"/>
  <c r="CZ87" i="7"/>
  <c r="AJ87" i="7"/>
  <c r="AH87" i="7"/>
  <c r="AF87" i="7"/>
  <c r="AD87" i="7"/>
  <c r="AB87" i="7"/>
  <c r="Z87" i="7"/>
  <c r="Y87" i="7"/>
  <c r="CZ86" i="7"/>
  <c r="AJ86" i="7"/>
  <c r="AH86" i="7"/>
  <c r="AF86" i="7"/>
  <c r="AD86" i="7"/>
  <c r="AB86" i="7"/>
  <c r="Z86" i="7"/>
  <c r="Y86" i="7"/>
  <c r="AJ85" i="7"/>
  <c r="AH85" i="7"/>
  <c r="AG85" i="7"/>
  <c r="AF85" i="7"/>
  <c r="AD85" i="7"/>
  <c r="AB85" i="7"/>
  <c r="Z85" i="7"/>
  <c r="Y85" i="7"/>
  <c r="CZ85" i="7"/>
  <c r="AJ84" i="7"/>
  <c r="AH84" i="7"/>
  <c r="AF84" i="7"/>
  <c r="AD84" i="7"/>
  <c r="AB84" i="7"/>
  <c r="Z84" i="7"/>
  <c r="Y84" i="7"/>
  <c r="CZ84" i="7"/>
  <c r="AJ83" i="7"/>
  <c r="AH83" i="7"/>
  <c r="AF83" i="7"/>
  <c r="AD83" i="7"/>
  <c r="AB83" i="7"/>
  <c r="Z83" i="7"/>
  <c r="Y83" i="7"/>
  <c r="CZ83" i="7"/>
  <c r="AJ82" i="7"/>
  <c r="AI82" i="7"/>
  <c r="AH82" i="7"/>
  <c r="AF82" i="7"/>
  <c r="AD82" i="7"/>
  <c r="AB82" i="7"/>
  <c r="Z82" i="7"/>
  <c r="Y82" i="7"/>
  <c r="CZ82" i="7"/>
  <c r="CZ81" i="7"/>
  <c r="AJ81" i="7"/>
  <c r="AH81" i="7"/>
  <c r="AF81" i="7"/>
  <c r="AD81" i="7"/>
  <c r="AB81" i="7"/>
  <c r="Z81" i="7"/>
  <c r="Y81" i="7"/>
  <c r="AJ80" i="7"/>
  <c r="AH80" i="7"/>
  <c r="AF80" i="7"/>
  <c r="AD80" i="7"/>
  <c r="AB80" i="7"/>
  <c r="Z80" i="7"/>
  <c r="Y80" i="7"/>
  <c r="CZ80" i="7"/>
  <c r="AJ79" i="7"/>
  <c r="AH79" i="7"/>
  <c r="AF79" i="7"/>
  <c r="AD79" i="7"/>
  <c r="AB79" i="7"/>
  <c r="Z79" i="7"/>
  <c r="Y79" i="7"/>
  <c r="CZ79" i="7"/>
  <c r="AJ78" i="7"/>
  <c r="AH78" i="7"/>
  <c r="AF78" i="7"/>
  <c r="AD78" i="7"/>
  <c r="AB78" i="7"/>
  <c r="Z78" i="7"/>
  <c r="Y78" i="7"/>
  <c r="CZ78" i="7"/>
  <c r="AJ77" i="7"/>
  <c r="AH77" i="7"/>
  <c r="AF77" i="7"/>
  <c r="AD77" i="7"/>
  <c r="AB77" i="7"/>
  <c r="Z77" i="7"/>
  <c r="Y77" i="7"/>
  <c r="CZ77" i="7"/>
  <c r="AJ76" i="7"/>
  <c r="AH76" i="7"/>
  <c r="AF76" i="7"/>
  <c r="AD76" i="7"/>
  <c r="AB76" i="7"/>
  <c r="Z76" i="7"/>
  <c r="Y76" i="7"/>
  <c r="CZ76" i="7"/>
  <c r="AJ75" i="7"/>
  <c r="AH75" i="7"/>
  <c r="AF75" i="7"/>
  <c r="AD75" i="7"/>
  <c r="AB75" i="7"/>
  <c r="Z75" i="7"/>
  <c r="Y75" i="7"/>
  <c r="CZ75" i="7"/>
  <c r="AJ74" i="7"/>
  <c r="AH74" i="7"/>
  <c r="AF74" i="7"/>
  <c r="AD74" i="7"/>
  <c r="AB74" i="7"/>
  <c r="Z74" i="7"/>
  <c r="Y74" i="7"/>
  <c r="CZ74" i="7"/>
  <c r="AJ73" i="7"/>
  <c r="AH73" i="7"/>
  <c r="AF73" i="7"/>
  <c r="AD73" i="7"/>
  <c r="AB73" i="7"/>
  <c r="Z73" i="7"/>
  <c r="Y73" i="7"/>
  <c r="CZ73" i="7"/>
  <c r="AJ72" i="7"/>
  <c r="AH72" i="7"/>
  <c r="AF72" i="7"/>
  <c r="AD72" i="7"/>
  <c r="AB72" i="7"/>
  <c r="Z72" i="7"/>
  <c r="Y72" i="7"/>
  <c r="CZ72" i="7"/>
  <c r="CZ71" i="7"/>
  <c r="AJ71" i="7"/>
  <c r="AH71" i="7"/>
  <c r="AF71" i="7"/>
  <c r="AD71" i="7"/>
  <c r="AB71" i="7"/>
  <c r="Z71" i="7"/>
  <c r="Y71" i="7"/>
  <c r="AJ70" i="7"/>
  <c r="AH70" i="7"/>
  <c r="AF70" i="7"/>
  <c r="AD70" i="7"/>
  <c r="AB70" i="7"/>
  <c r="Z70" i="7"/>
  <c r="Y70" i="7"/>
  <c r="CZ70" i="7"/>
  <c r="AJ69" i="7"/>
  <c r="AH69" i="7"/>
  <c r="AF69" i="7"/>
  <c r="AD69" i="7"/>
  <c r="AB69" i="7"/>
  <c r="Z69" i="7"/>
  <c r="Y69" i="7"/>
  <c r="CZ69" i="7"/>
  <c r="CZ68" i="7"/>
  <c r="AJ68" i="7"/>
  <c r="AH68" i="7"/>
  <c r="AF68" i="7"/>
  <c r="AD68" i="7"/>
  <c r="AB68" i="7"/>
  <c r="Z68" i="7"/>
  <c r="Y68" i="7"/>
  <c r="AJ67" i="7"/>
  <c r="AH67" i="7"/>
  <c r="AF67" i="7"/>
  <c r="AD67" i="7"/>
  <c r="AB67" i="7"/>
  <c r="Z67" i="7"/>
  <c r="Y67" i="7"/>
  <c r="CZ67" i="7"/>
  <c r="AJ66" i="7"/>
  <c r="AI66" i="7"/>
  <c r="AH66" i="7"/>
  <c r="AF66" i="7"/>
  <c r="AD66" i="7"/>
  <c r="AB66" i="7"/>
  <c r="Z66" i="7"/>
  <c r="Y66" i="7"/>
  <c r="CZ66" i="7"/>
  <c r="AJ65" i="7"/>
  <c r="AH65" i="7"/>
  <c r="AF65" i="7"/>
  <c r="AD65" i="7"/>
  <c r="AB65" i="7"/>
  <c r="Z65" i="7"/>
  <c r="Y65" i="7"/>
  <c r="CZ65" i="7"/>
  <c r="AJ64" i="7"/>
  <c r="AH64" i="7"/>
  <c r="AF64" i="7"/>
  <c r="AD64" i="7"/>
  <c r="AB64" i="7"/>
  <c r="Z64" i="7"/>
  <c r="Y64" i="7"/>
  <c r="CZ64" i="7"/>
  <c r="AJ63" i="7"/>
  <c r="AH63" i="7"/>
  <c r="AG63" i="7"/>
  <c r="AF63" i="7"/>
  <c r="AD63" i="7"/>
  <c r="AB63" i="7"/>
  <c r="Z63" i="7"/>
  <c r="Y63" i="7"/>
  <c r="CZ63" i="7"/>
  <c r="AJ62" i="7"/>
  <c r="AH62" i="7"/>
  <c r="AF62" i="7"/>
  <c r="AD62" i="7"/>
  <c r="AB62" i="7"/>
  <c r="Z62" i="7"/>
  <c r="Y62" i="7"/>
  <c r="CZ62" i="7"/>
  <c r="AJ61" i="7"/>
  <c r="AH61" i="7"/>
  <c r="AF61" i="7"/>
  <c r="AD61" i="7"/>
  <c r="AB61" i="7"/>
  <c r="Z61" i="7"/>
  <c r="Y61" i="7"/>
  <c r="CZ61" i="7"/>
  <c r="AJ60" i="7"/>
  <c r="AH60" i="7"/>
  <c r="AF60" i="7"/>
  <c r="AD60" i="7"/>
  <c r="AB60" i="7"/>
  <c r="Z60" i="7"/>
  <c r="Y60" i="7"/>
  <c r="CZ60" i="7"/>
  <c r="AJ59" i="7"/>
  <c r="AH59" i="7"/>
  <c r="AF59" i="7"/>
  <c r="AD59" i="7"/>
  <c r="AB59" i="7"/>
  <c r="Z59" i="7"/>
  <c r="Y59" i="7"/>
  <c r="CZ59" i="7"/>
  <c r="AJ58" i="7"/>
  <c r="AH58" i="7"/>
  <c r="AF58" i="7"/>
  <c r="AD58" i="7"/>
  <c r="AB58" i="7"/>
  <c r="Z58" i="7"/>
  <c r="Y58" i="7"/>
  <c r="CZ58" i="7"/>
  <c r="AJ57" i="7"/>
  <c r="AH57" i="7"/>
  <c r="AF57" i="7"/>
  <c r="AD57" i="7"/>
  <c r="AB57" i="7"/>
  <c r="Z57" i="7"/>
  <c r="Y57" i="7"/>
  <c r="CZ57" i="7"/>
  <c r="AJ56" i="7"/>
  <c r="AH56" i="7"/>
  <c r="AF56" i="7"/>
  <c r="AD56" i="7"/>
  <c r="AB56" i="7"/>
  <c r="Z56" i="7"/>
  <c r="Y56" i="7"/>
  <c r="CZ56" i="7"/>
  <c r="AJ55" i="7"/>
  <c r="AH55" i="7"/>
  <c r="AF55" i="7"/>
  <c r="AD55" i="7"/>
  <c r="AB55" i="7"/>
  <c r="Z55" i="7"/>
  <c r="Y55" i="7"/>
  <c r="CZ55" i="7"/>
  <c r="AJ54" i="7"/>
  <c r="AH54" i="7"/>
  <c r="AF54" i="7"/>
  <c r="AD54" i="7"/>
  <c r="AB54" i="7"/>
  <c r="Z54" i="7"/>
  <c r="Y54" i="7"/>
  <c r="CZ54" i="7"/>
  <c r="AJ53" i="7"/>
  <c r="AH53" i="7"/>
  <c r="AF53" i="7"/>
  <c r="AD53" i="7"/>
  <c r="AB53" i="7"/>
  <c r="Z53" i="7"/>
  <c r="Y53" i="7"/>
  <c r="CZ53" i="7"/>
  <c r="AJ52" i="7"/>
  <c r="AH52" i="7"/>
  <c r="AF52" i="7"/>
  <c r="AD52" i="7"/>
  <c r="AB52" i="7"/>
  <c r="Z52" i="7"/>
  <c r="Y52" i="7"/>
  <c r="CZ52" i="7"/>
  <c r="CZ51" i="7"/>
  <c r="AJ51" i="7"/>
  <c r="AH51" i="7"/>
  <c r="AF51" i="7"/>
  <c r="AD51" i="7"/>
  <c r="AB51" i="7"/>
  <c r="Z51" i="7"/>
  <c r="Y51" i="7"/>
  <c r="AK50" i="7"/>
  <c r="AJ50" i="7"/>
  <c r="AH50" i="7"/>
  <c r="AF50" i="7"/>
  <c r="AD50" i="7"/>
  <c r="AB50" i="7"/>
  <c r="Z50" i="7"/>
  <c r="Y50" i="7"/>
  <c r="CZ50" i="7"/>
  <c r="AJ49" i="7"/>
  <c r="AH49" i="7"/>
  <c r="AF49" i="7"/>
  <c r="AD49" i="7"/>
  <c r="AB49" i="7"/>
  <c r="Z49" i="7"/>
  <c r="Y49" i="7"/>
  <c r="CZ49" i="7"/>
  <c r="CZ48" i="7"/>
  <c r="AJ48" i="7"/>
  <c r="AH48" i="7"/>
  <c r="AF48" i="7"/>
  <c r="AD48" i="7"/>
  <c r="AB48" i="7"/>
  <c r="Z48" i="7"/>
  <c r="U48" i="7"/>
  <c r="Y48" i="7"/>
  <c r="AJ47" i="7"/>
  <c r="AH47" i="7"/>
  <c r="AG47" i="7"/>
  <c r="AF47" i="7"/>
  <c r="AD47" i="7"/>
  <c r="AB47" i="7"/>
  <c r="Z47" i="7"/>
  <c r="U47" i="7"/>
  <c r="Y47" i="7"/>
  <c r="CZ47" i="7"/>
  <c r="AJ46" i="7"/>
  <c r="AH46" i="7"/>
  <c r="AF46" i="7"/>
  <c r="AD46" i="7"/>
  <c r="AB46" i="7"/>
  <c r="Z46" i="7"/>
  <c r="U46" i="7"/>
  <c r="Y46" i="7"/>
  <c r="CZ46" i="7"/>
  <c r="AJ45" i="7"/>
  <c r="AI45" i="7"/>
  <c r="AH45" i="7"/>
  <c r="AF45" i="7"/>
  <c r="AD45" i="7"/>
  <c r="AB45" i="7"/>
  <c r="Z45" i="7"/>
  <c r="U45" i="7"/>
  <c r="Y45" i="7"/>
  <c r="CZ45" i="7"/>
  <c r="AJ44" i="7"/>
  <c r="AH44" i="7"/>
  <c r="AF44" i="7"/>
  <c r="AD44" i="7"/>
  <c r="AB44" i="7"/>
  <c r="Z44" i="7"/>
  <c r="U44" i="7"/>
  <c r="Y44" i="7"/>
  <c r="CZ44" i="7"/>
  <c r="AJ43" i="7"/>
  <c r="AH43" i="7"/>
  <c r="AG43" i="7"/>
  <c r="AF43" i="7"/>
  <c r="AD43" i="7"/>
  <c r="AB43" i="7"/>
  <c r="Z43" i="7"/>
  <c r="U43" i="7"/>
  <c r="Y43" i="7"/>
  <c r="CZ43" i="7"/>
  <c r="AJ42" i="7"/>
  <c r="AH42" i="7"/>
  <c r="AF42" i="7"/>
  <c r="AD42" i="7"/>
  <c r="AB42" i="7"/>
  <c r="Z42" i="7"/>
  <c r="Y42" i="7"/>
  <c r="CZ42" i="7"/>
  <c r="AJ41" i="7"/>
  <c r="AI41" i="7"/>
  <c r="AH41" i="7"/>
  <c r="AF41" i="7"/>
  <c r="AD41" i="7"/>
  <c r="AB41" i="7"/>
  <c r="Z41" i="7"/>
  <c r="Y41" i="7"/>
  <c r="CZ41" i="7"/>
  <c r="CZ40" i="7"/>
  <c r="AJ40" i="7"/>
  <c r="AH40" i="7"/>
  <c r="AF40" i="7"/>
  <c r="AD40" i="7"/>
  <c r="AB40" i="7"/>
  <c r="Z40" i="7"/>
  <c r="Y40" i="7"/>
  <c r="AJ39" i="7"/>
  <c r="AH39" i="7"/>
  <c r="AF39" i="7"/>
  <c r="AD39" i="7"/>
  <c r="AB39" i="7"/>
  <c r="Z39" i="7"/>
  <c r="Y39" i="7"/>
  <c r="CZ39" i="7"/>
  <c r="AJ38" i="7"/>
  <c r="AH38" i="7"/>
  <c r="AF38" i="7"/>
  <c r="AD38" i="7"/>
  <c r="AB38" i="7"/>
  <c r="Z38" i="7"/>
  <c r="Y38" i="7"/>
  <c r="CZ38" i="7"/>
  <c r="AJ37" i="7"/>
  <c r="AH37" i="7"/>
  <c r="AF37" i="7"/>
  <c r="AD37" i="7"/>
  <c r="AB37" i="7"/>
  <c r="Z37" i="7"/>
  <c r="Y37" i="7"/>
  <c r="CZ37" i="7"/>
  <c r="AJ36" i="7"/>
  <c r="AH36" i="7"/>
  <c r="AF36" i="7"/>
  <c r="AD36" i="7"/>
  <c r="AB36" i="7"/>
  <c r="Z36" i="7"/>
  <c r="Y36" i="7"/>
  <c r="CZ36" i="7"/>
  <c r="AJ35" i="7"/>
  <c r="AH35" i="7"/>
  <c r="AF35" i="7"/>
  <c r="AD35" i="7"/>
  <c r="AB35" i="7"/>
  <c r="Z35" i="7"/>
  <c r="Y35" i="7"/>
  <c r="CZ35" i="7"/>
  <c r="AJ34" i="7"/>
  <c r="AH34" i="7"/>
  <c r="AF34" i="7"/>
  <c r="AD34" i="7"/>
  <c r="AB34" i="7"/>
  <c r="Z34" i="7"/>
  <c r="Y34" i="7"/>
  <c r="CZ34" i="7"/>
  <c r="AJ33" i="7"/>
  <c r="AH33" i="7"/>
  <c r="AF33" i="7"/>
  <c r="AD33" i="7"/>
  <c r="AB33" i="7"/>
  <c r="Z33" i="7"/>
  <c r="Y33" i="7"/>
  <c r="CZ33" i="7"/>
  <c r="AJ32" i="7"/>
  <c r="AH32" i="7"/>
  <c r="AF32" i="7"/>
  <c r="AD32" i="7"/>
  <c r="AB32" i="7"/>
  <c r="Z32" i="7"/>
  <c r="Y32" i="7"/>
  <c r="CZ32" i="7"/>
  <c r="AJ31" i="7"/>
  <c r="AH31" i="7"/>
  <c r="AG31" i="7"/>
  <c r="AF31" i="7"/>
  <c r="AD31" i="7"/>
  <c r="AB31" i="7"/>
  <c r="Z31" i="7"/>
  <c r="Y31" i="7"/>
  <c r="CZ31" i="7"/>
  <c r="AJ30" i="7"/>
  <c r="AH30" i="7"/>
  <c r="AG30" i="7"/>
  <c r="AF30" i="7"/>
  <c r="AD30" i="7"/>
  <c r="AB30" i="7"/>
  <c r="Z30" i="7"/>
  <c r="Y30" i="7"/>
  <c r="CZ30" i="7"/>
  <c r="AJ29" i="7"/>
  <c r="AH29" i="7"/>
  <c r="AF29" i="7"/>
  <c r="AD29" i="7"/>
  <c r="AB29" i="7"/>
  <c r="Z29" i="7"/>
  <c r="Y29" i="7"/>
  <c r="CZ29" i="7"/>
  <c r="AJ28" i="7"/>
  <c r="AH28" i="7"/>
  <c r="AG28" i="7"/>
  <c r="AF28" i="7"/>
  <c r="AD28" i="7"/>
  <c r="AB28" i="7"/>
  <c r="Z28" i="7"/>
  <c r="Y28" i="7"/>
  <c r="CZ28" i="7"/>
  <c r="AJ27" i="7"/>
  <c r="AI27" i="7"/>
  <c r="AH27" i="7"/>
  <c r="AF27" i="7"/>
  <c r="AD27" i="7"/>
  <c r="AB27" i="7"/>
  <c r="Z27" i="7"/>
  <c r="Y27" i="7"/>
  <c r="CZ27" i="7"/>
  <c r="AJ26" i="7"/>
  <c r="AI26" i="7"/>
  <c r="AH26" i="7"/>
  <c r="AF26" i="7"/>
  <c r="AD26" i="7"/>
  <c r="AB26" i="7"/>
  <c r="Z26" i="7"/>
  <c r="Y26" i="7"/>
  <c r="CZ26" i="7"/>
  <c r="AJ25" i="7"/>
  <c r="AH25" i="7"/>
  <c r="AF25" i="7"/>
  <c r="AD25" i="7"/>
  <c r="AB25" i="7"/>
  <c r="Z25" i="7"/>
  <c r="Y25" i="7"/>
  <c r="CZ25" i="7"/>
  <c r="AJ24" i="7"/>
  <c r="AH24" i="7"/>
  <c r="AG24" i="7"/>
  <c r="AF24" i="7"/>
  <c r="AD24" i="7"/>
  <c r="AB24" i="7"/>
  <c r="Z24" i="7"/>
  <c r="Y24" i="7"/>
  <c r="CZ24" i="7"/>
  <c r="AJ23" i="7"/>
  <c r="AI23" i="7"/>
  <c r="AH23" i="7"/>
  <c r="AG23" i="7"/>
  <c r="AF23" i="7"/>
  <c r="AD23" i="7"/>
  <c r="AB23" i="7"/>
  <c r="Z23" i="7"/>
  <c r="Y23" i="7"/>
  <c r="CZ23" i="7"/>
  <c r="AK22" i="7"/>
  <c r="AJ22" i="7"/>
  <c r="AH22" i="7"/>
  <c r="AF22" i="7"/>
  <c r="AD22" i="7"/>
  <c r="AB22" i="7"/>
  <c r="Z22" i="7"/>
  <c r="Y22" i="7"/>
  <c r="CZ22" i="7"/>
  <c r="AJ21" i="7"/>
  <c r="AH21" i="7"/>
  <c r="AF21" i="7"/>
  <c r="AD21" i="7"/>
  <c r="AB21" i="7"/>
  <c r="Z21" i="7"/>
  <c r="Y21" i="7"/>
  <c r="CZ21" i="7"/>
  <c r="AK20" i="7"/>
  <c r="AJ20" i="7"/>
  <c r="AH20" i="7"/>
  <c r="AF20" i="7"/>
  <c r="AD20" i="7"/>
  <c r="AB20" i="7"/>
  <c r="Z20" i="7"/>
  <c r="Y20" i="7"/>
  <c r="CZ20" i="7"/>
  <c r="AJ19" i="7"/>
  <c r="AI19" i="7"/>
  <c r="AH19" i="7"/>
  <c r="AG19" i="7"/>
  <c r="AF19" i="7"/>
  <c r="AD19" i="7"/>
  <c r="AB19" i="7"/>
  <c r="Z19" i="7"/>
  <c r="Y19" i="7"/>
  <c r="CZ19" i="7"/>
  <c r="CZ18" i="7"/>
  <c r="AJ18" i="7"/>
  <c r="AI18" i="7"/>
  <c r="AH18" i="7"/>
  <c r="AF18" i="7"/>
  <c r="AD18" i="7"/>
  <c r="AB18" i="7"/>
  <c r="Z18" i="7"/>
  <c r="Y18" i="7"/>
  <c r="AK17" i="7"/>
  <c r="AJ17" i="7"/>
  <c r="AH17" i="7"/>
  <c r="AF17" i="7"/>
  <c r="AD17" i="7"/>
  <c r="AB17" i="7"/>
  <c r="Z17" i="7"/>
  <c r="Y17" i="7"/>
  <c r="CZ17" i="7"/>
  <c r="AK16" i="7"/>
  <c r="AJ16" i="7"/>
  <c r="AH16" i="7"/>
  <c r="AG16" i="7"/>
  <c r="AF16" i="7"/>
  <c r="AD16" i="7"/>
  <c r="AB16" i="7"/>
  <c r="Z16" i="7"/>
  <c r="Y16" i="7"/>
  <c r="CZ16" i="7"/>
  <c r="AK15" i="7"/>
  <c r="AJ15" i="7"/>
  <c r="AH15" i="7"/>
  <c r="AF15" i="7"/>
  <c r="AD15" i="7"/>
  <c r="AB15" i="7"/>
  <c r="Z15" i="7"/>
  <c r="Y15" i="7"/>
  <c r="CZ15" i="7"/>
  <c r="AJ14" i="7"/>
  <c r="AH14" i="7"/>
  <c r="AG14" i="7"/>
  <c r="AF14" i="7"/>
  <c r="AD14" i="7"/>
  <c r="AB14" i="7"/>
  <c r="Z14" i="7"/>
  <c r="Y14" i="7"/>
  <c r="CZ14" i="7"/>
  <c r="AJ13" i="7"/>
  <c r="AI13" i="7"/>
  <c r="AH13" i="7"/>
  <c r="AF13" i="7"/>
  <c r="AD13" i="7"/>
  <c r="AB13" i="7"/>
  <c r="Z13" i="7"/>
  <c r="Y13" i="7"/>
  <c r="CZ13" i="7"/>
  <c r="AK12" i="7"/>
  <c r="AJ12" i="7"/>
  <c r="AH12" i="7"/>
  <c r="AF12" i="7"/>
  <c r="AD12" i="7"/>
  <c r="AB12" i="7"/>
  <c r="Z12" i="7"/>
  <c r="Y12" i="7"/>
  <c r="CZ12" i="7"/>
  <c r="AJ11" i="7"/>
  <c r="AI11" i="7"/>
  <c r="AH11" i="7"/>
  <c r="AG11" i="7"/>
  <c r="AF11" i="7"/>
  <c r="AD11" i="7"/>
  <c r="AB11" i="7"/>
  <c r="Z11" i="7"/>
  <c r="Y11" i="7"/>
  <c r="CZ11" i="7"/>
  <c r="AJ10" i="7"/>
  <c r="AH10" i="7"/>
  <c r="AG10" i="7"/>
  <c r="AF10" i="7"/>
  <c r="AD10" i="7"/>
  <c r="AB10" i="7"/>
  <c r="Z10" i="7"/>
  <c r="Y10" i="7"/>
  <c r="CZ10" i="7"/>
  <c r="AJ9" i="7"/>
  <c r="AH9" i="7"/>
  <c r="AG9" i="7"/>
  <c r="AF9" i="7"/>
  <c r="AD9" i="7"/>
  <c r="AB9" i="7"/>
  <c r="Z9" i="7"/>
  <c r="Y9" i="7"/>
  <c r="CZ9" i="7"/>
  <c r="AJ8" i="7"/>
  <c r="AI8" i="7"/>
  <c r="AH8" i="7"/>
  <c r="AF8" i="7"/>
  <c r="AD8" i="7"/>
  <c r="AB8" i="7"/>
  <c r="Z8" i="7"/>
  <c r="Y8" i="7"/>
  <c r="CZ8" i="7"/>
  <c r="CZ7" i="7"/>
  <c r="AK7" i="7"/>
  <c r="AJ7" i="7"/>
  <c r="AH7" i="7"/>
  <c r="AF7" i="7"/>
  <c r="AD7" i="7"/>
  <c r="AB7" i="7"/>
  <c r="Z7" i="7"/>
  <c r="Y7" i="7"/>
  <c r="AK6" i="7"/>
  <c r="AJ6" i="7"/>
  <c r="AH6" i="7"/>
  <c r="AG6" i="7"/>
  <c r="AF6" i="7"/>
  <c r="AD6" i="7"/>
  <c r="AB6" i="7"/>
  <c r="Z6" i="7"/>
  <c r="Y6" i="7"/>
  <c r="CZ6" i="7"/>
  <c r="AJ5" i="7"/>
  <c r="AH5" i="7"/>
  <c r="AG5" i="7"/>
  <c r="AF5" i="7"/>
  <c r="AD5" i="7"/>
  <c r="AB5" i="7"/>
  <c r="Z5" i="7"/>
  <c r="Y5" i="7"/>
  <c r="CZ5" i="7"/>
  <c r="AJ3" i="7"/>
  <c r="AH3" i="7"/>
  <c r="AF3" i="7"/>
  <c r="AD3" i="7"/>
  <c r="AB3" i="7"/>
  <c r="Z3" i="7"/>
  <c r="AK99" i="7"/>
  <c r="AI95" i="7"/>
  <c r="AG65" i="7"/>
  <c r="AE22" i="7"/>
  <c r="AC87" i="7"/>
  <c r="AA60" i="7"/>
  <c r="CZ1" i="7"/>
  <c r="CT1" i="7"/>
  <c r="CJ1" i="7"/>
  <c r="CA1" i="7"/>
  <c r="BR1" i="7"/>
  <c r="BI1" i="7"/>
  <c r="AZ1" i="7"/>
  <c r="AP1" i="7"/>
  <c r="Y1" i="7"/>
  <c r="AA44" i="7"/>
  <c r="AA56" i="7"/>
  <c r="AA21" i="7"/>
  <c r="AA8" i="7"/>
  <c r="AG12" i="7"/>
  <c r="AA41" i="7"/>
  <c r="AG58" i="7"/>
  <c r="AG78" i="7"/>
  <c r="AA14" i="7"/>
  <c r="AG17" i="7"/>
  <c r="AG20" i="7"/>
  <c r="AA23" i="7"/>
  <c r="AI24" i="7"/>
  <c r="AG25" i="7"/>
  <c r="AA28" i="7"/>
  <c r="AG32" i="7"/>
  <c r="AI43" i="7"/>
  <c r="AI47" i="7"/>
  <c r="AG55" i="7"/>
  <c r="AI77" i="7"/>
  <c r="AI7" i="7"/>
  <c r="AA10" i="7"/>
  <c r="AI12" i="7"/>
  <c r="AA15" i="7"/>
  <c r="AA19" i="7"/>
  <c r="AA30" i="7"/>
  <c r="AG33" i="7"/>
  <c r="AG36" i="7"/>
  <c r="AG37" i="7"/>
  <c r="AG38" i="7"/>
  <c r="AG39" i="7"/>
  <c r="AG40" i="7"/>
  <c r="AA42" i="7"/>
  <c r="AA46" i="7"/>
  <c r="AG52" i="7"/>
  <c r="AI54" i="7"/>
  <c r="AG70" i="7"/>
  <c r="AG73" i="7"/>
  <c r="AG93" i="7"/>
  <c r="AA7" i="7"/>
  <c r="AA25" i="7"/>
  <c r="AA79" i="7"/>
  <c r="AA13" i="7"/>
  <c r="AE20" i="7"/>
  <c r="AA34" i="7"/>
  <c r="AA45" i="7"/>
  <c r="AA74" i="7"/>
  <c r="AI16" i="7"/>
  <c r="AG13" i="7"/>
  <c r="AA16" i="7"/>
  <c r="AG18" i="7"/>
  <c r="AG21" i="7"/>
  <c r="AG22" i="7"/>
  <c r="AA24" i="7"/>
  <c r="AI25" i="7"/>
  <c r="AG26" i="7"/>
  <c r="AA31" i="7"/>
  <c r="AA43" i="7"/>
  <c r="AG45" i="7"/>
  <c r="AA47" i="7"/>
  <c r="AI72" i="7"/>
  <c r="AG91" i="7"/>
  <c r="AA33" i="7"/>
  <c r="AA48" i="7"/>
  <c r="AA18" i="7"/>
  <c r="AA26" i="7"/>
  <c r="AE32" i="7"/>
  <c r="AA35" i="7"/>
  <c r="AA49" i="7"/>
  <c r="AA5" i="7"/>
  <c r="AG8" i="7"/>
  <c r="AA12" i="7"/>
  <c r="AA20" i="7"/>
  <c r="AE29" i="7"/>
  <c r="AA32" i="7"/>
  <c r="AG41" i="7"/>
  <c r="AE101" i="7"/>
  <c r="DA35" i="7"/>
  <c r="AC5" i="7"/>
  <c r="AC16" i="7"/>
  <c r="AC42" i="7"/>
  <c r="AE10" i="7"/>
  <c r="AE15" i="7"/>
  <c r="AC22" i="7"/>
  <c r="AE34" i="7"/>
  <c r="AC62" i="7"/>
  <c r="AE8" i="7"/>
  <c r="AE19" i="7"/>
  <c r="AC20" i="7"/>
  <c r="AE24" i="7"/>
  <c r="AE26" i="7"/>
  <c r="AE27" i="7"/>
  <c r="AC29" i="7"/>
  <c r="AC30" i="7"/>
  <c r="AC32" i="7"/>
  <c r="AK32" i="7"/>
  <c r="AK33" i="7"/>
  <c r="AK34" i="7"/>
  <c r="AE58" i="7"/>
  <c r="AK62" i="7"/>
  <c r="AC66" i="7"/>
  <c r="AC73" i="7"/>
  <c r="AK74" i="7"/>
  <c r="AK79" i="7"/>
  <c r="AC101" i="7"/>
  <c r="AC106" i="7"/>
  <c r="AA119" i="7"/>
  <c r="AA115" i="7"/>
  <c r="AA111" i="7"/>
  <c r="AA107" i="7"/>
  <c r="AA101" i="7"/>
  <c r="AA97" i="7"/>
  <c r="AA89" i="7"/>
  <c r="AA81" i="7"/>
  <c r="AA73" i="7"/>
  <c r="AA65" i="7"/>
  <c r="AA102" i="7"/>
  <c r="R99" i="7"/>
  <c r="AA94" i="7"/>
  <c r="AA86" i="7"/>
  <c r="DA86" i="7"/>
  <c r="AA78" i="7"/>
  <c r="AA70" i="7"/>
  <c r="AA120" i="7"/>
  <c r="AA116" i="7"/>
  <c r="AA112" i="7"/>
  <c r="AA108" i="7"/>
  <c r="AA103" i="7"/>
  <c r="AA98" i="7"/>
  <c r="AA90" i="7"/>
  <c r="AA118" i="7"/>
  <c r="AA114" i="7"/>
  <c r="AA110" i="7"/>
  <c r="AA106" i="7"/>
  <c r="AA100" i="7"/>
  <c r="AA92" i="7"/>
  <c r="AA84" i="7"/>
  <c r="AA76" i="7"/>
  <c r="AA68" i="7"/>
  <c r="AA117" i="7"/>
  <c r="AA96" i="7"/>
  <c r="AA93" i="7"/>
  <c r="AA64" i="7"/>
  <c r="AA61" i="7"/>
  <c r="AA53" i="7"/>
  <c r="AA105" i="7"/>
  <c r="AA88" i="7"/>
  <c r="AA85" i="7"/>
  <c r="AA82" i="7"/>
  <c r="AA71" i="7"/>
  <c r="AA66" i="7"/>
  <c r="AA58" i="7"/>
  <c r="AA50" i="7"/>
  <c r="AA36" i="7"/>
  <c r="AA104" i="7"/>
  <c r="AA91" i="7"/>
  <c r="AA77" i="7"/>
  <c r="AA72" i="7"/>
  <c r="AA63" i="7"/>
  <c r="AA55" i="7"/>
  <c r="AA109" i="7"/>
  <c r="AA95" i="7"/>
  <c r="AA80" i="7"/>
  <c r="AA69" i="7"/>
  <c r="AA59" i="7"/>
  <c r="AA51" i="7"/>
  <c r="AA37" i="7"/>
  <c r="AA29" i="7"/>
  <c r="AA75" i="7"/>
  <c r="AA52" i="7"/>
  <c r="AA99" i="7"/>
  <c r="AA67" i="7"/>
  <c r="AA39" i="7"/>
  <c r="AA38" i="7"/>
  <c r="AA40" i="7"/>
  <c r="AA87" i="7"/>
  <c r="AA57" i="7"/>
  <c r="AA54" i="7"/>
  <c r="AA27" i="7"/>
  <c r="AA17" i="7"/>
  <c r="AA9" i="7"/>
  <c r="AK5" i="7"/>
  <c r="AA6" i="7"/>
  <c r="AI6" i="7"/>
  <c r="AE9" i="7"/>
  <c r="AC10" i="7"/>
  <c r="AK10" i="7"/>
  <c r="AA11" i="7"/>
  <c r="AE14" i="7"/>
  <c r="AC15" i="7"/>
  <c r="AK21" i="7"/>
  <c r="AA22" i="7"/>
  <c r="AI22" i="7"/>
  <c r="AE28" i="7"/>
  <c r="AE31" i="7"/>
  <c r="AC34" i="7"/>
  <c r="AC35" i="7"/>
  <c r="AC40" i="7"/>
  <c r="AK56" i="7"/>
  <c r="AE61" i="7"/>
  <c r="AA62" i="7"/>
  <c r="AK69" i="7"/>
  <c r="AA83" i="7"/>
  <c r="AC90" i="7"/>
  <c r="AE107" i="7"/>
  <c r="AC21" i="7"/>
  <c r="AC44" i="7"/>
  <c r="AC48" i="7"/>
  <c r="AC6" i="7"/>
  <c r="AE52" i="7"/>
  <c r="AI119" i="7"/>
  <c r="AI115" i="7"/>
  <c r="AI111" i="7"/>
  <c r="AI107" i="7"/>
  <c r="AI101" i="7"/>
  <c r="AI97" i="7"/>
  <c r="AI89" i="7"/>
  <c r="AI81" i="7"/>
  <c r="AI73" i="7"/>
  <c r="AI65" i="7"/>
  <c r="AI102" i="7"/>
  <c r="AI94" i="7"/>
  <c r="AI86" i="7"/>
  <c r="AI78" i="7"/>
  <c r="AI70" i="7"/>
  <c r="AI120" i="7"/>
  <c r="AI116" i="7"/>
  <c r="AI112" i="7"/>
  <c r="AI108" i="7"/>
  <c r="AI103" i="7"/>
  <c r="AI98" i="7"/>
  <c r="AI90" i="7"/>
  <c r="AI118" i="7"/>
  <c r="AI114" i="7"/>
  <c r="AI110" i="7"/>
  <c r="AI106" i="7"/>
  <c r="AI100" i="7"/>
  <c r="AI92" i="7"/>
  <c r="AI84" i="7"/>
  <c r="AI76" i="7"/>
  <c r="AI68" i="7"/>
  <c r="AI87" i="7"/>
  <c r="AI80" i="7"/>
  <c r="AI75" i="7"/>
  <c r="AI61" i="7"/>
  <c r="AI53" i="7"/>
  <c r="AI39" i="7"/>
  <c r="AI109" i="7"/>
  <c r="AI93" i="7"/>
  <c r="AI64" i="7"/>
  <c r="AI58" i="7"/>
  <c r="AI50" i="7"/>
  <c r="AI36" i="7"/>
  <c r="AI85" i="7"/>
  <c r="AI71" i="7"/>
  <c r="AI63" i="7"/>
  <c r="AI55" i="7"/>
  <c r="AI113" i="7"/>
  <c r="AI99" i="7"/>
  <c r="AI79" i="7"/>
  <c r="AI59" i="7"/>
  <c r="AI51" i="7"/>
  <c r="AI37" i="7"/>
  <c r="AI29" i="7"/>
  <c r="AI117" i="7"/>
  <c r="AI60" i="7"/>
  <c r="AI105" i="7"/>
  <c r="AI104" i="7"/>
  <c r="AI57" i="7"/>
  <c r="AI52" i="7"/>
  <c r="AI96" i="7"/>
  <c r="AI83" i="7"/>
  <c r="AI49" i="7"/>
  <c r="AI38" i="7"/>
  <c r="AI88" i="7"/>
  <c r="AI69" i="7"/>
  <c r="AI62" i="7"/>
  <c r="AI48" i="7"/>
  <c r="AI46" i="7"/>
  <c r="AI44" i="7"/>
  <c r="AI42" i="7"/>
  <c r="AI33" i="7"/>
  <c r="AI17" i="7"/>
  <c r="AI9" i="7"/>
  <c r="AE6" i="7"/>
  <c r="AC7" i="7"/>
  <c r="AK13" i="7"/>
  <c r="AI14" i="7"/>
  <c r="AE17" i="7"/>
  <c r="AC18" i="7"/>
  <c r="AK18" i="7"/>
  <c r="AK27" i="7"/>
  <c r="AI28" i="7"/>
  <c r="AI30" i="7"/>
  <c r="AI31" i="7"/>
  <c r="AI35" i="7"/>
  <c r="AK36" i="7"/>
  <c r="AC37" i="7"/>
  <c r="AK54" i="7"/>
  <c r="AK98" i="7"/>
  <c r="AA113" i="7"/>
  <c r="AC46" i="7"/>
  <c r="AC74" i="7"/>
  <c r="AE117" i="7"/>
  <c r="AE113" i="7"/>
  <c r="AE109" i="7"/>
  <c r="AE105" i="7"/>
  <c r="AE93" i="7"/>
  <c r="AE85" i="7"/>
  <c r="AE77" i="7"/>
  <c r="AE69" i="7"/>
  <c r="AE98" i="7"/>
  <c r="AE90" i="7"/>
  <c r="AE82" i="7"/>
  <c r="AE74" i="7"/>
  <c r="AE66" i="7"/>
  <c r="AE118" i="7"/>
  <c r="AE114" i="7"/>
  <c r="AE110" i="7"/>
  <c r="AE106" i="7"/>
  <c r="AE99" i="7"/>
  <c r="AE102" i="7"/>
  <c r="AE94" i="7"/>
  <c r="AE86" i="7"/>
  <c r="AE120" i="7"/>
  <c r="AE116" i="7"/>
  <c r="AE112" i="7"/>
  <c r="AE108" i="7"/>
  <c r="AE103" i="7"/>
  <c r="AE104" i="7"/>
  <c r="AE96" i="7"/>
  <c r="AE88" i="7"/>
  <c r="AE80" i="7"/>
  <c r="AE72" i="7"/>
  <c r="AE64" i="7"/>
  <c r="AE83" i="7"/>
  <c r="AE67" i="7"/>
  <c r="AE57" i="7"/>
  <c r="AE49" i="7"/>
  <c r="AE97" i="7"/>
  <c r="AE79" i="7"/>
  <c r="AE78" i="7"/>
  <c r="AE73" i="7"/>
  <c r="AE68" i="7"/>
  <c r="AE62" i="7"/>
  <c r="AE54" i="7"/>
  <c r="AE40" i="7"/>
  <c r="AE111" i="7"/>
  <c r="AE95" i="7"/>
  <c r="DB95" i="7"/>
  <c r="AE92" i="7"/>
  <c r="AE89" i="7"/>
  <c r="AE59" i="7"/>
  <c r="AE51" i="7"/>
  <c r="AE63" i="7"/>
  <c r="AE55" i="7"/>
  <c r="AE41" i="7"/>
  <c r="AE33" i="7"/>
  <c r="AE25" i="7"/>
  <c r="AE71" i="7"/>
  <c r="AE56" i="7"/>
  <c r="AE53" i="7"/>
  <c r="AE50" i="7"/>
  <c r="AE91" i="7"/>
  <c r="AE76" i="7"/>
  <c r="AE48" i="7"/>
  <c r="AE47" i="7"/>
  <c r="AE46" i="7"/>
  <c r="AE45" i="7"/>
  <c r="AE44" i="7"/>
  <c r="AE43" i="7"/>
  <c r="AE42" i="7"/>
  <c r="AE87" i="7"/>
  <c r="AE100" i="7"/>
  <c r="AE65" i="7"/>
  <c r="AE39" i="7"/>
  <c r="AE38" i="7"/>
  <c r="AE37" i="7"/>
  <c r="AE36" i="7"/>
  <c r="AE35" i="7"/>
  <c r="AE30" i="7"/>
  <c r="AE21" i="7"/>
  <c r="AE13" i="7"/>
  <c r="AE5" i="7"/>
  <c r="AC17" i="7"/>
  <c r="AE84" i="7"/>
  <c r="AE11" i="7"/>
  <c r="AC12" i="7"/>
  <c r="AE16" i="7"/>
  <c r="AK120" i="7"/>
  <c r="AK116" i="7"/>
  <c r="AK112" i="7"/>
  <c r="AK108" i="7"/>
  <c r="AK103" i="7"/>
  <c r="AK91" i="7"/>
  <c r="AK83" i="7"/>
  <c r="AK75" i="7"/>
  <c r="AK67" i="7"/>
  <c r="AK104" i="7"/>
  <c r="AK96" i="7"/>
  <c r="AK88" i="7"/>
  <c r="AK80" i="7"/>
  <c r="AK72" i="7"/>
  <c r="AK117" i="7"/>
  <c r="AK113" i="7"/>
  <c r="AK109" i="7"/>
  <c r="AK105" i="7"/>
  <c r="AK100" i="7"/>
  <c r="AK92" i="7"/>
  <c r="AK84" i="7"/>
  <c r="AK119" i="7"/>
  <c r="AK115" i="7"/>
  <c r="AK111" i="7"/>
  <c r="AK107" i="7"/>
  <c r="AK102" i="7"/>
  <c r="AK94" i="7"/>
  <c r="AK86" i="7"/>
  <c r="AK78" i="7"/>
  <c r="AK70" i="7"/>
  <c r="AK90" i="7"/>
  <c r="AK85" i="7"/>
  <c r="AK81" i="7"/>
  <c r="AK71" i="7"/>
  <c r="AK65" i="7"/>
  <c r="AK63" i="7"/>
  <c r="AK55" i="7"/>
  <c r="AK41" i="7"/>
  <c r="AK118" i="7"/>
  <c r="AK101" i="7"/>
  <c r="AK82" i="7"/>
  <c r="AK77" i="7"/>
  <c r="AK76" i="7"/>
  <c r="AK66" i="7"/>
  <c r="AK60" i="7"/>
  <c r="AK52" i="7"/>
  <c r="AK47" i="7"/>
  <c r="AK45" i="7"/>
  <c r="AK43" i="7"/>
  <c r="AK38" i="7"/>
  <c r="AK106" i="7"/>
  <c r="AK57" i="7"/>
  <c r="AK49" i="7"/>
  <c r="AK87" i="7"/>
  <c r="AK61" i="7"/>
  <c r="AK53" i="7"/>
  <c r="AK39" i="7"/>
  <c r="AK31" i="7"/>
  <c r="AK23" i="7"/>
  <c r="AK114" i="7"/>
  <c r="AK93" i="7"/>
  <c r="AK73" i="7"/>
  <c r="AK68" i="7"/>
  <c r="AK40" i="7"/>
  <c r="AK37" i="7"/>
  <c r="AK58" i="7"/>
  <c r="AK64" i="7"/>
  <c r="AK51" i="7"/>
  <c r="AK26" i="7"/>
  <c r="AK19" i="7"/>
  <c r="AK11" i="7"/>
  <c r="AK110" i="7"/>
  <c r="AC8" i="7"/>
  <c r="AK8" i="7"/>
  <c r="AK9" i="7"/>
  <c r="AE12" i="7"/>
  <c r="AC13" i="7"/>
  <c r="AI15" i="7"/>
  <c r="AI20" i="7"/>
  <c r="AE23" i="7"/>
  <c r="AC24" i="7"/>
  <c r="AK24" i="7"/>
  <c r="AK25" i="7"/>
  <c r="AC27" i="7"/>
  <c r="AK29" i="7"/>
  <c r="AI32" i="7"/>
  <c r="AI34" i="7"/>
  <c r="AI40" i="7"/>
  <c r="AK59" i="7"/>
  <c r="AI67" i="7"/>
  <c r="AI74" i="7"/>
  <c r="AE115" i="7"/>
  <c r="AC120" i="7"/>
  <c r="AC116" i="7"/>
  <c r="AC112" i="7"/>
  <c r="AC108" i="7"/>
  <c r="AC103" i="7"/>
  <c r="AC91" i="7"/>
  <c r="AC83" i="7"/>
  <c r="AC75" i="7"/>
  <c r="AC67" i="7"/>
  <c r="AC104" i="7"/>
  <c r="AC96" i="7"/>
  <c r="AC88" i="7"/>
  <c r="AC80" i="7"/>
  <c r="AC72" i="7"/>
  <c r="AC117" i="7"/>
  <c r="AC113" i="7"/>
  <c r="AC109" i="7"/>
  <c r="AC105" i="7"/>
  <c r="AC100" i="7"/>
  <c r="AC92" i="7"/>
  <c r="AC84" i="7"/>
  <c r="AC119" i="7"/>
  <c r="AC115" i="7"/>
  <c r="AC111" i="7"/>
  <c r="AC107" i="7"/>
  <c r="AC102" i="7"/>
  <c r="AC94" i="7"/>
  <c r="AC86" i="7"/>
  <c r="AC78" i="7"/>
  <c r="AC70" i="7"/>
  <c r="AC77" i="7"/>
  <c r="AC63" i="7"/>
  <c r="AC55" i="7"/>
  <c r="AC41" i="7"/>
  <c r="AC114" i="7"/>
  <c r="AC60" i="7"/>
  <c r="AC52" i="7"/>
  <c r="AC47" i="7"/>
  <c r="AC45" i="7"/>
  <c r="AC43" i="7"/>
  <c r="AC38" i="7"/>
  <c r="AC99" i="7"/>
  <c r="AC57" i="7"/>
  <c r="AC49" i="7"/>
  <c r="AC118" i="7"/>
  <c r="AC93" i="7"/>
  <c r="AC64" i="7"/>
  <c r="AC61" i="7"/>
  <c r="AC53" i="7"/>
  <c r="AC39" i="7"/>
  <c r="AC31" i="7"/>
  <c r="AC23" i="7"/>
  <c r="AC89" i="7"/>
  <c r="AC65" i="7"/>
  <c r="AC98" i="7"/>
  <c r="AC95" i="7"/>
  <c r="AC82" i="7"/>
  <c r="AC58" i="7"/>
  <c r="AC85" i="7"/>
  <c r="AC79" i="7"/>
  <c r="AC71" i="7"/>
  <c r="AC69" i="7"/>
  <c r="AC59" i="7"/>
  <c r="AC56" i="7"/>
  <c r="AC50" i="7"/>
  <c r="AC81" i="7"/>
  <c r="AC68" i="7"/>
  <c r="AC26" i="7"/>
  <c r="AC19" i="7"/>
  <c r="AC11" i="7"/>
  <c r="AC33" i="7"/>
  <c r="AE119" i="7"/>
  <c r="AI5" i="7"/>
  <c r="AE7" i="7"/>
  <c r="AC9" i="7"/>
  <c r="AI10" i="7"/>
  <c r="AC14" i="7"/>
  <c r="AK14" i="7"/>
  <c r="AE18" i="7"/>
  <c r="AI21" i="7"/>
  <c r="AC25" i="7"/>
  <c r="AC28" i="7"/>
  <c r="AK28" i="7"/>
  <c r="AK30" i="7"/>
  <c r="AK35" i="7"/>
  <c r="AC36" i="7"/>
  <c r="DA36" i="7"/>
  <c r="AK42" i="7"/>
  <c r="AK44" i="7"/>
  <c r="AK46" i="7"/>
  <c r="AK48" i="7"/>
  <c r="AC51" i="7"/>
  <c r="AC54" i="7"/>
  <c r="AI56" i="7"/>
  <c r="AE60" i="7"/>
  <c r="AE70" i="7"/>
  <c r="AE75" i="7"/>
  <c r="AC76" i="7"/>
  <c r="AE81" i="7"/>
  <c r="AI91" i="7"/>
  <c r="AC97" i="7"/>
  <c r="AC110" i="7"/>
  <c r="AG118" i="7"/>
  <c r="AG114" i="7"/>
  <c r="AG110" i="7"/>
  <c r="AG106" i="7"/>
  <c r="AG99" i="7"/>
  <c r="AG95" i="7"/>
  <c r="AG87" i="7"/>
  <c r="AG79" i="7"/>
  <c r="AG71" i="7"/>
  <c r="AG100" i="7"/>
  <c r="AG92" i="7"/>
  <c r="AG84" i="7"/>
  <c r="AG76" i="7"/>
  <c r="AG68" i="7"/>
  <c r="AG119" i="7"/>
  <c r="AG115" i="7"/>
  <c r="AG111" i="7"/>
  <c r="AG107" i="7"/>
  <c r="AG101" i="7"/>
  <c r="AG104" i="7"/>
  <c r="AG96" i="7"/>
  <c r="AG88" i="7"/>
  <c r="AG117" i="7"/>
  <c r="AG113" i="7"/>
  <c r="AG109" i="7"/>
  <c r="AG105" i="7"/>
  <c r="AG98" i="7"/>
  <c r="AG90" i="7"/>
  <c r="AG82" i="7"/>
  <c r="AG74" i="7"/>
  <c r="AG66" i="7"/>
  <c r="AG112" i="7"/>
  <c r="AG103" i="7"/>
  <c r="AG89" i="7"/>
  <c r="AG86" i="7"/>
  <c r="AG59" i="7"/>
  <c r="AG51" i="7"/>
  <c r="AG102" i="7"/>
  <c r="AG69" i="7"/>
  <c r="AG56" i="7"/>
  <c r="AG48" i="7"/>
  <c r="AG46" i="7"/>
  <c r="AG44" i="7"/>
  <c r="AG42" i="7"/>
  <c r="AG120" i="7"/>
  <c r="AG80" i="7"/>
  <c r="AG75" i="7"/>
  <c r="AG61" i="7"/>
  <c r="AG53" i="7"/>
  <c r="AG83" i="7"/>
  <c r="AG72" i="7"/>
  <c r="AG67" i="7"/>
  <c r="AG57" i="7"/>
  <c r="AG49" i="7"/>
  <c r="AG35" i="7"/>
  <c r="AG27" i="7"/>
  <c r="AG7" i="7"/>
  <c r="AG15" i="7"/>
  <c r="AG29" i="7"/>
  <c r="AG34" i="7"/>
  <c r="AG50" i="7"/>
  <c r="AG77" i="7"/>
  <c r="AG60" i="7"/>
  <c r="AG81" i="7"/>
  <c r="AG97" i="7"/>
  <c r="AG54" i="7"/>
  <c r="AG64" i="7"/>
  <c r="AG94" i="7"/>
  <c r="AG108" i="7"/>
  <c r="AG116" i="7"/>
  <c r="AG62" i="7"/>
  <c r="DB66" i="7"/>
  <c r="DC8" i="7"/>
  <c r="DA43" i="7"/>
  <c r="DA17" i="7"/>
  <c r="DA83" i="7"/>
  <c r="DB55" i="7"/>
  <c r="DB31" i="7"/>
  <c r="DA38" i="7"/>
  <c r="DC34" i="7"/>
  <c r="DB35" i="7"/>
  <c r="DC16" i="7"/>
  <c r="DD24" i="7"/>
  <c r="DA81" i="7"/>
  <c r="DD42" i="7"/>
  <c r="DB92" i="7"/>
  <c r="DA25" i="7"/>
  <c r="DB51" i="7"/>
  <c r="DD14" i="7"/>
  <c r="DB93" i="7"/>
  <c r="DB91" i="7"/>
  <c r="DD12" i="7"/>
  <c r="DD45" i="7"/>
  <c r="DA48" i="7"/>
  <c r="DB77" i="7"/>
  <c r="DA74" i="7"/>
  <c r="DA19" i="7"/>
  <c r="DC74" i="7"/>
  <c r="DA37" i="7"/>
  <c r="DB50" i="7"/>
  <c r="DB38" i="7"/>
  <c r="DB67" i="7"/>
  <c r="DB96" i="7"/>
  <c r="DA94" i="7"/>
  <c r="DB15" i="7"/>
  <c r="DA9" i="7"/>
  <c r="DB82" i="7"/>
  <c r="DB7" i="7"/>
  <c r="DA61" i="7"/>
  <c r="DB63" i="7"/>
  <c r="DD32" i="7"/>
  <c r="DB37" i="7"/>
  <c r="DB18" i="7"/>
  <c r="DA60" i="7"/>
  <c r="DB28" i="7"/>
  <c r="DA10" i="7"/>
  <c r="DB54" i="7"/>
  <c r="DA95" i="7"/>
  <c r="DB76" i="7"/>
  <c r="DA14" i="7"/>
  <c r="DA64" i="7"/>
  <c r="DA45" i="7"/>
  <c r="DB83" i="7"/>
  <c r="DC13" i="7"/>
  <c r="DA62" i="7"/>
  <c r="DB84" i="7"/>
  <c r="DB86" i="7"/>
  <c r="DA56" i="7"/>
  <c r="DB64" i="7"/>
  <c r="DA82" i="7"/>
  <c r="DB61" i="7"/>
  <c r="DD56" i="7"/>
  <c r="DA31" i="7"/>
  <c r="DB29" i="7"/>
  <c r="DA84" i="7"/>
  <c r="DC15" i="7"/>
  <c r="DB41" i="7"/>
  <c r="DC44" i="7"/>
  <c r="DB27" i="7"/>
  <c r="DA68" i="7"/>
  <c r="DA70" i="7"/>
  <c r="DA67" i="7"/>
  <c r="DA50" i="7"/>
  <c r="DB44" i="7"/>
  <c r="DB11" i="7"/>
  <c r="DB69" i="7"/>
  <c r="DA65" i="7"/>
  <c r="DC47" i="7"/>
  <c r="DA72" i="7"/>
  <c r="DD43" i="7"/>
  <c r="DB48" i="7"/>
  <c r="DA33" i="7"/>
  <c r="DA85" i="7"/>
  <c r="DA46" i="7"/>
  <c r="DA6" i="7"/>
  <c r="DB10" i="7"/>
  <c r="DB24" i="7"/>
  <c r="DB75" i="7"/>
  <c r="DB53" i="7"/>
  <c r="DA34" i="7"/>
  <c r="DC43" i="7"/>
  <c r="DB62" i="7"/>
  <c r="DA22" i="7"/>
  <c r="DB56" i="7"/>
  <c r="DA63" i="7"/>
  <c r="DC25" i="7"/>
  <c r="DB71" i="7"/>
  <c r="DB87" i="7"/>
  <c r="DB30" i="7"/>
  <c r="DC41" i="7"/>
  <c r="DA66" i="7"/>
  <c r="DA7" i="7"/>
  <c r="DA51" i="7"/>
  <c r="DA73" i="7"/>
  <c r="DB42" i="7"/>
  <c r="DB8" i="7"/>
  <c r="DB34" i="7"/>
  <c r="DA71" i="7"/>
  <c r="DD5" i="7"/>
  <c r="DD79" i="7"/>
  <c r="DD23" i="7"/>
  <c r="DA49" i="7"/>
  <c r="DA13" i="7"/>
  <c r="DB26" i="7"/>
  <c r="DB60" i="7"/>
  <c r="DA55" i="7"/>
  <c r="DA12" i="7"/>
  <c r="DA42" i="7"/>
  <c r="DA40" i="7"/>
  <c r="DB74" i="7"/>
  <c r="DC35" i="7"/>
  <c r="DC30" i="7"/>
  <c r="DC21" i="7"/>
  <c r="DB21" i="7"/>
  <c r="DD80" i="7"/>
  <c r="DC80" i="7"/>
  <c r="DC12" i="7"/>
  <c r="DA5" i="7"/>
  <c r="DA69" i="7"/>
  <c r="DB46" i="7"/>
  <c r="DC24" i="7"/>
  <c r="DC52" i="7"/>
  <c r="DD52" i="7"/>
  <c r="DA52" i="7"/>
  <c r="DC90" i="7"/>
  <c r="DD90" i="7"/>
  <c r="DC18" i="7"/>
  <c r="DC56" i="7"/>
  <c r="DB73" i="7"/>
  <c r="DD26" i="7"/>
  <c r="DA96" i="7"/>
  <c r="DB70" i="7"/>
  <c r="DB40" i="7"/>
  <c r="DA90" i="7"/>
  <c r="DA21" i="7"/>
  <c r="DC79" i="7"/>
  <c r="DA79" i="7"/>
  <c r="DD74" i="7"/>
  <c r="DA23" i="7"/>
  <c r="DA41" i="7"/>
  <c r="DD34" i="7"/>
  <c r="DC9" i="7"/>
  <c r="DD9" i="7"/>
  <c r="DD39" i="7"/>
  <c r="DC39" i="7"/>
  <c r="DB39" i="7"/>
  <c r="DA39" i="7"/>
  <c r="DC59" i="7"/>
  <c r="DD59" i="7"/>
  <c r="DC77" i="7"/>
  <c r="DD77" i="7"/>
  <c r="DC82" i="7"/>
  <c r="DD82" i="7"/>
  <c r="DC96" i="7"/>
  <c r="DD96" i="7"/>
  <c r="DD65" i="7"/>
  <c r="DC65" i="7"/>
  <c r="DA59" i="7"/>
  <c r="DD44" i="7"/>
  <c r="DC20" i="7"/>
  <c r="DA20" i="7"/>
  <c r="DD47" i="7"/>
  <c r="DD21" i="7"/>
  <c r="DC23" i="7"/>
  <c r="DD16" i="7"/>
  <c r="DA93" i="7"/>
  <c r="DB90" i="7"/>
  <c r="DA18" i="7"/>
  <c r="DB25" i="7"/>
  <c r="DD33" i="7"/>
  <c r="DC33" i="7"/>
  <c r="DB33" i="7"/>
  <c r="DB79" i="7"/>
  <c r="DD83" i="7"/>
  <c r="DC83" i="7"/>
  <c r="DD11" i="7"/>
  <c r="DC11" i="7"/>
  <c r="DD17" i="7"/>
  <c r="DC17" i="7"/>
  <c r="DC67" i="7"/>
  <c r="DD67" i="7"/>
  <c r="DD69" i="7"/>
  <c r="DC69" i="7"/>
  <c r="DC91" i="7"/>
  <c r="DD91" i="7"/>
  <c r="DD85" i="7"/>
  <c r="DC85" i="7"/>
  <c r="DD73" i="7"/>
  <c r="DC73" i="7"/>
  <c r="DB59" i="7"/>
  <c r="DC42" i="7"/>
  <c r="DB19" i="7"/>
  <c r="DB23" i="7"/>
  <c r="DD18" i="7"/>
  <c r="DD13" i="7"/>
  <c r="DA8" i="7"/>
  <c r="DB17" i="7"/>
  <c r="DC27" i="7"/>
  <c r="DD27" i="7"/>
  <c r="DD81" i="7"/>
  <c r="DC81" i="7"/>
  <c r="DB80" i="7"/>
  <c r="DD19" i="7"/>
  <c r="DA30" i="7"/>
  <c r="DC10" i="7"/>
  <c r="DC36" i="7"/>
  <c r="DD36" i="7"/>
  <c r="DD89" i="7"/>
  <c r="DC89" i="7"/>
  <c r="DB89" i="7"/>
  <c r="DA89" i="7"/>
  <c r="DC48" i="7"/>
  <c r="DA80" i="7"/>
  <c r="DC49" i="7"/>
  <c r="DD41" i="7"/>
  <c r="DC75" i="7"/>
  <c r="DD75" i="7"/>
  <c r="DD53" i="7"/>
  <c r="DC53" i="7"/>
  <c r="DA53" i="7"/>
  <c r="DD97" i="7"/>
  <c r="DC97" i="7"/>
  <c r="DA97" i="7"/>
  <c r="DA47" i="7"/>
  <c r="DA27" i="7"/>
  <c r="DA92" i="7"/>
  <c r="DB85" i="7"/>
  <c r="DB49" i="7"/>
  <c r="DA75" i="7"/>
  <c r="DA77" i="7"/>
  <c r="DA44" i="7"/>
  <c r="DD28" i="7"/>
  <c r="DC28" i="7"/>
  <c r="DC14" i="7"/>
  <c r="DB14" i="7"/>
  <c r="DB43" i="7"/>
  <c r="DD31" i="7"/>
  <c r="DC45" i="7"/>
  <c r="DA11" i="7"/>
  <c r="DB97" i="7"/>
  <c r="DC22" i="7"/>
  <c r="DD22" i="7"/>
  <c r="DC87" i="7"/>
  <c r="DD87" i="7"/>
  <c r="DA87" i="7"/>
  <c r="DD29" i="7"/>
  <c r="DC29" i="7"/>
  <c r="DC55" i="7"/>
  <c r="DD55" i="7"/>
  <c r="DD58" i="7"/>
  <c r="DB58" i="7"/>
  <c r="DA58" i="7"/>
  <c r="DC58" i="7"/>
  <c r="DD61" i="7"/>
  <c r="DC61" i="7"/>
  <c r="DD92" i="7"/>
  <c r="DC92" i="7"/>
  <c r="DD94" i="7"/>
  <c r="DC94" i="7"/>
  <c r="DB94" i="7"/>
  <c r="DB81" i="7"/>
  <c r="DC46" i="7"/>
  <c r="DA24" i="7"/>
  <c r="DB45" i="7"/>
  <c r="DC31" i="7"/>
  <c r="DC19" i="7"/>
  <c r="DA29" i="7"/>
  <c r="DD10" i="7"/>
  <c r="DD49" i="7"/>
  <c r="DC88" i="7"/>
  <c r="DD88" i="7"/>
  <c r="DD70" i="7"/>
  <c r="DC70" i="7"/>
  <c r="DB88" i="7"/>
  <c r="DD54" i="7"/>
  <c r="DC54" i="7"/>
  <c r="DD76" i="7"/>
  <c r="DC76" i="7"/>
  <c r="DA76" i="7"/>
  <c r="DA88" i="7"/>
  <c r="DB47" i="7"/>
  <c r="DC60" i="7"/>
  <c r="DD60" i="7"/>
  <c r="DC57" i="7"/>
  <c r="DD57" i="7"/>
  <c r="DB57" i="7"/>
  <c r="DD50" i="7"/>
  <c r="DC50" i="7"/>
  <c r="DD84" i="7"/>
  <c r="DC84" i="7"/>
  <c r="DD48" i="7"/>
  <c r="DB72" i="7"/>
  <c r="DB52" i="7"/>
  <c r="DB13" i="7"/>
  <c r="DC7" i="7"/>
  <c r="DD20" i="7"/>
  <c r="DD8" i="7"/>
  <c r="DA91" i="7"/>
  <c r="DC6" i="7"/>
  <c r="DD6" i="7"/>
  <c r="DD40" i="7"/>
  <c r="DC40" i="7"/>
  <c r="DC37" i="7"/>
  <c r="DD37" i="7"/>
  <c r="DD63" i="7"/>
  <c r="DC63" i="7"/>
  <c r="DC66" i="7"/>
  <c r="DD66" i="7"/>
  <c r="DC64" i="7"/>
  <c r="DD64" i="7"/>
  <c r="R100" i="7"/>
  <c r="R103" i="7"/>
  <c r="R104" i="7"/>
  <c r="R105" i="7"/>
  <c r="R101" i="7"/>
  <c r="R102" i="7"/>
  <c r="DB65" i="7"/>
  <c r="DD46" i="7"/>
  <c r="DB32" i="7"/>
  <c r="DC32" i="7"/>
  <c r="DA32" i="7"/>
  <c r="DB16" i="7"/>
  <c r="DA16" i="7"/>
  <c r="DD25" i="7"/>
  <c r="DA28" i="7"/>
  <c r="DB9" i="7"/>
  <c r="DA26" i="7"/>
  <c r="DD7" i="7"/>
  <c r="DB36" i="7"/>
  <c r="DD68" i="7"/>
  <c r="DC68" i="7"/>
  <c r="DD62" i="7"/>
  <c r="DC62" i="7"/>
  <c r="DC95" i="7"/>
  <c r="DD95" i="7"/>
  <c r="DD78" i="7"/>
  <c r="DC78" i="7"/>
  <c r="DB12" i="7"/>
  <c r="DD86" i="7"/>
  <c r="DC86" i="7"/>
  <c r="DA78" i="7"/>
  <c r="DA57" i="7"/>
  <c r="DA54" i="7"/>
  <c r="DB68" i="7"/>
  <c r="DD35" i="7"/>
  <c r="DA15" i="7"/>
  <c r="DD15" i="7"/>
  <c r="DC38" i="7"/>
  <c r="DD38" i="7"/>
  <c r="DC51" i="7"/>
  <c r="DD51" i="7"/>
  <c r="DD72" i="7"/>
  <c r="DC72" i="7"/>
  <c r="DC71" i="7"/>
  <c r="DD71" i="7"/>
  <c r="DD93" i="7"/>
  <c r="DC93" i="7"/>
  <c r="DB78" i="7"/>
  <c r="DD30" i="7"/>
  <c r="DB5" i="7"/>
  <c r="DC5" i="7"/>
  <c r="DB22" i="7"/>
  <c r="DC26" i="7"/>
  <c r="DB20" i="7"/>
  <c r="DB6" i="7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K2" i="3"/>
  <c r="AI2" i="3"/>
  <c r="AG2" i="3"/>
  <c r="AE2" i="3"/>
  <c r="AC2" i="3"/>
  <c r="AA2" i="3"/>
  <c r="R81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CZ58" i="3"/>
  <c r="Y57" i="3"/>
  <c r="CZ57" i="3"/>
  <c r="Y56" i="3"/>
  <c r="CZ56" i="3"/>
  <c r="Y55" i="3"/>
  <c r="CZ55" i="3"/>
  <c r="Y54" i="3"/>
  <c r="CZ54" i="3"/>
  <c r="Y53" i="3"/>
  <c r="CZ53" i="3"/>
  <c r="Y52" i="3"/>
  <c r="CZ52" i="3"/>
  <c r="Y51" i="3"/>
  <c r="CZ51" i="3"/>
  <c r="Y50" i="3"/>
  <c r="CZ50" i="3"/>
  <c r="Y49" i="3"/>
  <c r="CZ49" i="3"/>
  <c r="U48" i="3"/>
  <c r="Y48" i="3"/>
  <c r="CZ48" i="3"/>
  <c r="U47" i="3"/>
  <c r="Y47" i="3"/>
  <c r="CZ47" i="3"/>
  <c r="U46" i="3"/>
  <c r="Y46" i="3"/>
  <c r="CZ46" i="3"/>
  <c r="U45" i="3"/>
  <c r="Y45" i="3"/>
  <c r="CZ45" i="3"/>
  <c r="U44" i="3"/>
  <c r="Y44" i="3"/>
  <c r="CZ44" i="3"/>
  <c r="U43" i="3"/>
  <c r="Y43" i="3"/>
  <c r="CZ43" i="3"/>
  <c r="Y42" i="3"/>
  <c r="CZ42" i="3"/>
  <c r="Y41" i="3"/>
  <c r="CZ41" i="3"/>
  <c r="Y40" i="3"/>
  <c r="CZ40" i="3"/>
  <c r="Y39" i="3"/>
  <c r="CZ39" i="3"/>
  <c r="Y38" i="3"/>
  <c r="CZ38" i="3"/>
  <c r="Y37" i="3"/>
  <c r="CZ37" i="3"/>
  <c r="Y36" i="3"/>
  <c r="CZ36" i="3"/>
  <c r="Y35" i="3"/>
  <c r="CZ35" i="3"/>
  <c r="Y34" i="3"/>
  <c r="CZ34" i="3"/>
  <c r="Y33" i="3"/>
  <c r="CZ33" i="3"/>
  <c r="Y32" i="3"/>
  <c r="CZ32" i="3"/>
  <c r="Y31" i="3"/>
  <c r="CZ31" i="3"/>
  <c r="Y30" i="3"/>
  <c r="CZ30" i="3"/>
  <c r="Y29" i="3"/>
  <c r="CZ29" i="3"/>
  <c r="Y28" i="3"/>
  <c r="CZ28" i="3"/>
  <c r="Y27" i="3"/>
  <c r="CZ27" i="3"/>
  <c r="Y26" i="3"/>
  <c r="CZ26" i="3"/>
  <c r="Y25" i="3"/>
  <c r="CZ25" i="3"/>
  <c r="Y24" i="3"/>
  <c r="CZ24" i="3"/>
  <c r="Y23" i="3"/>
  <c r="CZ23" i="3"/>
  <c r="Y22" i="3"/>
  <c r="CZ22" i="3"/>
  <c r="Y21" i="3"/>
  <c r="CZ21" i="3"/>
  <c r="Y20" i="3"/>
  <c r="CZ20" i="3"/>
  <c r="Y19" i="3"/>
  <c r="CZ19" i="3"/>
  <c r="Y18" i="3"/>
  <c r="CZ18" i="3"/>
  <c r="Y17" i="3"/>
  <c r="CZ17" i="3"/>
  <c r="Y16" i="3"/>
  <c r="CZ16" i="3"/>
  <c r="Y15" i="3"/>
  <c r="CZ15" i="3"/>
  <c r="Y14" i="3"/>
  <c r="CZ14" i="3"/>
  <c r="Y13" i="3"/>
  <c r="CZ13" i="3"/>
  <c r="Y12" i="3"/>
  <c r="CZ12" i="3"/>
  <c r="Y11" i="3"/>
  <c r="CZ11" i="3"/>
  <c r="Y10" i="3"/>
  <c r="CZ10" i="3"/>
  <c r="Y9" i="3"/>
  <c r="CZ9" i="3"/>
  <c r="Y8" i="3"/>
  <c r="CZ8" i="3"/>
  <c r="Y7" i="3"/>
  <c r="CZ7" i="3"/>
  <c r="Y6" i="3"/>
  <c r="CZ6" i="3"/>
  <c r="Y5" i="3"/>
  <c r="CZ5" i="3"/>
  <c r="AJ3" i="3"/>
  <c r="AH3" i="3"/>
  <c r="AF3" i="3"/>
  <c r="AD3" i="3"/>
  <c r="AB3" i="3"/>
  <c r="Z3" i="3"/>
  <c r="CZ1" i="3"/>
  <c r="CT1" i="3"/>
  <c r="CJ1" i="3"/>
  <c r="CA1" i="3"/>
  <c r="BR1" i="3"/>
  <c r="BI1" i="3"/>
  <c r="AZ1" i="3"/>
  <c r="AP1" i="3"/>
  <c r="Y1" i="3"/>
  <c r="DB29" i="3"/>
  <c r="DA20" i="3"/>
  <c r="DA34" i="3"/>
  <c r="DA52" i="3"/>
  <c r="DB49" i="3"/>
  <c r="DA48" i="3"/>
  <c r="DB17" i="3"/>
  <c r="DB50" i="3"/>
  <c r="DB42" i="3"/>
  <c r="DB47" i="3"/>
  <c r="DA50" i="3"/>
  <c r="DB43" i="3"/>
  <c r="DA19" i="3"/>
  <c r="DA51" i="3"/>
  <c r="DA40" i="3"/>
  <c r="DB32" i="3"/>
  <c r="DA56" i="3"/>
  <c r="DA42" i="3"/>
  <c r="DA10" i="3"/>
  <c r="DB11" i="3"/>
  <c r="DA5" i="3"/>
  <c r="DB48" i="3"/>
  <c r="DA28" i="3"/>
  <c r="DB27" i="3"/>
  <c r="DB36" i="3"/>
  <c r="DB21" i="3"/>
  <c r="DA32" i="3"/>
  <c r="DA16" i="3"/>
  <c r="DB37" i="3"/>
  <c r="DB38" i="3"/>
  <c r="DB57" i="3"/>
  <c r="DA58" i="3"/>
  <c r="DB55" i="3"/>
  <c r="DB56" i="3"/>
  <c r="DD29" i="3"/>
  <c r="EH29" i="3"/>
  <c r="DA30" i="3"/>
  <c r="DB18" i="3"/>
  <c r="DA14" i="3"/>
  <c r="DB46" i="3"/>
  <c r="DB19" i="3"/>
  <c r="DB41" i="3"/>
  <c r="DA45" i="3"/>
  <c r="DA47" i="3"/>
  <c r="DB12" i="3"/>
  <c r="DB58" i="3"/>
  <c r="DA38" i="3"/>
  <c r="DB39" i="3"/>
  <c r="DB52" i="3"/>
  <c r="DA44" i="3"/>
  <c r="DA57" i="3"/>
  <c r="DB24" i="3"/>
  <c r="DA54" i="3"/>
  <c r="DB35" i="3"/>
  <c r="DA22" i="3"/>
  <c r="DB13" i="3"/>
  <c r="DA7" i="3"/>
  <c r="DB14" i="3"/>
  <c r="DB25" i="3"/>
  <c r="DA26" i="3"/>
  <c r="DB53" i="3"/>
  <c r="DA24" i="3"/>
  <c r="DB51" i="3"/>
  <c r="DA46" i="3"/>
  <c r="DD33" i="3"/>
  <c r="EH33" i="3"/>
  <c r="DA33" i="3"/>
  <c r="DC33" i="3"/>
  <c r="EG33" i="3"/>
  <c r="DD34" i="3"/>
  <c r="EH34" i="3"/>
  <c r="DC34" i="3"/>
  <c r="EG34" i="3"/>
  <c r="DC18" i="3"/>
  <c r="EG18" i="3"/>
  <c r="DD18" i="3"/>
  <c r="EH18" i="3"/>
  <c r="DD19" i="3"/>
  <c r="EH19" i="3"/>
  <c r="DC19" i="3"/>
  <c r="EG19" i="3"/>
  <c r="DC20" i="3"/>
  <c r="EG20" i="3"/>
  <c r="DD20" i="3"/>
  <c r="EH20" i="3"/>
  <c r="DD54" i="3"/>
  <c r="EH54" i="3"/>
  <c r="DC54" i="3"/>
  <c r="EG54" i="3"/>
  <c r="DB54" i="3"/>
  <c r="DD51" i="3"/>
  <c r="EH51" i="3"/>
  <c r="DC51" i="3"/>
  <c r="EG51" i="3"/>
  <c r="DB45" i="3"/>
  <c r="DD23" i="3"/>
  <c r="EH23" i="3"/>
  <c r="DC23" i="3"/>
  <c r="EG23" i="3"/>
  <c r="DA23" i="3"/>
  <c r="DC9" i="3"/>
  <c r="EG9" i="3"/>
  <c r="DD9" i="3"/>
  <c r="EH9" i="3"/>
  <c r="DB26" i="3"/>
  <c r="DD39" i="3"/>
  <c r="EH39" i="3"/>
  <c r="DC39" i="3"/>
  <c r="EG39" i="3"/>
  <c r="DA39" i="3"/>
  <c r="DD40" i="3"/>
  <c r="EH40" i="3"/>
  <c r="DC40" i="3"/>
  <c r="EG40" i="3"/>
  <c r="DC24" i="3"/>
  <c r="EG24" i="3"/>
  <c r="DD24" i="3"/>
  <c r="EH24" i="3"/>
  <c r="DA25" i="3"/>
  <c r="DD25" i="3"/>
  <c r="EH25" i="3"/>
  <c r="DC25" i="3"/>
  <c r="EG25" i="3"/>
  <c r="DC26" i="3"/>
  <c r="EG26" i="3"/>
  <c r="DD26" i="3"/>
  <c r="EH26" i="3"/>
  <c r="DD53" i="3"/>
  <c r="EH53" i="3"/>
  <c r="DA53" i="3"/>
  <c r="DC53" i="3"/>
  <c r="EG53" i="3"/>
  <c r="DC50" i="3"/>
  <c r="EG50" i="3"/>
  <c r="DD50" i="3"/>
  <c r="EH50" i="3"/>
  <c r="DD57" i="3"/>
  <c r="EH57" i="3"/>
  <c r="DC57" i="3"/>
  <c r="EG57" i="3"/>
  <c r="DC52" i="3"/>
  <c r="EG52" i="3"/>
  <c r="DD52" i="3"/>
  <c r="EH52" i="3"/>
  <c r="DB20" i="3"/>
  <c r="DD6" i="3"/>
  <c r="EH6" i="3"/>
  <c r="DA6" i="3"/>
  <c r="DC6" i="3"/>
  <c r="EG6" i="3"/>
  <c r="DB6" i="3"/>
  <c r="DD10" i="3"/>
  <c r="EH10" i="3"/>
  <c r="DC10" i="3"/>
  <c r="EG10" i="3"/>
  <c r="DB40" i="3"/>
  <c r="DD44" i="3"/>
  <c r="EH44" i="3"/>
  <c r="DC44" i="3"/>
  <c r="EG44" i="3"/>
  <c r="DC30" i="3"/>
  <c r="EG30" i="3"/>
  <c r="DD30" i="3"/>
  <c r="EH30" i="3"/>
  <c r="DA31" i="3"/>
  <c r="DD31" i="3"/>
  <c r="EH31" i="3"/>
  <c r="DC31" i="3"/>
  <c r="EG31" i="3"/>
  <c r="DC32" i="3"/>
  <c r="EG32" i="3"/>
  <c r="DD32" i="3"/>
  <c r="EH32" i="3"/>
  <c r="DC56" i="3"/>
  <c r="EG56" i="3"/>
  <c r="DD56" i="3"/>
  <c r="EH56" i="3"/>
  <c r="DC58" i="3"/>
  <c r="EG58" i="3"/>
  <c r="DD58" i="3"/>
  <c r="EH58" i="3"/>
  <c r="DD17" i="3"/>
  <c r="EH17" i="3"/>
  <c r="DC17" i="3"/>
  <c r="EG17" i="3"/>
  <c r="DA17" i="3"/>
  <c r="DC12" i="3"/>
  <c r="EG12" i="3"/>
  <c r="DD12" i="3"/>
  <c r="EH12" i="3"/>
  <c r="DA12" i="3"/>
  <c r="DA29" i="3"/>
  <c r="DB30" i="3"/>
  <c r="DD8" i="3"/>
  <c r="EH8" i="3"/>
  <c r="DA8" i="3"/>
  <c r="DC8" i="3"/>
  <c r="EG8" i="3"/>
  <c r="DD16" i="3"/>
  <c r="EH16" i="3"/>
  <c r="DC16" i="3"/>
  <c r="EG16" i="3"/>
  <c r="DB16" i="3"/>
  <c r="DC47" i="3"/>
  <c r="EG47" i="3"/>
  <c r="DD47" i="3"/>
  <c r="EH47" i="3"/>
  <c r="DC36" i="3"/>
  <c r="EG36" i="3"/>
  <c r="DD36" i="3"/>
  <c r="EH36" i="3"/>
  <c r="DA37" i="3"/>
  <c r="DD37" i="3"/>
  <c r="EH37" i="3"/>
  <c r="DC37" i="3"/>
  <c r="EG37" i="3"/>
  <c r="DD38" i="3"/>
  <c r="EH38" i="3"/>
  <c r="DC38" i="3"/>
  <c r="EG38" i="3"/>
  <c r="DB33" i="3"/>
  <c r="DB10" i="3"/>
  <c r="DB9" i="3"/>
  <c r="DC29" i="3"/>
  <c r="EG29" i="3"/>
  <c r="DA36" i="3"/>
  <c r="DA18" i="3"/>
  <c r="DD11" i="3"/>
  <c r="EH11" i="3"/>
  <c r="DC11" i="3"/>
  <c r="EG11" i="3"/>
  <c r="DD5" i="3"/>
  <c r="EH5" i="3"/>
  <c r="DC5" i="3"/>
  <c r="EG5" i="3"/>
  <c r="DB23" i="3"/>
  <c r="DD35" i="3"/>
  <c r="EH35" i="3"/>
  <c r="DC35" i="3"/>
  <c r="EG35" i="3"/>
  <c r="DA35" i="3"/>
  <c r="DD15" i="3"/>
  <c r="EH15" i="3"/>
  <c r="DC15" i="3"/>
  <c r="EG15" i="3"/>
  <c r="DA15" i="3"/>
  <c r="DD21" i="3"/>
  <c r="EH21" i="3"/>
  <c r="DA21" i="3"/>
  <c r="DC21" i="3"/>
  <c r="EG21" i="3"/>
  <c r="DD22" i="3"/>
  <c r="EH22" i="3"/>
  <c r="DC22" i="3"/>
  <c r="EG22" i="3"/>
  <c r="DB22" i="3"/>
  <c r="DD41" i="3"/>
  <c r="EH41" i="3"/>
  <c r="DC41" i="3"/>
  <c r="EG41" i="3"/>
  <c r="DA41" i="3"/>
  <c r="DC42" i="3"/>
  <c r="EG42" i="3"/>
  <c r="DD42" i="3"/>
  <c r="EH42" i="3"/>
  <c r="DD55" i="3"/>
  <c r="EH55" i="3"/>
  <c r="DC55" i="3"/>
  <c r="EG55" i="3"/>
  <c r="DA55" i="3"/>
  <c r="DD43" i="3"/>
  <c r="EH43" i="3"/>
  <c r="DC43" i="3"/>
  <c r="EG43" i="3"/>
  <c r="DB31" i="3"/>
  <c r="DB15" i="3"/>
  <c r="DB5" i="3"/>
  <c r="DB44" i="3"/>
  <c r="DA9" i="3"/>
  <c r="DD13" i="3"/>
  <c r="EH13" i="3"/>
  <c r="DC13" i="3"/>
  <c r="EG13" i="3"/>
  <c r="DD7" i="3"/>
  <c r="EH7" i="3"/>
  <c r="DC7" i="3"/>
  <c r="EG7" i="3"/>
  <c r="DB7" i="3"/>
  <c r="DD27" i="3"/>
  <c r="EH27" i="3"/>
  <c r="DA27" i="3"/>
  <c r="DC27" i="3"/>
  <c r="EG27" i="3"/>
  <c r="DD28" i="3"/>
  <c r="EH28" i="3"/>
  <c r="DC28" i="3"/>
  <c r="EG28" i="3"/>
  <c r="DB28" i="3"/>
  <c r="DD49" i="3"/>
  <c r="EH49" i="3"/>
  <c r="DC49" i="3"/>
  <c r="EG49" i="3"/>
  <c r="DA49" i="3"/>
  <c r="DC45" i="3"/>
  <c r="EG45" i="3"/>
  <c r="DD45" i="3"/>
  <c r="EH45" i="3"/>
  <c r="DC14" i="3"/>
  <c r="EG14" i="3"/>
  <c r="DD14" i="3"/>
  <c r="EH14" i="3"/>
  <c r="DD46" i="3"/>
  <c r="EH46" i="3"/>
  <c r="DC46" i="3"/>
  <c r="EG46" i="3"/>
  <c r="DD48" i="3"/>
  <c r="EH48" i="3"/>
  <c r="DC48" i="3"/>
  <c r="EG48" i="3"/>
  <c r="R84" i="3"/>
  <c r="DA43" i="3"/>
  <c r="DA13" i="3"/>
  <c r="DB8" i="3"/>
  <c r="DB34" i="3"/>
  <c r="DA11" i="3"/>
  <c r="R82" i="3"/>
  <c r="R87" i="3"/>
  <c r="R85" i="3"/>
  <c r="R83" i="3"/>
  <c r="R86" i="3"/>
  <c r="EF44" i="3"/>
  <c r="EE13" i="3"/>
  <c r="EE27" i="3"/>
  <c r="EF30" i="3"/>
  <c r="EF6" i="3"/>
  <c r="EE53" i="3"/>
  <c r="EE25" i="3"/>
  <c r="EE38" i="3"/>
  <c r="EF19" i="3"/>
  <c r="EF56" i="3"/>
  <c r="EE16" i="3"/>
  <c r="EF47" i="3"/>
  <c r="EE52" i="3"/>
  <c r="EE43" i="3"/>
  <c r="EE9" i="3"/>
  <c r="EE35" i="3"/>
  <c r="EF10" i="3"/>
  <c r="EE37" i="3"/>
  <c r="EE29" i="3"/>
  <c r="EE46" i="3"/>
  <c r="EF24" i="3"/>
  <c r="EF58" i="3"/>
  <c r="EF46" i="3"/>
  <c r="EF55" i="3"/>
  <c r="EE32" i="3"/>
  <c r="EE40" i="3"/>
  <c r="EF42" i="3"/>
  <c r="EF33" i="3"/>
  <c r="EE12" i="3"/>
  <c r="EF26" i="3"/>
  <c r="EF45" i="3"/>
  <c r="EF51" i="3"/>
  <c r="EE7" i="3"/>
  <c r="EE57" i="3"/>
  <c r="EE14" i="3"/>
  <c r="EE58" i="3"/>
  <c r="EF21" i="3"/>
  <c r="EF11" i="3"/>
  <c r="EE51" i="3"/>
  <c r="DG66" i="3"/>
  <c r="EF28" i="3"/>
  <c r="EF50" i="3"/>
  <c r="EE11" i="3"/>
  <c r="EF5" i="3"/>
  <c r="EE18" i="3"/>
  <c r="EF40" i="3"/>
  <c r="EE24" i="3"/>
  <c r="EF13" i="3"/>
  <c r="EE44" i="3"/>
  <c r="EE47" i="3"/>
  <c r="EF18" i="3"/>
  <c r="EF57" i="3"/>
  <c r="EF36" i="3"/>
  <c r="EE10" i="3"/>
  <c r="EE19" i="3"/>
  <c r="EF17" i="3"/>
  <c r="EE34" i="3"/>
  <c r="EF34" i="3"/>
  <c r="EF15" i="3"/>
  <c r="EF22" i="3"/>
  <c r="EE15" i="3"/>
  <c r="EF23" i="3"/>
  <c r="EE36" i="3"/>
  <c r="EE8" i="3"/>
  <c r="EE31" i="3"/>
  <c r="EF20" i="3"/>
  <c r="EF53" i="3"/>
  <c r="EE22" i="3"/>
  <c r="EF52" i="3"/>
  <c r="EE45" i="3"/>
  <c r="EE30" i="3"/>
  <c r="EF38" i="3"/>
  <c r="EF27" i="3"/>
  <c r="EE42" i="3"/>
  <c r="EF43" i="3"/>
  <c r="EE48" i="3"/>
  <c r="EE20" i="3"/>
  <c r="EF8" i="3"/>
  <c r="EE49" i="3"/>
  <c r="EF31" i="3"/>
  <c r="EE17" i="3"/>
  <c r="EE39" i="3"/>
  <c r="EE23" i="3"/>
  <c r="EF54" i="3"/>
  <c r="EE33" i="3"/>
  <c r="EE26" i="3"/>
  <c r="EF35" i="3"/>
  <c r="EF39" i="3"/>
  <c r="EF41" i="3"/>
  <c r="EF37" i="3"/>
  <c r="EE28" i="3"/>
  <c r="EE56" i="3"/>
  <c r="EE50" i="3"/>
  <c r="EF49" i="3"/>
  <c r="EF29" i="3"/>
  <c r="EE21" i="3"/>
  <c r="EE55" i="3"/>
  <c r="EF12" i="3"/>
  <c r="EE6" i="3"/>
  <c r="EE5" i="3"/>
  <c r="EF14" i="3"/>
  <c r="EE41" i="3"/>
  <c r="EF32" i="3"/>
  <c r="EE54" i="3"/>
  <c r="EF16" i="3"/>
  <c r="EF7" i="3"/>
  <c r="EF48" i="3"/>
  <c r="EF25" i="3"/>
  <c r="EF9" i="3"/>
</calcChain>
</file>

<file path=xl/comments1.xml><?xml version="1.0" encoding="utf-8"?>
<comments xmlns="http://schemas.openxmlformats.org/spreadsheetml/2006/main">
  <authors>
    <author>dbm-admin DBM IT MATT</author>
  </authors>
  <commentList>
    <comment ref="B2" authorId="0">
      <text>
        <r>
          <rPr>
            <b/>
            <sz val="9"/>
            <color indexed="81"/>
            <rFont val="Calibri"/>
            <family val="2"/>
          </rPr>
          <t>dbm-admin DBM IT MATT:</t>
        </r>
        <r>
          <rPr>
            <sz val="9"/>
            <color indexed="81"/>
            <rFont val="Calibri"/>
            <family val="2"/>
          </rPr>
          <t xml:space="preserve">
Image plane is a reliable time indication for both LA and RhoA data</t>
        </r>
      </text>
    </comment>
    <comment ref="D2" authorId="0">
      <text>
        <r>
          <rPr>
            <b/>
            <sz val="9"/>
            <color indexed="81"/>
            <rFont val="Calibri"/>
            <family val="2"/>
          </rPr>
          <t>dbm-admin DBM IT MATT:</t>
        </r>
        <r>
          <rPr>
            <sz val="9"/>
            <color indexed="81"/>
            <rFont val="Calibri"/>
            <family val="2"/>
          </rPr>
          <t xml:space="preserve">
Elapsed time is reliable for LA data but not for RhoA data (information lost during image processing by MatLab)</t>
        </r>
      </text>
    </comment>
    <comment ref="A4" authorId="0">
      <text>
        <r>
          <rPr>
            <b/>
            <sz val="9"/>
            <color indexed="81"/>
            <rFont val="Calibri"/>
            <family val="2"/>
          </rPr>
          <t>dbm-admin DBM IT MATT:</t>
        </r>
        <r>
          <rPr>
            <sz val="9"/>
            <color indexed="81"/>
            <rFont val="Calibri"/>
            <family val="2"/>
          </rPr>
          <t xml:space="preserve">
Right spatial coordinates calibrated in µm</t>
        </r>
      </text>
    </comment>
  </commentList>
</comments>
</file>

<file path=xl/sharedStrings.xml><?xml version="1.0" encoding="utf-8"?>
<sst xmlns="http://schemas.openxmlformats.org/spreadsheetml/2006/main" count="583" uniqueCount="55">
  <si>
    <t>Image Name</t>
  </si>
  <si>
    <t>Image Plane</t>
  </si>
  <si>
    <t>Image Date and Time</t>
  </si>
  <si>
    <t>Elapsed Time</t>
  </si>
  <si>
    <t>Region Name</t>
  </si>
  <si>
    <t>Stage Label</t>
  </si>
  <si>
    <t>Wavelength</t>
  </si>
  <si>
    <t>Z Position</t>
  </si>
  <si>
    <t>Number of Points</t>
  </si>
  <si>
    <t>X1</t>
  </si>
  <si>
    <t>Y1</t>
  </si>
  <si>
    <t>X2</t>
  </si>
  <si>
    <t>Y2</t>
  </si>
  <si>
    <t>Annotation</t>
  </si>
  <si>
    <t>2013 08 05T2 - LA cropped</t>
  </si>
  <si>
    <t xml:space="preserve"> Cell362</t>
  </si>
  <si>
    <t>X</t>
  </si>
  <si>
    <t>Y</t>
  </si>
  <si>
    <t>Pixel (Avg)</t>
  </si>
  <si>
    <t>2013 08 05T2 - FRET ratio Low pass</t>
  </si>
  <si>
    <t>No Label</t>
  </si>
  <si>
    <t>None</t>
  </si>
  <si>
    <t>RhoA activity in the segment xx.xx - xx.xx µm, corresponding to central domain, was considered as 100%</t>
  </si>
  <si>
    <t>RhoA 100% =</t>
  </si>
  <si>
    <t>Distance</t>
  </si>
  <si>
    <t>Time 1</t>
  </si>
  <si>
    <t>Time 2</t>
  </si>
  <si>
    <t>Time 3</t>
  </si>
  <si>
    <t>Time 4</t>
  </si>
  <si>
    <t>Time 5</t>
  </si>
  <si>
    <t>Time 6</t>
  </si>
  <si>
    <t>AVG</t>
  </si>
  <si>
    <t>SEM</t>
  </si>
  <si>
    <t>LA</t>
  </si>
  <si>
    <t>RhoA</t>
  </si>
  <si>
    <t>Scan width: 4</t>
  </si>
  <si>
    <t>time (sec)</t>
  </si>
  <si>
    <t>Distance shift</t>
  </si>
  <si>
    <t>Images from the experiment:</t>
  </si>
  <si>
    <t>100%</t>
  </si>
  <si>
    <t>110%</t>
  </si>
  <si>
    <t>120%</t>
  </si>
  <si>
    <t>130%</t>
  </si>
  <si>
    <t>140%</t>
  </si>
  <si>
    <t>150%</t>
  </si>
  <si>
    <t>160%</t>
  </si>
  <si>
    <t>2013 08 05T2 - Region 1</t>
  </si>
  <si>
    <t>0sec</t>
  </si>
  <si>
    <t>30sec</t>
  </si>
  <si>
    <t>60sec</t>
  </si>
  <si>
    <t>90sec</t>
  </si>
  <si>
    <t>120sec</t>
  </si>
  <si>
    <t>150sec</t>
  </si>
  <si>
    <t>RhoA activity in the segment 6.76 - 8.53 µm, corresponding to central domain, was considered as 100%</t>
  </si>
  <si>
    <t>Average 9.57-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</si>
</sst>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gray0625"/>
    </fill>
    <fill>
      <patternFill patternType="gray0625">
        <bgColor theme="9" tint="0.59999389629810485"/>
      </patternFill>
    </fill>
    <fill>
      <patternFill patternType="gray0625">
        <bgColor theme="6" tint="0.39997558519241921"/>
      </patternFill>
    </fill>
    <fill>
      <patternFill patternType="solid">
        <fgColor theme="6" tint="0.59999389629810485"/>
        <bgColor indexed="64"/>
      </patternFill>
    </fill>
    <fill>
      <patternFill patternType="gray0625">
        <bgColor theme="6" tint="0.59999389629810485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2" fontId="0" fillId="0" borderId="0" xfId="0" applyNumberFormat="1" applyAlignment="1">
      <alignment horizontal="center"/>
    </xf>
    <xf numFmtId="1" fontId="0" fillId="2" borderId="0" xfId="0" applyNumberFormat="1" applyFill="1"/>
    <xf numFmtId="1" fontId="0" fillId="3" borderId="0" xfId="0" applyNumberFormat="1" applyFill="1" applyProtection="1">
      <protection hidden="1"/>
    </xf>
    <xf numFmtId="1" fontId="0" fillId="3" borderId="0" xfId="0" applyNumberForma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0" borderId="0" xfId="0" applyNumberFormat="1"/>
    <xf numFmtId="2" fontId="0" fillId="0" borderId="0" xfId="0" applyNumberFormat="1" applyFill="1" applyAlignment="1">
      <alignment horizontal="center"/>
    </xf>
    <xf numFmtId="1" fontId="0" fillId="0" borderId="0" xfId="0" applyNumberFormat="1" applyFill="1"/>
    <xf numFmtId="47" fontId="0" fillId="0" borderId="0" xfId="0" applyNumberFormat="1" applyFill="1"/>
    <xf numFmtId="0" fontId="0" fillId="7" borderId="0" xfId="0" applyFill="1"/>
    <xf numFmtId="0" fontId="0" fillId="8" borderId="0" xfId="0" applyFill="1"/>
    <xf numFmtId="1" fontId="0" fillId="5" borderId="0" xfId="0" applyNumberFormat="1" applyFill="1"/>
    <xf numFmtId="1" fontId="0" fillId="6" borderId="0" xfId="0" applyNumberFormat="1" applyFill="1" applyProtection="1">
      <protection hidden="1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'2013 08 05T2R1 not aligned'!$D$3</c:f>
              <c:strCache>
                <c:ptCount val="1"/>
                <c:pt idx="0">
                  <c:v>Time 1</c:v>
                </c:pt>
              </c:strCache>
            </c:strRef>
          </c:tx>
          <c:marker>
            <c:symbol val="none"/>
          </c:marker>
          <c:xVal>
            <c:numRef>
              <c:f>'2013 08 05T2R1 not aligned'!$C$5:$C$106</c:f>
              <c:numCache>
                <c:formatCode>General</c:formatCode>
                <c:ptCount val="102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 not aligned'!$D$5:$D$106</c:f>
              <c:numCache>
                <c:formatCode>General</c:formatCode>
                <c:ptCount val="102"/>
                <c:pt idx="0">
                  <c:v>209.0</c:v>
                </c:pt>
                <c:pt idx="1">
                  <c:v>208.0</c:v>
                </c:pt>
                <c:pt idx="2">
                  <c:v>210.0</c:v>
                </c:pt>
                <c:pt idx="3">
                  <c:v>214.0</c:v>
                </c:pt>
                <c:pt idx="4">
                  <c:v>214.0</c:v>
                </c:pt>
                <c:pt idx="5">
                  <c:v>213.0</c:v>
                </c:pt>
                <c:pt idx="6">
                  <c:v>212.0</c:v>
                </c:pt>
                <c:pt idx="7">
                  <c:v>217.0</c:v>
                </c:pt>
                <c:pt idx="8">
                  <c:v>216.0</c:v>
                </c:pt>
                <c:pt idx="9">
                  <c:v>215.0</c:v>
                </c:pt>
                <c:pt idx="10">
                  <c:v>217.0</c:v>
                </c:pt>
                <c:pt idx="11">
                  <c:v>220.0</c:v>
                </c:pt>
                <c:pt idx="12">
                  <c:v>219.0</c:v>
                </c:pt>
                <c:pt idx="13">
                  <c:v>216.0</c:v>
                </c:pt>
                <c:pt idx="14">
                  <c:v>218.0</c:v>
                </c:pt>
                <c:pt idx="15">
                  <c:v>217.0</c:v>
                </c:pt>
                <c:pt idx="16">
                  <c:v>219.0</c:v>
                </c:pt>
                <c:pt idx="17">
                  <c:v>220.0</c:v>
                </c:pt>
                <c:pt idx="18">
                  <c:v>222.0</c:v>
                </c:pt>
                <c:pt idx="19">
                  <c:v>225.0</c:v>
                </c:pt>
                <c:pt idx="20">
                  <c:v>227.0</c:v>
                </c:pt>
                <c:pt idx="21">
                  <c:v>226.0</c:v>
                </c:pt>
                <c:pt idx="22">
                  <c:v>230.0</c:v>
                </c:pt>
                <c:pt idx="23">
                  <c:v>230.0</c:v>
                </c:pt>
                <c:pt idx="24">
                  <c:v>235.0</c:v>
                </c:pt>
                <c:pt idx="25">
                  <c:v>235.0</c:v>
                </c:pt>
                <c:pt idx="26">
                  <c:v>241.0</c:v>
                </c:pt>
                <c:pt idx="27">
                  <c:v>241.0</c:v>
                </c:pt>
                <c:pt idx="28">
                  <c:v>250.0</c:v>
                </c:pt>
                <c:pt idx="29">
                  <c:v>249.0</c:v>
                </c:pt>
                <c:pt idx="30">
                  <c:v>262.0</c:v>
                </c:pt>
                <c:pt idx="31">
                  <c:v>267.0</c:v>
                </c:pt>
                <c:pt idx="32">
                  <c:v>273.0</c:v>
                </c:pt>
                <c:pt idx="33">
                  <c:v>274.0</c:v>
                </c:pt>
                <c:pt idx="34">
                  <c:v>285.0</c:v>
                </c:pt>
                <c:pt idx="35">
                  <c:v>299.0</c:v>
                </c:pt>
                <c:pt idx="36">
                  <c:v>306.0</c:v>
                </c:pt>
                <c:pt idx="37">
                  <c:v>318.0</c:v>
                </c:pt>
                <c:pt idx="38">
                  <c:v>327.0</c:v>
                </c:pt>
                <c:pt idx="39">
                  <c:v>335.0</c:v>
                </c:pt>
                <c:pt idx="40">
                  <c:v>353.0</c:v>
                </c:pt>
                <c:pt idx="41">
                  <c:v>375.0</c:v>
                </c:pt>
                <c:pt idx="42">
                  <c:v>394.0</c:v>
                </c:pt>
                <c:pt idx="43">
                  <c:v>406.0</c:v>
                </c:pt>
                <c:pt idx="44">
                  <c:v>426.0</c:v>
                </c:pt>
                <c:pt idx="45">
                  <c:v>438.0</c:v>
                </c:pt>
                <c:pt idx="46">
                  <c:v>463.0</c:v>
                </c:pt>
                <c:pt idx="47">
                  <c:v>485.0</c:v>
                </c:pt>
                <c:pt idx="48">
                  <c:v>517.0</c:v>
                </c:pt>
                <c:pt idx="49">
                  <c:v>541.0</c:v>
                </c:pt>
                <c:pt idx="50">
                  <c:v>553.0</c:v>
                </c:pt>
                <c:pt idx="51">
                  <c:v>581.0</c:v>
                </c:pt>
                <c:pt idx="52">
                  <c:v>597.0</c:v>
                </c:pt>
                <c:pt idx="53">
                  <c:v>627.0</c:v>
                </c:pt>
                <c:pt idx="54">
                  <c:v>655.0</c:v>
                </c:pt>
                <c:pt idx="55">
                  <c:v>676.0</c:v>
                </c:pt>
                <c:pt idx="56">
                  <c:v>692.0</c:v>
                </c:pt>
                <c:pt idx="57">
                  <c:v>722.0</c:v>
                </c:pt>
                <c:pt idx="58">
                  <c:v>745.0</c:v>
                </c:pt>
                <c:pt idx="59">
                  <c:v>781.0</c:v>
                </c:pt>
                <c:pt idx="60">
                  <c:v>748.0</c:v>
                </c:pt>
                <c:pt idx="61">
                  <c:v>732.0</c:v>
                </c:pt>
                <c:pt idx="62">
                  <c:v>710.0</c:v>
                </c:pt>
                <c:pt idx="63">
                  <c:v>701.0</c:v>
                </c:pt>
                <c:pt idx="64">
                  <c:v>677.0</c:v>
                </c:pt>
                <c:pt idx="65">
                  <c:v>633.0</c:v>
                </c:pt>
                <c:pt idx="66">
                  <c:v>595.0</c:v>
                </c:pt>
                <c:pt idx="67">
                  <c:v>561.0</c:v>
                </c:pt>
                <c:pt idx="68">
                  <c:v>548.0</c:v>
                </c:pt>
                <c:pt idx="69">
                  <c:v>551.0</c:v>
                </c:pt>
                <c:pt idx="70">
                  <c:v>514.0</c:v>
                </c:pt>
                <c:pt idx="71">
                  <c:v>533.0</c:v>
                </c:pt>
                <c:pt idx="72">
                  <c:v>511.0</c:v>
                </c:pt>
                <c:pt idx="73">
                  <c:v>481.0</c:v>
                </c:pt>
                <c:pt idx="74">
                  <c:v>471.0</c:v>
                </c:pt>
                <c:pt idx="75">
                  <c:v>472.0</c:v>
                </c:pt>
                <c:pt idx="76">
                  <c:v>468.0</c:v>
                </c:pt>
                <c:pt idx="77">
                  <c:v>479.0</c:v>
                </c:pt>
                <c:pt idx="78">
                  <c:v>487.0</c:v>
                </c:pt>
                <c:pt idx="79">
                  <c:v>474.0</c:v>
                </c:pt>
                <c:pt idx="80">
                  <c:v>482.0</c:v>
                </c:pt>
                <c:pt idx="81">
                  <c:v>493.0</c:v>
                </c:pt>
                <c:pt idx="82">
                  <c:v>466.0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'2013 08 05T2R1 not aligned'!$F$3</c:f>
              <c:strCache>
                <c:ptCount val="1"/>
                <c:pt idx="0">
                  <c:v>Time 2</c:v>
                </c:pt>
              </c:strCache>
            </c:strRef>
          </c:tx>
          <c:marker>
            <c:symbol val="none"/>
          </c:marker>
          <c:xVal>
            <c:numRef>
              <c:f>'2013 08 05T2R1 not aligned'!$C$5:$C$106</c:f>
              <c:numCache>
                <c:formatCode>General</c:formatCode>
                <c:ptCount val="102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 not aligned'!$F$5:$F$106</c:f>
              <c:numCache>
                <c:formatCode>General</c:formatCode>
                <c:ptCount val="102"/>
                <c:pt idx="0">
                  <c:v>213.0</c:v>
                </c:pt>
                <c:pt idx="1">
                  <c:v>213.0</c:v>
                </c:pt>
                <c:pt idx="2">
                  <c:v>210.0</c:v>
                </c:pt>
                <c:pt idx="3">
                  <c:v>213.0</c:v>
                </c:pt>
                <c:pt idx="4">
                  <c:v>217.0</c:v>
                </c:pt>
                <c:pt idx="5">
                  <c:v>214.0</c:v>
                </c:pt>
                <c:pt idx="6">
                  <c:v>217.0</c:v>
                </c:pt>
                <c:pt idx="7">
                  <c:v>218.0</c:v>
                </c:pt>
                <c:pt idx="8">
                  <c:v>222.0</c:v>
                </c:pt>
                <c:pt idx="9">
                  <c:v>216.0</c:v>
                </c:pt>
                <c:pt idx="10">
                  <c:v>215.0</c:v>
                </c:pt>
                <c:pt idx="11">
                  <c:v>220.0</c:v>
                </c:pt>
                <c:pt idx="12">
                  <c:v>218.0</c:v>
                </c:pt>
                <c:pt idx="13">
                  <c:v>217.0</c:v>
                </c:pt>
                <c:pt idx="14">
                  <c:v>220.0</c:v>
                </c:pt>
                <c:pt idx="15">
                  <c:v>222.0</c:v>
                </c:pt>
                <c:pt idx="16">
                  <c:v>224.0</c:v>
                </c:pt>
                <c:pt idx="17">
                  <c:v>228.0</c:v>
                </c:pt>
                <c:pt idx="18">
                  <c:v>228.0</c:v>
                </c:pt>
                <c:pt idx="19">
                  <c:v>228.0</c:v>
                </c:pt>
                <c:pt idx="20">
                  <c:v>228.0</c:v>
                </c:pt>
                <c:pt idx="21">
                  <c:v>239.0</c:v>
                </c:pt>
                <c:pt idx="22">
                  <c:v>232.0</c:v>
                </c:pt>
                <c:pt idx="23">
                  <c:v>233.0</c:v>
                </c:pt>
                <c:pt idx="24">
                  <c:v>236.0</c:v>
                </c:pt>
                <c:pt idx="25">
                  <c:v>248.0</c:v>
                </c:pt>
                <c:pt idx="26">
                  <c:v>248.0</c:v>
                </c:pt>
                <c:pt idx="27">
                  <c:v>245.0</c:v>
                </c:pt>
                <c:pt idx="28">
                  <c:v>256.0</c:v>
                </c:pt>
                <c:pt idx="29">
                  <c:v>263.0</c:v>
                </c:pt>
                <c:pt idx="30">
                  <c:v>266.0</c:v>
                </c:pt>
                <c:pt idx="31">
                  <c:v>276.0</c:v>
                </c:pt>
                <c:pt idx="32">
                  <c:v>276.0</c:v>
                </c:pt>
                <c:pt idx="33">
                  <c:v>284.0</c:v>
                </c:pt>
                <c:pt idx="34">
                  <c:v>291.0</c:v>
                </c:pt>
                <c:pt idx="35">
                  <c:v>303.0</c:v>
                </c:pt>
                <c:pt idx="36">
                  <c:v>301.0</c:v>
                </c:pt>
                <c:pt idx="37">
                  <c:v>320.0</c:v>
                </c:pt>
                <c:pt idx="38">
                  <c:v>336.0</c:v>
                </c:pt>
                <c:pt idx="39">
                  <c:v>347.0</c:v>
                </c:pt>
                <c:pt idx="40">
                  <c:v>371.0</c:v>
                </c:pt>
                <c:pt idx="41">
                  <c:v>388.0</c:v>
                </c:pt>
                <c:pt idx="42">
                  <c:v>408.0</c:v>
                </c:pt>
                <c:pt idx="43">
                  <c:v>422.0</c:v>
                </c:pt>
                <c:pt idx="44">
                  <c:v>459.0</c:v>
                </c:pt>
                <c:pt idx="45">
                  <c:v>470.0</c:v>
                </c:pt>
                <c:pt idx="46">
                  <c:v>480.0</c:v>
                </c:pt>
                <c:pt idx="47">
                  <c:v>507.0</c:v>
                </c:pt>
                <c:pt idx="48">
                  <c:v>533.0</c:v>
                </c:pt>
                <c:pt idx="49">
                  <c:v>545.0</c:v>
                </c:pt>
                <c:pt idx="50">
                  <c:v>567.0</c:v>
                </c:pt>
                <c:pt idx="51">
                  <c:v>564.0</c:v>
                </c:pt>
                <c:pt idx="52">
                  <c:v>583.0</c:v>
                </c:pt>
                <c:pt idx="53">
                  <c:v>596.0</c:v>
                </c:pt>
                <c:pt idx="54">
                  <c:v>597.0</c:v>
                </c:pt>
                <c:pt idx="55">
                  <c:v>593.0</c:v>
                </c:pt>
                <c:pt idx="56">
                  <c:v>622.0</c:v>
                </c:pt>
                <c:pt idx="57">
                  <c:v>658.0</c:v>
                </c:pt>
                <c:pt idx="58">
                  <c:v>671.0</c:v>
                </c:pt>
                <c:pt idx="59">
                  <c:v>662.0</c:v>
                </c:pt>
                <c:pt idx="60">
                  <c:v>649.0</c:v>
                </c:pt>
                <c:pt idx="61">
                  <c:v>646.0</c:v>
                </c:pt>
                <c:pt idx="62">
                  <c:v>637.0</c:v>
                </c:pt>
                <c:pt idx="63">
                  <c:v>611.0</c:v>
                </c:pt>
                <c:pt idx="64">
                  <c:v>602.0</c:v>
                </c:pt>
                <c:pt idx="65">
                  <c:v>562.0</c:v>
                </c:pt>
                <c:pt idx="66">
                  <c:v>535.0</c:v>
                </c:pt>
                <c:pt idx="67">
                  <c:v>514.0</c:v>
                </c:pt>
                <c:pt idx="68">
                  <c:v>508.0</c:v>
                </c:pt>
                <c:pt idx="69">
                  <c:v>499.0</c:v>
                </c:pt>
                <c:pt idx="70">
                  <c:v>484.0</c:v>
                </c:pt>
                <c:pt idx="71">
                  <c:v>478.0</c:v>
                </c:pt>
                <c:pt idx="72">
                  <c:v>487.0</c:v>
                </c:pt>
                <c:pt idx="73">
                  <c:v>467.0</c:v>
                </c:pt>
                <c:pt idx="74">
                  <c:v>467.0</c:v>
                </c:pt>
                <c:pt idx="75">
                  <c:v>478.0</c:v>
                </c:pt>
                <c:pt idx="76">
                  <c:v>475.0</c:v>
                </c:pt>
                <c:pt idx="77">
                  <c:v>469.0</c:v>
                </c:pt>
                <c:pt idx="78">
                  <c:v>457.0</c:v>
                </c:pt>
                <c:pt idx="79">
                  <c:v>443.0</c:v>
                </c:pt>
                <c:pt idx="80">
                  <c:v>433.0</c:v>
                </c:pt>
                <c:pt idx="81">
                  <c:v>430.0</c:v>
                </c:pt>
                <c:pt idx="82">
                  <c:v>439.0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'2013 08 05T2R1 not aligned'!$H$3</c:f>
              <c:strCache>
                <c:ptCount val="1"/>
                <c:pt idx="0">
                  <c:v>Time 3</c:v>
                </c:pt>
              </c:strCache>
            </c:strRef>
          </c:tx>
          <c:marker>
            <c:symbol val="none"/>
          </c:marker>
          <c:xVal>
            <c:numRef>
              <c:f>'2013 08 05T2R1 not aligned'!$C$5:$C$106</c:f>
              <c:numCache>
                <c:formatCode>General</c:formatCode>
                <c:ptCount val="102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 not aligned'!$H$5:$H$106</c:f>
              <c:numCache>
                <c:formatCode>General</c:formatCode>
                <c:ptCount val="102"/>
                <c:pt idx="0">
                  <c:v>219.0</c:v>
                </c:pt>
                <c:pt idx="1">
                  <c:v>212.0</c:v>
                </c:pt>
                <c:pt idx="2">
                  <c:v>215.0</c:v>
                </c:pt>
                <c:pt idx="3">
                  <c:v>216.0</c:v>
                </c:pt>
                <c:pt idx="4">
                  <c:v>212.0</c:v>
                </c:pt>
                <c:pt idx="5">
                  <c:v>215.0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218.0</c:v>
                </c:pt>
                <c:pt idx="10">
                  <c:v>216.0</c:v>
                </c:pt>
                <c:pt idx="11">
                  <c:v>216.0</c:v>
                </c:pt>
                <c:pt idx="12">
                  <c:v>217.0</c:v>
                </c:pt>
                <c:pt idx="13">
                  <c:v>217.0</c:v>
                </c:pt>
                <c:pt idx="14">
                  <c:v>224.0</c:v>
                </c:pt>
                <c:pt idx="15">
                  <c:v>221.0</c:v>
                </c:pt>
                <c:pt idx="16">
                  <c:v>228.0</c:v>
                </c:pt>
                <c:pt idx="17">
                  <c:v>227.0</c:v>
                </c:pt>
                <c:pt idx="18">
                  <c:v>231.0</c:v>
                </c:pt>
                <c:pt idx="19">
                  <c:v>233.0</c:v>
                </c:pt>
                <c:pt idx="20">
                  <c:v>232.0</c:v>
                </c:pt>
                <c:pt idx="21">
                  <c:v>241.0</c:v>
                </c:pt>
                <c:pt idx="22">
                  <c:v>237.0</c:v>
                </c:pt>
                <c:pt idx="23">
                  <c:v>238.0</c:v>
                </c:pt>
                <c:pt idx="24">
                  <c:v>242.0</c:v>
                </c:pt>
                <c:pt idx="25">
                  <c:v>251.0</c:v>
                </c:pt>
                <c:pt idx="26">
                  <c:v>257.0</c:v>
                </c:pt>
                <c:pt idx="27">
                  <c:v>255.0</c:v>
                </c:pt>
                <c:pt idx="28">
                  <c:v>258.0</c:v>
                </c:pt>
                <c:pt idx="29">
                  <c:v>263.0</c:v>
                </c:pt>
                <c:pt idx="30">
                  <c:v>268.0</c:v>
                </c:pt>
                <c:pt idx="31">
                  <c:v>275.0</c:v>
                </c:pt>
                <c:pt idx="32">
                  <c:v>280.0</c:v>
                </c:pt>
                <c:pt idx="33">
                  <c:v>291.0</c:v>
                </c:pt>
                <c:pt idx="34">
                  <c:v>302.0</c:v>
                </c:pt>
                <c:pt idx="35">
                  <c:v>305.0</c:v>
                </c:pt>
                <c:pt idx="36">
                  <c:v>323.0</c:v>
                </c:pt>
                <c:pt idx="37">
                  <c:v>325.0</c:v>
                </c:pt>
                <c:pt idx="38">
                  <c:v>338.0</c:v>
                </c:pt>
                <c:pt idx="39">
                  <c:v>348.0</c:v>
                </c:pt>
                <c:pt idx="40">
                  <c:v>369.0</c:v>
                </c:pt>
                <c:pt idx="41">
                  <c:v>394.0</c:v>
                </c:pt>
                <c:pt idx="42">
                  <c:v>409.0</c:v>
                </c:pt>
                <c:pt idx="43">
                  <c:v>433.0</c:v>
                </c:pt>
                <c:pt idx="44">
                  <c:v>458.0</c:v>
                </c:pt>
                <c:pt idx="45">
                  <c:v>475.0</c:v>
                </c:pt>
                <c:pt idx="46">
                  <c:v>494.0</c:v>
                </c:pt>
                <c:pt idx="47">
                  <c:v>523.0</c:v>
                </c:pt>
                <c:pt idx="48">
                  <c:v>543.0</c:v>
                </c:pt>
                <c:pt idx="49">
                  <c:v>576.0</c:v>
                </c:pt>
                <c:pt idx="50">
                  <c:v>608.0</c:v>
                </c:pt>
                <c:pt idx="51">
                  <c:v>623.0</c:v>
                </c:pt>
                <c:pt idx="52">
                  <c:v>653.0</c:v>
                </c:pt>
                <c:pt idx="53">
                  <c:v>674.0</c:v>
                </c:pt>
                <c:pt idx="54">
                  <c:v>672.0</c:v>
                </c:pt>
                <c:pt idx="55">
                  <c:v>690.0</c:v>
                </c:pt>
                <c:pt idx="56">
                  <c:v>705.0</c:v>
                </c:pt>
                <c:pt idx="57">
                  <c:v>691.0</c:v>
                </c:pt>
                <c:pt idx="58">
                  <c:v>675.0</c:v>
                </c:pt>
                <c:pt idx="59">
                  <c:v>652.0</c:v>
                </c:pt>
                <c:pt idx="60">
                  <c:v>654.0</c:v>
                </c:pt>
                <c:pt idx="61">
                  <c:v>641.0</c:v>
                </c:pt>
                <c:pt idx="62">
                  <c:v>648.0</c:v>
                </c:pt>
                <c:pt idx="63">
                  <c:v>644.0</c:v>
                </c:pt>
                <c:pt idx="64">
                  <c:v>601.0</c:v>
                </c:pt>
                <c:pt idx="65">
                  <c:v>580.0</c:v>
                </c:pt>
                <c:pt idx="66">
                  <c:v>528.0</c:v>
                </c:pt>
                <c:pt idx="67">
                  <c:v>517.0</c:v>
                </c:pt>
                <c:pt idx="68">
                  <c:v>496.0</c:v>
                </c:pt>
                <c:pt idx="69">
                  <c:v>474.0</c:v>
                </c:pt>
                <c:pt idx="70">
                  <c:v>472.0</c:v>
                </c:pt>
                <c:pt idx="71">
                  <c:v>477.0</c:v>
                </c:pt>
                <c:pt idx="72">
                  <c:v>490.0</c:v>
                </c:pt>
                <c:pt idx="73">
                  <c:v>496.0</c:v>
                </c:pt>
                <c:pt idx="74">
                  <c:v>475.0</c:v>
                </c:pt>
                <c:pt idx="75">
                  <c:v>472.0</c:v>
                </c:pt>
                <c:pt idx="76">
                  <c:v>480.0</c:v>
                </c:pt>
                <c:pt idx="77">
                  <c:v>460.0</c:v>
                </c:pt>
                <c:pt idx="78">
                  <c:v>446.0</c:v>
                </c:pt>
                <c:pt idx="79">
                  <c:v>442.0</c:v>
                </c:pt>
                <c:pt idx="80">
                  <c:v>453.0</c:v>
                </c:pt>
                <c:pt idx="81">
                  <c:v>439.0</c:v>
                </c:pt>
                <c:pt idx="82">
                  <c:v>440.0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'2013 08 05T2R1 not aligned'!$J$3</c:f>
              <c:strCache>
                <c:ptCount val="1"/>
                <c:pt idx="0">
                  <c:v>Time 4</c:v>
                </c:pt>
              </c:strCache>
            </c:strRef>
          </c:tx>
          <c:marker>
            <c:symbol val="none"/>
          </c:marker>
          <c:xVal>
            <c:numRef>
              <c:f>'2013 08 05T2R1 not aligned'!$C$5:$C$106</c:f>
              <c:numCache>
                <c:formatCode>General</c:formatCode>
                <c:ptCount val="102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 not aligned'!$J$5:$J$106</c:f>
              <c:numCache>
                <c:formatCode>General</c:formatCode>
                <c:ptCount val="102"/>
                <c:pt idx="0">
                  <c:v>218.0</c:v>
                </c:pt>
                <c:pt idx="1">
                  <c:v>215.0</c:v>
                </c:pt>
                <c:pt idx="2">
                  <c:v>214.0</c:v>
                </c:pt>
                <c:pt idx="3">
                  <c:v>214.0</c:v>
                </c:pt>
                <c:pt idx="4">
                  <c:v>218.0</c:v>
                </c:pt>
                <c:pt idx="5">
                  <c:v>217.0</c:v>
                </c:pt>
                <c:pt idx="6">
                  <c:v>213.0</c:v>
                </c:pt>
                <c:pt idx="7">
                  <c:v>218.0</c:v>
                </c:pt>
                <c:pt idx="8">
                  <c:v>218.0</c:v>
                </c:pt>
                <c:pt idx="9">
                  <c:v>217.0</c:v>
                </c:pt>
                <c:pt idx="10">
                  <c:v>219.0</c:v>
                </c:pt>
                <c:pt idx="11">
                  <c:v>225.0</c:v>
                </c:pt>
                <c:pt idx="12">
                  <c:v>225.0</c:v>
                </c:pt>
                <c:pt idx="13">
                  <c:v>225.0</c:v>
                </c:pt>
                <c:pt idx="14">
                  <c:v>224.0</c:v>
                </c:pt>
                <c:pt idx="15">
                  <c:v>223.0</c:v>
                </c:pt>
                <c:pt idx="16">
                  <c:v>228.0</c:v>
                </c:pt>
                <c:pt idx="17">
                  <c:v>230.0</c:v>
                </c:pt>
                <c:pt idx="18">
                  <c:v>233.0</c:v>
                </c:pt>
                <c:pt idx="19">
                  <c:v>229.0</c:v>
                </c:pt>
                <c:pt idx="20">
                  <c:v>236.0</c:v>
                </c:pt>
                <c:pt idx="21">
                  <c:v>240.0</c:v>
                </c:pt>
                <c:pt idx="22">
                  <c:v>240.0</c:v>
                </c:pt>
                <c:pt idx="23">
                  <c:v>242.0</c:v>
                </c:pt>
                <c:pt idx="24">
                  <c:v>246.0</c:v>
                </c:pt>
                <c:pt idx="25">
                  <c:v>253.0</c:v>
                </c:pt>
                <c:pt idx="26">
                  <c:v>259.0</c:v>
                </c:pt>
                <c:pt idx="27">
                  <c:v>264.0</c:v>
                </c:pt>
                <c:pt idx="28">
                  <c:v>275.0</c:v>
                </c:pt>
                <c:pt idx="29">
                  <c:v>273.0</c:v>
                </c:pt>
                <c:pt idx="30">
                  <c:v>291.0</c:v>
                </c:pt>
                <c:pt idx="31">
                  <c:v>303.0</c:v>
                </c:pt>
                <c:pt idx="32">
                  <c:v>316.0</c:v>
                </c:pt>
                <c:pt idx="33">
                  <c:v>329.0</c:v>
                </c:pt>
                <c:pt idx="34">
                  <c:v>335.0</c:v>
                </c:pt>
                <c:pt idx="35">
                  <c:v>351.0</c:v>
                </c:pt>
                <c:pt idx="36">
                  <c:v>370.0</c:v>
                </c:pt>
                <c:pt idx="37">
                  <c:v>387.0</c:v>
                </c:pt>
                <c:pt idx="38">
                  <c:v>405.0</c:v>
                </c:pt>
                <c:pt idx="39">
                  <c:v>427.0</c:v>
                </c:pt>
                <c:pt idx="40">
                  <c:v>452.0</c:v>
                </c:pt>
                <c:pt idx="41">
                  <c:v>472.0</c:v>
                </c:pt>
                <c:pt idx="42">
                  <c:v>511.0</c:v>
                </c:pt>
                <c:pt idx="43">
                  <c:v>530.0</c:v>
                </c:pt>
                <c:pt idx="44">
                  <c:v>577.0</c:v>
                </c:pt>
                <c:pt idx="45">
                  <c:v>610.0</c:v>
                </c:pt>
                <c:pt idx="46">
                  <c:v>633.0</c:v>
                </c:pt>
                <c:pt idx="47">
                  <c:v>664.0</c:v>
                </c:pt>
                <c:pt idx="48">
                  <c:v>665.0</c:v>
                </c:pt>
                <c:pt idx="49">
                  <c:v>657.0</c:v>
                </c:pt>
                <c:pt idx="50">
                  <c:v>668.0</c:v>
                </c:pt>
                <c:pt idx="51">
                  <c:v>683.0</c:v>
                </c:pt>
                <c:pt idx="52">
                  <c:v>668.0</c:v>
                </c:pt>
                <c:pt idx="53">
                  <c:v>672.0</c:v>
                </c:pt>
                <c:pt idx="54">
                  <c:v>647.0</c:v>
                </c:pt>
                <c:pt idx="55">
                  <c:v>641.0</c:v>
                </c:pt>
                <c:pt idx="56">
                  <c:v>633.0</c:v>
                </c:pt>
                <c:pt idx="57">
                  <c:v>622.0</c:v>
                </c:pt>
                <c:pt idx="58">
                  <c:v>632.0</c:v>
                </c:pt>
                <c:pt idx="59">
                  <c:v>634.0</c:v>
                </c:pt>
                <c:pt idx="60">
                  <c:v>634.0</c:v>
                </c:pt>
                <c:pt idx="61">
                  <c:v>630.0</c:v>
                </c:pt>
                <c:pt idx="62">
                  <c:v>608.0</c:v>
                </c:pt>
                <c:pt idx="63">
                  <c:v>597.0</c:v>
                </c:pt>
                <c:pt idx="64">
                  <c:v>563.0</c:v>
                </c:pt>
                <c:pt idx="65">
                  <c:v>560.0</c:v>
                </c:pt>
                <c:pt idx="66">
                  <c:v>546.0</c:v>
                </c:pt>
                <c:pt idx="67">
                  <c:v>527.0</c:v>
                </c:pt>
                <c:pt idx="68">
                  <c:v>514.0</c:v>
                </c:pt>
                <c:pt idx="69">
                  <c:v>495.0</c:v>
                </c:pt>
                <c:pt idx="70">
                  <c:v>495.0</c:v>
                </c:pt>
                <c:pt idx="71">
                  <c:v>478.0</c:v>
                </c:pt>
                <c:pt idx="72">
                  <c:v>471.0</c:v>
                </c:pt>
                <c:pt idx="73">
                  <c:v>472.0</c:v>
                </c:pt>
                <c:pt idx="74">
                  <c:v>468.0</c:v>
                </c:pt>
                <c:pt idx="75">
                  <c:v>454.0</c:v>
                </c:pt>
                <c:pt idx="76">
                  <c:v>439.0</c:v>
                </c:pt>
                <c:pt idx="77">
                  <c:v>435.0</c:v>
                </c:pt>
                <c:pt idx="78">
                  <c:v>450.0</c:v>
                </c:pt>
                <c:pt idx="79">
                  <c:v>445.0</c:v>
                </c:pt>
                <c:pt idx="80">
                  <c:v>422.0</c:v>
                </c:pt>
                <c:pt idx="81">
                  <c:v>423.0</c:v>
                </c:pt>
                <c:pt idx="82">
                  <c:v>414.0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'2013 08 05T2R1 not aligned'!$L$3</c:f>
              <c:strCache>
                <c:ptCount val="1"/>
                <c:pt idx="0">
                  <c:v>Time 5</c:v>
                </c:pt>
              </c:strCache>
            </c:strRef>
          </c:tx>
          <c:marker>
            <c:symbol val="none"/>
          </c:marker>
          <c:xVal>
            <c:numRef>
              <c:f>'2013 08 05T2R1 not aligned'!$C$5:$C$106</c:f>
              <c:numCache>
                <c:formatCode>General</c:formatCode>
                <c:ptCount val="102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 not aligned'!$L$5:$L$106</c:f>
              <c:numCache>
                <c:formatCode>General</c:formatCode>
                <c:ptCount val="102"/>
                <c:pt idx="0">
                  <c:v>215.0</c:v>
                </c:pt>
                <c:pt idx="1">
                  <c:v>216.0</c:v>
                </c:pt>
                <c:pt idx="2">
                  <c:v>215.0</c:v>
                </c:pt>
                <c:pt idx="3">
                  <c:v>216.0</c:v>
                </c:pt>
                <c:pt idx="4">
                  <c:v>216.0</c:v>
                </c:pt>
                <c:pt idx="5">
                  <c:v>216.0</c:v>
                </c:pt>
                <c:pt idx="6">
                  <c:v>222.0</c:v>
                </c:pt>
                <c:pt idx="7">
                  <c:v>221.0</c:v>
                </c:pt>
                <c:pt idx="8">
                  <c:v>217.0</c:v>
                </c:pt>
                <c:pt idx="9">
                  <c:v>225.0</c:v>
                </c:pt>
                <c:pt idx="10">
                  <c:v>223.0</c:v>
                </c:pt>
                <c:pt idx="11">
                  <c:v>222.0</c:v>
                </c:pt>
                <c:pt idx="12">
                  <c:v>226.0</c:v>
                </c:pt>
                <c:pt idx="13">
                  <c:v>227.0</c:v>
                </c:pt>
                <c:pt idx="14">
                  <c:v>233.0</c:v>
                </c:pt>
                <c:pt idx="15">
                  <c:v>236.0</c:v>
                </c:pt>
                <c:pt idx="16">
                  <c:v>242.0</c:v>
                </c:pt>
                <c:pt idx="17">
                  <c:v>240.0</c:v>
                </c:pt>
                <c:pt idx="18">
                  <c:v>240.0</c:v>
                </c:pt>
                <c:pt idx="19">
                  <c:v>243.0</c:v>
                </c:pt>
                <c:pt idx="20">
                  <c:v>246.0</c:v>
                </c:pt>
                <c:pt idx="21">
                  <c:v>257.0</c:v>
                </c:pt>
                <c:pt idx="22">
                  <c:v>259.0</c:v>
                </c:pt>
                <c:pt idx="23">
                  <c:v>261.0</c:v>
                </c:pt>
                <c:pt idx="24">
                  <c:v>272.0</c:v>
                </c:pt>
                <c:pt idx="25">
                  <c:v>275.0</c:v>
                </c:pt>
                <c:pt idx="26">
                  <c:v>289.0</c:v>
                </c:pt>
                <c:pt idx="27">
                  <c:v>294.0</c:v>
                </c:pt>
                <c:pt idx="28">
                  <c:v>312.0</c:v>
                </c:pt>
                <c:pt idx="29">
                  <c:v>330.0</c:v>
                </c:pt>
                <c:pt idx="30">
                  <c:v>341.0</c:v>
                </c:pt>
                <c:pt idx="31">
                  <c:v>361.0</c:v>
                </c:pt>
                <c:pt idx="32">
                  <c:v>384.0</c:v>
                </c:pt>
                <c:pt idx="33">
                  <c:v>411.0</c:v>
                </c:pt>
                <c:pt idx="34">
                  <c:v>449.0</c:v>
                </c:pt>
                <c:pt idx="35">
                  <c:v>501.0</c:v>
                </c:pt>
                <c:pt idx="36">
                  <c:v>527.0</c:v>
                </c:pt>
                <c:pt idx="37">
                  <c:v>552.0</c:v>
                </c:pt>
                <c:pt idx="38">
                  <c:v>588.0</c:v>
                </c:pt>
                <c:pt idx="39">
                  <c:v>611.0</c:v>
                </c:pt>
                <c:pt idx="40">
                  <c:v>635.0</c:v>
                </c:pt>
                <c:pt idx="41">
                  <c:v>664.0</c:v>
                </c:pt>
                <c:pt idx="42">
                  <c:v>671.0</c:v>
                </c:pt>
                <c:pt idx="43">
                  <c:v>690.0</c:v>
                </c:pt>
                <c:pt idx="44">
                  <c:v>687.0</c:v>
                </c:pt>
                <c:pt idx="45">
                  <c:v>677.0</c:v>
                </c:pt>
                <c:pt idx="46">
                  <c:v>660.0</c:v>
                </c:pt>
                <c:pt idx="47">
                  <c:v>660.0</c:v>
                </c:pt>
                <c:pt idx="48">
                  <c:v>678.0</c:v>
                </c:pt>
                <c:pt idx="49">
                  <c:v>670.0</c:v>
                </c:pt>
                <c:pt idx="50">
                  <c:v>679.0</c:v>
                </c:pt>
                <c:pt idx="51">
                  <c:v>671.0</c:v>
                </c:pt>
                <c:pt idx="52">
                  <c:v>635.0</c:v>
                </c:pt>
                <c:pt idx="53">
                  <c:v>620.0</c:v>
                </c:pt>
                <c:pt idx="54">
                  <c:v>632.0</c:v>
                </c:pt>
                <c:pt idx="55">
                  <c:v>630.0</c:v>
                </c:pt>
                <c:pt idx="56">
                  <c:v>597.0</c:v>
                </c:pt>
                <c:pt idx="57">
                  <c:v>599.0</c:v>
                </c:pt>
                <c:pt idx="58">
                  <c:v>613.0</c:v>
                </c:pt>
                <c:pt idx="59">
                  <c:v>624.0</c:v>
                </c:pt>
                <c:pt idx="60">
                  <c:v>641.0</c:v>
                </c:pt>
                <c:pt idx="61">
                  <c:v>625.0</c:v>
                </c:pt>
                <c:pt idx="62">
                  <c:v>596.0</c:v>
                </c:pt>
                <c:pt idx="63">
                  <c:v>567.0</c:v>
                </c:pt>
                <c:pt idx="64">
                  <c:v>526.0</c:v>
                </c:pt>
                <c:pt idx="65">
                  <c:v>522.0</c:v>
                </c:pt>
                <c:pt idx="66">
                  <c:v>484.0</c:v>
                </c:pt>
                <c:pt idx="67">
                  <c:v>456.0</c:v>
                </c:pt>
                <c:pt idx="68">
                  <c:v>445.0</c:v>
                </c:pt>
                <c:pt idx="69">
                  <c:v>444.0</c:v>
                </c:pt>
                <c:pt idx="70">
                  <c:v>434.0</c:v>
                </c:pt>
                <c:pt idx="71">
                  <c:v>430.0</c:v>
                </c:pt>
                <c:pt idx="72">
                  <c:v>431.0</c:v>
                </c:pt>
                <c:pt idx="73">
                  <c:v>427.0</c:v>
                </c:pt>
                <c:pt idx="74">
                  <c:v>426.0</c:v>
                </c:pt>
                <c:pt idx="75">
                  <c:v>430.0</c:v>
                </c:pt>
                <c:pt idx="76">
                  <c:v>435.0</c:v>
                </c:pt>
                <c:pt idx="77">
                  <c:v>450.0</c:v>
                </c:pt>
                <c:pt idx="78">
                  <c:v>440.0</c:v>
                </c:pt>
                <c:pt idx="79">
                  <c:v>427.0</c:v>
                </c:pt>
                <c:pt idx="80">
                  <c:v>429.0</c:v>
                </c:pt>
                <c:pt idx="81">
                  <c:v>428.0</c:v>
                </c:pt>
                <c:pt idx="82">
                  <c:v>421.0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'2013 08 05T2R1 not aligned'!$N$3</c:f>
              <c:strCache>
                <c:ptCount val="1"/>
                <c:pt idx="0">
                  <c:v>Time 6</c:v>
                </c:pt>
              </c:strCache>
            </c:strRef>
          </c:tx>
          <c:marker>
            <c:symbol val="none"/>
          </c:marker>
          <c:xVal>
            <c:numRef>
              <c:f>'2013 08 05T2R1 not aligned'!$C$5:$C$106</c:f>
              <c:numCache>
                <c:formatCode>General</c:formatCode>
                <c:ptCount val="102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 not aligned'!$N$5:$N$106</c:f>
              <c:numCache>
                <c:formatCode>General</c:formatCode>
                <c:ptCount val="102"/>
                <c:pt idx="0">
                  <c:v>216.0</c:v>
                </c:pt>
                <c:pt idx="1">
                  <c:v>215.0</c:v>
                </c:pt>
                <c:pt idx="2">
                  <c:v>218.0</c:v>
                </c:pt>
                <c:pt idx="3">
                  <c:v>218.0</c:v>
                </c:pt>
                <c:pt idx="4">
                  <c:v>216.0</c:v>
                </c:pt>
                <c:pt idx="5">
                  <c:v>216.0</c:v>
                </c:pt>
                <c:pt idx="6">
                  <c:v>217.0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225.0</c:v>
                </c:pt>
                <c:pt idx="12">
                  <c:v>228.0</c:v>
                </c:pt>
                <c:pt idx="13">
                  <c:v>228.0</c:v>
                </c:pt>
                <c:pt idx="14">
                  <c:v>226.0</c:v>
                </c:pt>
                <c:pt idx="15">
                  <c:v>231.0</c:v>
                </c:pt>
                <c:pt idx="16">
                  <c:v>235.0</c:v>
                </c:pt>
                <c:pt idx="17">
                  <c:v>235.0</c:v>
                </c:pt>
                <c:pt idx="18">
                  <c:v>239.0</c:v>
                </c:pt>
                <c:pt idx="19">
                  <c:v>247.0</c:v>
                </c:pt>
                <c:pt idx="20">
                  <c:v>246.0</c:v>
                </c:pt>
                <c:pt idx="21">
                  <c:v>248.0</c:v>
                </c:pt>
                <c:pt idx="22">
                  <c:v>261.0</c:v>
                </c:pt>
                <c:pt idx="23">
                  <c:v>272.0</c:v>
                </c:pt>
                <c:pt idx="24">
                  <c:v>291.0</c:v>
                </c:pt>
                <c:pt idx="25">
                  <c:v>302.0</c:v>
                </c:pt>
                <c:pt idx="26">
                  <c:v>313.0</c:v>
                </c:pt>
                <c:pt idx="27">
                  <c:v>324.0</c:v>
                </c:pt>
                <c:pt idx="28">
                  <c:v>346.0</c:v>
                </c:pt>
                <c:pt idx="29">
                  <c:v>362.0</c:v>
                </c:pt>
                <c:pt idx="30">
                  <c:v>376.0</c:v>
                </c:pt>
                <c:pt idx="31">
                  <c:v>387.0</c:v>
                </c:pt>
                <c:pt idx="32">
                  <c:v>407.0</c:v>
                </c:pt>
                <c:pt idx="33">
                  <c:v>423.0</c:v>
                </c:pt>
                <c:pt idx="34">
                  <c:v>440.0</c:v>
                </c:pt>
                <c:pt idx="35">
                  <c:v>482.0</c:v>
                </c:pt>
                <c:pt idx="36">
                  <c:v>506.0</c:v>
                </c:pt>
                <c:pt idx="37">
                  <c:v>524.0</c:v>
                </c:pt>
                <c:pt idx="38">
                  <c:v>551.0</c:v>
                </c:pt>
                <c:pt idx="39">
                  <c:v>590.0</c:v>
                </c:pt>
                <c:pt idx="40">
                  <c:v>625.0</c:v>
                </c:pt>
                <c:pt idx="41">
                  <c:v>649.0</c:v>
                </c:pt>
                <c:pt idx="42">
                  <c:v>686.0</c:v>
                </c:pt>
                <c:pt idx="43">
                  <c:v>716.0</c:v>
                </c:pt>
                <c:pt idx="44">
                  <c:v>730.0</c:v>
                </c:pt>
                <c:pt idx="45">
                  <c:v>749.0</c:v>
                </c:pt>
                <c:pt idx="46">
                  <c:v>743.0</c:v>
                </c:pt>
                <c:pt idx="47">
                  <c:v>728.0</c:v>
                </c:pt>
                <c:pt idx="48">
                  <c:v>727.0</c:v>
                </c:pt>
                <c:pt idx="49">
                  <c:v>707.0</c:v>
                </c:pt>
                <c:pt idx="50">
                  <c:v>693.0</c:v>
                </c:pt>
                <c:pt idx="51">
                  <c:v>692.0</c:v>
                </c:pt>
                <c:pt idx="52">
                  <c:v>686.0</c:v>
                </c:pt>
                <c:pt idx="53">
                  <c:v>658.0</c:v>
                </c:pt>
                <c:pt idx="54">
                  <c:v>651.0</c:v>
                </c:pt>
                <c:pt idx="55">
                  <c:v>595.0</c:v>
                </c:pt>
                <c:pt idx="56">
                  <c:v>563.0</c:v>
                </c:pt>
                <c:pt idx="57">
                  <c:v>547.0</c:v>
                </c:pt>
                <c:pt idx="58">
                  <c:v>537.0</c:v>
                </c:pt>
                <c:pt idx="59">
                  <c:v>538.0</c:v>
                </c:pt>
                <c:pt idx="60">
                  <c:v>534.0</c:v>
                </c:pt>
                <c:pt idx="61">
                  <c:v>548.0</c:v>
                </c:pt>
                <c:pt idx="62">
                  <c:v>531.0</c:v>
                </c:pt>
                <c:pt idx="63">
                  <c:v>526.0</c:v>
                </c:pt>
                <c:pt idx="64">
                  <c:v>502.0</c:v>
                </c:pt>
                <c:pt idx="65">
                  <c:v>473.0</c:v>
                </c:pt>
                <c:pt idx="66">
                  <c:v>465.0</c:v>
                </c:pt>
                <c:pt idx="67">
                  <c:v>463.0</c:v>
                </c:pt>
                <c:pt idx="68">
                  <c:v>451.0</c:v>
                </c:pt>
                <c:pt idx="69">
                  <c:v>431.0</c:v>
                </c:pt>
                <c:pt idx="70">
                  <c:v>435.0</c:v>
                </c:pt>
                <c:pt idx="71">
                  <c:v>438.0</c:v>
                </c:pt>
                <c:pt idx="72">
                  <c:v>434.0</c:v>
                </c:pt>
                <c:pt idx="73">
                  <c:v>434.0</c:v>
                </c:pt>
                <c:pt idx="74">
                  <c:v>439.0</c:v>
                </c:pt>
                <c:pt idx="75">
                  <c:v>432.0</c:v>
                </c:pt>
                <c:pt idx="76">
                  <c:v>428.0</c:v>
                </c:pt>
                <c:pt idx="77">
                  <c:v>418.0</c:v>
                </c:pt>
                <c:pt idx="78">
                  <c:v>423.0</c:v>
                </c:pt>
                <c:pt idx="79">
                  <c:v>414.0</c:v>
                </c:pt>
                <c:pt idx="80">
                  <c:v>426.0</c:v>
                </c:pt>
                <c:pt idx="81">
                  <c:v>427.0</c:v>
                </c:pt>
                <c:pt idx="82">
                  <c:v>439.0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98824"/>
        <c:axId val="2136701976"/>
      </c:scatterChart>
      <c:valAx>
        <c:axId val="213669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701976"/>
        <c:crosses val="autoZero"/>
        <c:crossBetween val="midCat"/>
      </c:valAx>
      <c:valAx>
        <c:axId val="213670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98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701433543217964"/>
          <c:y val="0.144909673709441"/>
          <c:w val="0.733529403900913"/>
          <c:h val="0.7826343507495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'2013 08 05T2R1 not aligned'!$AD$3</c:f>
              <c:strCache>
                <c:ptCount val="1"/>
                <c:pt idx="0">
                  <c:v>Time 3</c:v>
                </c:pt>
              </c:strCache>
            </c:strRef>
          </c:tx>
          <c:marker>
            <c:symbol val="none"/>
          </c:marker>
          <c:xVal>
            <c:numRef>
              <c:f>'2013 08 05T2R1 not aligned'!$Y$5:$Y$122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aligned'!$AE$5:$AE$122</c:f>
              <c:numCache>
                <c:formatCode>0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1.176374479209215</c:v>
                </c:pt>
                <c:pt idx="25">
                  <c:v>2.279225553467854</c:v>
                </c:pt>
                <c:pt idx="26">
                  <c:v>4.411404297034556</c:v>
                </c:pt>
                <c:pt idx="27">
                  <c:v>7.058246875255289</c:v>
                </c:pt>
                <c:pt idx="28">
                  <c:v>13.60182991585655</c:v>
                </c:pt>
                <c:pt idx="29">
                  <c:v>21.32178743566702</c:v>
                </c:pt>
                <c:pt idx="30">
                  <c:v>28.15946409607058</c:v>
                </c:pt>
                <c:pt idx="31">
                  <c:v>33.82076627726493</c:v>
                </c:pt>
                <c:pt idx="32">
                  <c:v>44.18756637529614</c:v>
                </c:pt>
                <c:pt idx="33">
                  <c:v>55.73074095253656</c:v>
                </c:pt>
                <c:pt idx="34">
                  <c:v>62.05375377828609</c:v>
                </c:pt>
                <c:pt idx="35">
                  <c:v>57.71587288620211</c:v>
                </c:pt>
                <c:pt idx="36">
                  <c:v>87.78694551098766</c:v>
                </c:pt>
                <c:pt idx="37">
                  <c:v>115.7993627971571</c:v>
                </c:pt>
                <c:pt idx="38">
                  <c:v>117.4168777060698</c:v>
                </c:pt>
                <c:pt idx="39">
                  <c:v>123.0046564823135</c:v>
                </c:pt>
                <c:pt idx="40">
                  <c:v>120.7254309288457</c:v>
                </c:pt>
                <c:pt idx="41">
                  <c:v>114.770035127849</c:v>
                </c:pt>
                <c:pt idx="42">
                  <c:v>113.8877542684421</c:v>
                </c:pt>
                <c:pt idx="43">
                  <c:v>113.0789968139858</c:v>
                </c:pt>
                <c:pt idx="44">
                  <c:v>111.0203414753697</c:v>
                </c:pt>
                <c:pt idx="45">
                  <c:v>109.1822563516053</c:v>
                </c:pt>
                <c:pt idx="46">
                  <c:v>107.8588350624949</c:v>
                </c:pt>
                <c:pt idx="47">
                  <c:v>109.1822563516053</c:v>
                </c:pt>
                <c:pt idx="48">
                  <c:v>108.888162731803</c:v>
                </c:pt>
                <c:pt idx="49">
                  <c:v>110.3586308308145</c:v>
                </c:pt>
                <c:pt idx="50">
                  <c:v>109.2557797565559</c:v>
                </c:pt>
                <c:pt idx="51">
                  <c:v>105.7266563189282</c:v>
                </c:pt>
                <c:pt idx="52">
                  <c:v>108.2264520872478</c:v>
                </c:pt>
                <c:pt idx="53">
                  <c:v>110.7262478555674</c:v>
                </c:pt>
                <c:pt idx="54">
                  <c:v>108.5940691120007</c:v>
                </c:pt>
                <c:pt idx="55">
                  <c:v>104.4032350298178</c:v>
                </c:pt>
                <c:pt idx="56">
                  <c:v>101.6828690466465</c:v>
                </c:pt>
                <c:pt idx="57">
                  <c:v>101.4622988317948</c:v>
                </c:pt>
                <c:pt idx="58">
                  <c:v>99.33012008822808</c:v>
                </c:pt>
                <c:pt idx="59">
                  <c:v>96.90384772485908</c:v>
                </c:pt>
                <c:pt idx="60">
                  <c:v>97.93317539416715</c:v>
                </c:pt>
                <c:pt idx="61">
                  <c:v>99.91830732783271</c:v>
                </c:pt>
                <c:pt idx="62">
                  <c:v>101.5358222367454</c:v>
                </c:pt>
                <c:pt idx="63">
                  <c:v>102.12400947635</c:v>
                </c:pt>
                <c:pt idx="64">
                  <c:v>101.4622988317948</c:v>
                </c:pt>
                <c:pt idx="65">
                  <c:v>100.1388775426844</c:v>
                </c:pt>
                <c:pt idx="66">
                  <c:v>99.47716689812924</c:v>
                </c:pt>
                <c:pt idx="67">
                  <c:v>98.52136263377174</c:v>
                </c:pt>
                <c:pt idx="68">
                  <c:v>98.52136263377174</c:v>
                </c:pt>
                <c:pt idx="69">
                  <c:v>98.74193284862348</c:v>
                </c:pt>
                <c:pt idx="70">
                  <c:v>97.12441793971081</c:v>
                </c:pt>
                <c:pt idx="71">
                  <c:v>96.8303243199085</c:v>
                </c:pt>
                <c:pt idx="72">
                  <c:v>99.03602646842578</c:v>
                </c:pt>
                <c:pt idx="73">
                  <c:v>101.0211584020913</c:v>
                </c:pt>
                <c:pt idx="74">
                  <c:v>101.4622988317948</c:v>
                </c:pt>
                <c:pt idx="75">
                  <c:v>101.2417286169431</c:v>
                </c:pt>
                <c:pt idx="76">
                  <c:v>101.0211584020913</c:v>
                </c:pt>
                <c:pt idx="77">
                  <c:v>100.9476349971408</c:v>
                </c:pt>
                <c:pt idx="78">
                  <c:v>100.727064782289</c:v>
                </c:pt>
                <c:pt idx="79">
                  <c:v>101.5358222367454</c:v>
                </c:pt>
                <c:pt idx="80">
                  <c:v>103.4474307654604</c:v>
                </c:pt>
                <c:pt idx="81">
                  <c:v>101.2417286169431</c:v>
                </c:pt>
                <c:pt idx="82">
                  <c:v>98.9625030634752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97656"/>
        <c:axId val="-2111494632"/>
      </c:scatterChart>
      <c:valAx>
        <c:axId val="-2111497656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494632"/>
        <c:crosses val="autoZero"/>
        <c:crossBetween val="midCat"/>
      </c:valAx>
      <c:valAx>
        <c:axId val="-2111494632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497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16204341180612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'2013 08 05T2R1 not aligned'!$AF$3</c:f>
              <c:strCache>
                <c:ptCount val="1"/>
                <c:pt idx="0">
                  <c:v>Time 4</c:v>
                </c:pt>
              </c:strCache>
            </c:strRef>
          </c:tx>
          <c:marker>
            <c:symbol val="none"/>
          </c:marker>
          <c:xVal>
            <c:numRef>
              <c:f>'2013 08 05T2R1 not aligned'!$Y$5:$Y$122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aligned'!$AF$5:$AF$122</c:f>
              <c:numCache>
                <c:formatCode>0</c:formatCode>
                <c:ptCount val="118"/>
                <c:pt idx="0">
                  <c:v>218.0</c:v>
                </c:pt>
                <c:pt idx="1">
                  <c:v>215.0</c:v>
                </c:pt>
                <c:pt idx="2">
                  <c:v>214.0</c:v>
                </c:pt>
                <c:pt idx="3">
                  <c:v>214.0</c:v>
                </c:pt>
                <c:pt idx="4">
                  <c:v>218.0</c:v>
                </c:pt>
                <c:pt idx="5">
                  <c:v>217.0</c:v>
                </c:pt>
                <c:pt idx="6">
                  <c:v>213.0</c:v>
                </c:pt>
                <c:pt idx="7">
                  <c:v>218.0</c:v>
                </c:pt>
                <c:pt idx="8">
                  <c:v>218.0</c:v>
                </c:pt>
                <c:pt idx="9">
                  <c:v>217.0</c:v>
                </c:pt>
                <c:pt idx="10">
                  <c:v>219.0</c:v>
                </c:pt>
                <c:pt idx="11">
                  <c:v>225.0</c:v>
                </c:pt>
                <c:pt idx="12">
                  <c:v>225.0</c:v>
                </c:pt>
                <c:pt idx="13">
                  <c:v>225.0</c:v>
                </c:pt>
                <c:pt idx="14">
                  <c:v>224.0</c:v>
                </c:pt>
                <c:pt idx="15">
                  <c:v>223.0</c:v>
                </c:pt>
                <c:pt idx="16">
                  <c:v>228.0</c:v>
                </c:pt>
                <c:pt idx="17">
                  <c:v>230.0</c:v>
                </c:pt>
                <c:pt idx="18">
                  <c:v>233.0</c:v>
                </c:pt>
                <c:pt idx="19">
                  <c:v>229.0</c:v>
                </c:pt>
                <c:pt idx="20">
                  <c:v>236.0</c:v>
                </c:pt>
                <c:pt idx="21">
                  <c:v>240.0</c:v>
                </c:pt>
                <c:pt idx="22">
                  <c:v>240.0</c:v>
                </c:pt>
                <c:pt idx="23">
                  <c:v>242.0</c:v>
                </c:pt>
                <c:pt idx="24">
                  <c:v>246.0</c:v>
                </c:pt>
                <c:pt idx="25">
                  <c:v>253.0</c:v>
                </c:pt>
                <c:pt idx="26">
                  <c:v>259.0</c:v>
                </c:pt>
                <c:pt idx="27">
                  <c:v>264.0</c:v>
                </c:pt>
                <c:pt idx="28">
                  <c:v>275.0</c:v>
                </c:pt>
                <c:pt idx="29">
                  <c:v>273.0</c:v>
                </c:pt>
                <c:pt idx="30">
                  <c:v>291.0</c:v>
                </c:pt>
                <c:pt idx="31">
                  <c:v>303.0</c:v>
                </c:pt>
                <c:pt idx="32">
                  <c:v>316.0</c:v>
                </c:pt>
                <c:pt idx="33">
                  <c:v>329.0</c:v>
                </c:pt>
                <c:pt idx="34">
                  <c:v>335.0</c:v>
                </c:pt>
                <c:pt idx="35">
                  <c:v>351.0</c:v>
                </c:pt>
                <c:pt idx="36">
                  <c:v>370.0</c:v>
                </c:pt>
                <c:pt idx="37">
                  <c:v>387.0</c:v>
                </c:pt>
                <c:pt idx="38">
                  <c:v>405.0</c:v>
                </c:pt>
                <c:pt idx="39">
                  <c:v>427.0</c:v>
                </c:pt>
                <c:pt idx="40">
                  <c:v>452.0</c:v>
                </c:pt>
                <c:pt idx="41">
                  <c:v>472.0</c:v>
                </c:pt>
                <c:pt idx="42">
                  <c:v>511.0</c:v>
                </c:pt>
                <c:pt idx="43">
                  <c:v>530.0</c:v>
                </c:pt>
                <c:pt idx="44">
                  <c:v>577.0</c:v>
                </c:pt>
                <c:pt idx="45">
                  <c:v>610.0</c:v>
                </c:pt>
                <c:pt idx="46">
                  <c:v>633.0</c:v>
                </c:pt>
                <c:pt idx="47">
                  <c:v>664.0</c:v>
                </c:pt>
                <c:pt idx="48">
                  <c:v>665.0</c:v>
                </c:pt>
                <c:pt idx="49">
                  <c:v>657.0</c:v>
                </c:pt>
                <c:pt idx="50">
                  <c:v>668.0</c:v>
                </c:pt>
                <c:pt idx="51">
                  <c:v>683.0</c:v>
                </c:pt>
                <c:pt idx="52">
                  <c:v>668.0</c:v>
                </c:pt>
                <c:pt idx="53">
                  <c:v>672.0</c:v>
                </c:pt>
                <c:pt idx="54">
                  <c:v>647.0</c:v>
                </c:pt>
                <c:pt idx="55">
                  <c:v>641.0</c:v>
                </c:pt>
                <c:pt idx="56">
                  <c:v>633.0</c:v>
                </c:pt>
                <c:pt idx="57">
                  <c:v>622.0</c:v>
                </c:pt>
                <c:pt idx="58">
                  <c:v>632.0</c:v>
                </c:pt>
                <c:pt idx="59">
                  <c:v>634.0</c:v>
                </c:pt>
                <c:pt idx="60">
                  <c:v>634.0</c:v>
                </c:pt>
                <c:pt idx="61">
                  <c:v>630.0</c:v>
                </c:pt>
                <c:pt idx="62">
                  <c:v>608.0</c:v>
                </c:pt>
                <c:pt idx="63">
                  <c:v>597.0</c:v>
                </c:pt>
                <c:pt idx="64">
                  <c:v>563.0</c:v>
                </c:pt>
                <c:pt idx="65">
                  <c:v>560.0</c:v>
                </c:pt>
                <c:pt idx="66">
                  <c:v>546.0</c:v>
                </c:pt>
                <c:pt idx="67">
                  <c:v>527.0</c:v>
                </c:pt>
                <c:pt idx="68">
                  <c:v>514.0</c:v>
                </c:pt>
                <c:pt idx="69">
                  <c:v>495.0</c:v>
                </c:pt>
                <c:pt idx="70">
                  <c:v>495.0</c:v>
                </c:pt>
                <c:pt idx="71">
                  <c:v>478.0</c:v>
                </c:pt>
                <c:pt idx="72">
                  <c:v>471.0</c:v>
                </c:pt>
                <c:pt idx="73">
                  <c:v>472.0</c:v>
                </c:pt>
                <c:pt idx="74">
                  <c:v>468.0</c:v>
                </c:pt>
                <c:pt idx="75">
                  <c:v>454.0</c:v>
                </c:pt>
                <c:pt idx="76">
                  <c:v>439.0</c:v>
                </c:pt>
                <c:pt idx="77">
                  <c:v>435.0</c:v>
                </c:pt>
                <c:pt idx="78">
                  <c:v>450.0</c:v>
                </c:pt>
                <c:pt idx="79">
                  <c:v>445.0</c:v>
                </c:pt>
                <c:pt idx="80">
                  <c:v>422.0</c:v>
                </c:pt>
                <c:pt idx="81">
                  <c:v>423.0</c:v>
                </c:pt>
                <c:pt idx="82">
                  <c:v>414.0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31512"/>
        <c:axId val="-2111639096"/>
      </c:scatterChart>
      <c:valAx>
        <c:axId val="-2111031512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639096"/>
        <c:crosses val="autoZero"/>
        <c:crossBetween val="midCat"/>
      </c:valAx>
      <c:valAx>
        <c:axId val="-21116390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031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701433543217964"/>
          <c:y val="0.144909673709441"/>
          <c:w val="0.733529403900913"/>
          <c:h val="0.7826343507495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'2013 08 05T2R1 not aligned'!$AF$3</c:f>
              <c:strCache>
                <c:ptCount val="1"/>
                <c:pt idx="0">
                  <c:v>Time 4</c:v>
                </c:pt>
              </c:strCache>
            </c:strRef>
          </c:tx>
          <c:marker>
            <c:symbol val="none"/>
          </c:marker>
          <c:xVal>
            <c:numRef>
              <c:f>'2013 08 05T2R1 not aligned'!$Y$5:$Y$122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aligned'!$AG$5:$AG$122</c:f>
              <c:numCache>
                <c:formatCode>0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3.789627110409328</c:v>
                </c:pt>
                <c:pt idx="24">
                  <c:v>7.725009109680553</c:v>
                </c:pt>
                <c:pt idx="25">
                  <c:v>12.68067533098506</c:v>
                </c:pt>
                <c:pt idx="26">
                  <c:v>19.96841977407992</c:v>
                </c:pt>
                <c:pt idx="27">
                  <c:v>25.65286043969391</c:v>
                </c:pt>
                <c:pt idx="28">
                  <c:v>32.94060488278878</c:v>
                </c:pt>
                <c:pt idx="29">
                  <c:v>39.93683954815983</c:v>
                </c:pt>
                <c:pt idx="30">
                  <c:v>46.64156443580711</c:v>
                </c:pt>
                <c:pt idx="31">
                  <c:v>54.14794121219483</c:v>
                </c:pt>
                <c:pt idx="32">
                  <c:v>74.62650309729139</c:v>
                </c:pt>
                <c:pt idx="33">
                  <c:v>103.4130936475161</c:v>
                </c:pt>
                <c:pt idx="34">
                  <c:v>114.854852423175</c:v>
                </c:pt>
                <c:pt idx="35">
                  <c:v>119.2274990890319</c:v>
                </c:pt>
                <c:pt idx="36">
                  <c:v>119.5918863111867</c:v>
                </c:pt>
                <c:pt idx="37">
                  <c:v>120.4664156443581</c:v>
                </c:pt>
                <c:pt idx="38">
                  <c:v>121.7053321996842</c:v>
                </c:pt>
                <c:pt idx="39">
                  <c:v>119.3003765334629</c:v>
                </c:pt>
                <c:pt idx="40">
                  <c:v>114.2718328677274</c:v>
                </c:pt>
                <c:pt idx="41">
                  <c:v>111.7211223126442</c:v>
                </c:pt>
                <c:pt idx="42">
                  <c:v>115.2921170897607</c:v>
                </c:pt>
                <c:pt idx="43">
                  <c:v>117.0411757561035</c:v>
                </c:pt>
                <c:pt idx="44">
                  <c:v>111.5753674237823</c:v>
                </c:pt>
                <c:pt idx="45">
                  <c:v>107.7128628689421</c:v>
                </c:pt>
                <c:pt idx="46">
                  <c:v>106.1824365358922</c:v>
                </c:pt>
                <c:pt idx="47">
                  <c:v>104.2147455362565</c:v>
                </c:pt>
                <c:pt idx="48">
                  <c:v>102.2470545366209</c:v>
                </c:pt>
                <c:pt idx="49">
                  <c:v>104.4333778695494</c:v>
                </c:pt>
                <c:pt idx="50">
                  <c:v>108.6602696465444</c:v>
                </c:pt>
                <c:pt idx="51">
                  <c:v>110.62796064618</c:v>
                </c:pt>
                <c:pt idx="52">
                  <c:v>109.170411757561</c:v>
                </c:pt>
                <c:pt idx="53">
                  <c:v>108.2230049799587</c:v>
                </c:pt>
                <c:pt idx="54">
                  <c:v>106.1824365358922</c:v>
                </c:pt>
                <c:pt idx="55">
                  <c:v>102.6843192032066</c:v>
                </c:pt>
                <c:pt idx="56">
                  <c:v>98.89469209279727</c:v>
                </c:pt>
                <c:pt idx="57">
                  <c:v>98.23879509291874</c:v>
                </c:pt>
                <c:pt idx="58">
                  <c:v>100.5708733147091</c:v>
                </c:pt>
                <c:pt idx="59">
                  <c:v>100.64375075914</c:v>
                </c:pt>
                <c:pt idx="60">
                  <c:v>97.7286529819021</c:v>
                </c:pt>
                <c:pt idx="61">
                  <c:v>97.4371432041783</c:v>
                </c:pt>
                <c:pt idx="62">
                  <c:v>98.02016275962589</c:v>
                </c:pt>
                <c:pt idx="63">
                  <c:v>98.60318231507348</c:v>
                </c:pt>
                <c:pt idx="64">
                  <c:v>99.18620187052107</c:v>
                </c:pt>
                <c:pt idx="65">
                  <c:v>98.82181464836632</c:v>
                </c:pt>
                <c:pt idx="66">
                  <c:v>99.55058909267581</c:v>
                </c:pt>
                <c:pt idx="67">
                  <c:v>101.0810154257257</c:v>
                </c:pt>
                <c:pt idx="68">
                  <c:v>102.3928094254828</c:v>
                </c:pt>
                <c:pt idx="69">
                  <c:v>100.2064860925544</c:v>
                </c:pt>
                <c:pt idx="70">
                  <c:v>98.74893720393537</c:v>
                </c:pt>
                <c:pt idx="71">
                  <c:v>99.47771164824486</c:v>
                </c:pt>
                <c:pt idx="72">
                  <c:v>100.4251184258472</c:v>
                </c:pt>
                <c:pt idx="73">
                  <c:v>101.4454026478805</c:v>
                </c:pt>
                <c:pt idx="74">
                  <c:v>101.2267703145876</c:v>
                </c:pt>
                <c:pt idx="75">
                  <c:v>101.1538928701567</c:v>
                </c:pt>
                <c:pt idx="76">
                  <c:v>101.9555447588971</c:v>
                </c:pt>
                <c:pt idx="77">
                  <c:v>101.0081379812948</c:v>
                </c:pt>
                <c:pt idx="78">
                  <c:v>99.84209887039961</c:v>
                </c:pt>
                <c:pt idx="79">
                  <c:v>98.60318231507348</c:v>
                </c:pt>
                <c:pt idx="80">
                  <c:v>97.65577553747114</c:v>
                </c:pt>
                <c:pt idx="81">
                  <c:v>97.80153042633304</c:v>
                </c:pt>
                <c:pt idx="82">
                  <c:v>98.60318231507348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74744"/>
        <c:axId val="-2111471720"/>
      </c:scatterChart>
      <c:valAx>
        <c:axId val="-2111474744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471720"/>
        <c:crosses val="autoZero"/>
        <c:crossBetween val="midCat"/>
      </c:valAx>
      <c:valAx>
        <c:axId val="-2111471720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474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16204341180612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'2013 08 05T2R1 not aligned'!$AH$3</c:f>
              <c:strCache>
                <c:ptCount val="1"/>
                <c:pt idx="0">
                  <c:v>Time 5</c:v>
                </c:pt>
              </c:strCache>
            </c:strRef>
          </c:tx>
          <c:marker>
            <c:symbol val="none"/>
          </c:marker>
          <c:xVal>
            <c:numRef>
              <c:f>'2013 08 05T2R1 not aligned'!$Y$5:$Y$122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aligned'!$AH$5:$AH$122</c:f>
              <c:numCache>
                <c:formatCode>0</c:formatCode>
                <c:ptCount val="118"/>
                <c:pt idx="0">
                  <c:v>215.0</c:v>
                </c:pt>
                <c:pt idx="1">
                  <c:v>216.0</c:v>
                </c:pt>
                <c:pt idx="2">
                  <c:v>215.0</c:v>
                </c:pt>
                <c:pt idx="3">
                  <c:v>216.0</c:v>
                </c:pt>
                <c:pt idx="4">
                  <c:v>216.0</c:v>
                </c:pt>
                <c:pt idx="5">
                  <c:v>216.0</c:v>
                </c:pt>
                <c:pt idx="6">
                  <c:v>222.0</c:v>
                </c:pt>
                <c:pt idx="7">
                  <c:v>221.0</c:v>
                </c:pt>
                <c:pt idx="8">
                  <c:v>217.0</c:v>
                </c:pt>
                <c:pt idx="9">
                  <c:v>225.0</c:v>
                </c:pt>
                <c:pt idx="10">
                  <c:v>223.0</c:v>
                </c:pt>
                <c:pt idx="11">
                  <c:v>222.0</c:v>
                </c:pt>
                <c:pt idx="12">
                  <c:v>226.0</c:v>
                </c:pt>
                <c:pt idx="13">
                  <c:v>227.0</c:v>
                </c:pt>
                <c:pt idx="14">
                  <c:v>233.0</c:v>
                </c:pt>
                <c:pt idx="15">
                  <c:v>236.0</c:v>
                </c:pt>
                <c:pt idx="16">
                  <c:v>242.0</c:v>
                </c:pt>
                <c:pt idx="17">
                  <c:v>240.0</c:v>
                </c:pt>
                <c:pt idx="18">
                  <c:v>240.0</c:v>
                </c:pt>
                <c:pt idx="19">
                  <c:v>243.0</c:v>
                </c:pt>
                <c:pt idx="20">
                  <c:v>246.0</c:v>
                </c:pt>
                <c:pt idx="21">
                  <c:v>257.0</c:v>
                </c:pt>
                <c:pt idx="22">
                  <c:v>259.0</c:v>
                </c:pt>
                <c:pt idx="23">
                  <c:v>261.0</c:v>
                </c:pt>
                <c:pt idx="24">
                  <c:v>272.0</c:v>
                </c:pt>
                <c:pt idx="25">
                  <c:v>275.0</c:v>
                </c:pt>
                <c:pt idx="26">
                  <c:v>289.0</c:v>
                </c:pt>
                <c:pt idx="27">
                  <c:v>294.0</c:v>
                </c:pt>
                <c:pt idx="28">
                  <c:v>312.0</c:v>
                </c:pt>
                <c:pt idx="29">
                  <c:v>330.0</c:v>
                </c:pt>
                <c:pt idx="30">
                  <c:v>341.0</c:v>
                </c:pt>
                <c:pt idx="31">
                  <c:v>361.0</c:v>
                </c:pt>
                <c:pt idx="32">
                  <c:v>384.0</c:v>
                </c:pt>
                <c:pt idx="33">
                  <c:v>411.0</c:v>
                </c:pt>
                <c:pt idx="34">
                  <c:v>449.0</c:v>
                </c:pt>
                <c:pt idx="35">
                  <c:v>501.0</c:v>
                </c:pt>
                <c:pt idx="36">
                  <c:v>527.0</c:v>
                </c:pt>
                <c:pt idx="37">
                  <c:v>552.0</c:v>
                </c:pt>
                <c:pt idx="38">
                  <c:v>588.0</c:v>
                </c:pt>
                <c:pt idx="39">
                  <c:v>611.0</c:v>
                </c:pt>
                <c:pt idx="40">
                  <c:v>635.0</c:v>
                </c:pt>
                <c:pt idx="41">
                  <c:v>664.0</c:v>
                </c:pt>
                <c:pt idx="42">
                  <c:v>671.0</c:v>
                </c:pt>
                <c:pt idx="43">
                  <c:v>690.0</c:v>
                </c:pt>
                <c:pt idx="44">
                  <c:v>687.0</c:v>
                </c:pt>
                <c:pt idx="45">
                  <c:v>677.0</c:v>
                </c:pt>
                <c:pt idx="46">
                  <c:v>660.0</c:v>
                </c:pt>
                <c:pt idx="47">
                  <c:v>660.0</c:v>
                </c:pt>
                <c:pt idx="48">
                  <c:v>678.0</c:v>
                </c:pt>
                <c:pt idx="49">
                  <c:v>670.0</c:v>
                </c:pt>
                <c:pt idx="50">
                  <c:v>679.0</c:v>
                </c:pt>
                <c:pt idx="51">
                  <c:v>671.0</c:v>
                </c:pt>
                <c:pt idx="52">
                  <c:v>635.0</c:v>
                </c:pt>
                <c:pt idx="53">
                  <c:v>620.0</c:v>
                </c:pt>
                <c:pt idx="54">
                  <c:v>632.0</c:v>
                </c:pt>
                <c:pt idx="55">
                  <c:v>630.0</c:v>
                </c:pt>
                <c:pt idx="56">
                  <c:v>597.0</c:v>
                </c:pt>
                <c:pt idx="57">
                  <c:v>599.0</c:v>
                </c:pt>
                <c:pt idx="58">
                  <c:v>613.0</c:v>
                </c:pt>
                <c:pt idx="59">
                  <c:v>624.0</c:v>
                </c:pt>
                <c:pt idx="60">
                  <c:v>641.0</c:v>
                </c:pt>
                <c:pt idx="61">
                  <c:v>625.0</c:v>
                </c:pt>
                <c:pt idx="62">
                  <c:v>596.0</c:v>
                </c:pt>
                <c:pt idx="63">
                  <c:v>567.0</c:v>
                </c:pt>
                <c:pt idx="64">
                  <c:v>526.0</c:v>
                </c:pt>
                <c:pt idx="65">
                  <c:v>522.0</c:v>
                </c:pt>
                <c:pt idx="66">
                  <c:v>484.0</c:v>
                </c:pt>
                <c:pt idx="67">
                  <c:v>456.0</c:v>
                </c:pt>
                <c:pt idx="68">
                  <c:v>445.0</c:v>
                </c:pt>
                <c:pt idx="69">
                  <c:v>444.0</c:v>
                </c:pt>
                <c:pt idx="70">
                  <c:v>434.0</c:v>
                </c:pt>
                <c:pt idx="71">
                  <c:v>430.0</c:v>
                </c:pt>
                <c:pt idx="72">
                  <c:v>431.0</c:v>
                </c:pt>
                <c:pt idx="73">
                  <c:v>427.0</c:v>
                </c:pt>
                <c:pt idx="74">
                  <c:v>426.0</c:v>
                </c:pt>
                <c:pt idx="75">
                  <c:v>430.0</c:v>
                </c:pt>
                <c:pt idx="76">
                  <c:v>435.0</c:v>
                </c:pt>
                <c:pt idx="77">
                  <c:v>450.0</c:v>
                </c:pt>
                <c:pt idx="78">
                  <c:v>440.0</c:v>
                </c:pt>
                <c:pt idx="79">
                  <c:v>427.0</c:v>
                </c:pt>
                <c:pt idx="80">
                  <c:v>429.0</c:v>
                </c:pt>
                <c:pt idx="81">
                  <c:v>428.0</c:v>
                </c:pt>
                <c:pt idx="82">
                  <c:v>421.0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15128"/>
        <c:axId val="-2111651928"/>
      </c:scatterChart>
      <c:valAx>
        <c:axId val="-2131815128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651928"/>
        <c:crosses val="autoZero"/>
        <c:crossBetween val="midCat"/>
      </c:valAx>
      <c:valAx>
        <c:axId val="-21116519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1815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701433543217964"/>
          <c:y val="0.144909673709441"/>
          <c:w val="0.733529403900913"/>
          <c:h val="0.7826343507495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'2013 08 05T2R1 not aligned'!$AH$3</c:f>
              <c:strCache>
                <c:ptCount val="1"/>
                <c:pt idx="0">
                  <c:v>Time 5</c:v>
                </c:pt>
              </c:strCache>
            </c:strRef>
          </c:tx>
          <c:marker>
            <c:symbol val="none"/>
          </c:marker>
          <c:xVal>
            <c:numRef>
              <c:f>'2013 08 05T2R1 not aligned'!$Y$5:$Y$122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aligned'!$AI$5:$AI$122</c:f>
              <c:numCache>
                <c:formatCode>0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0.371394379565056</c:v>
                </c:pt>
                <c:pt idx="21">
                  <c:v>4.45673255478067</c:v>
                </c:pt>
                <c:pt idx="22">
                  <c:v>9.879090496430487</c:v>
                </c:pt>
                <c:pt idx="23">
                  <c:v>15.22716956216729</c:v>
                </c:pt>
                <c:pt idx="24">
                  <c:v>22.06082614616432</c:v>
                </c:pt>
                <c:pt idx="25">
                  <c:v>30.52861800024759</c:v>
                </c:pt>
                <c:pt idx="26">
                  <c:v>45.75578756241489</c:v>
                </c:pt>
                <c:pt idx="27">
                  <c:v>78.36421408822678</c:v>
                </c:pt>
                <c:pt idx="28">
                  <c:v>95.96830767961044</c:v>
                </c:pt>
                <c:pt idx="29">
                  <c:v>99.53369372343498</c:v>
                </c:pt>
                <c:pt idx="30">
                  <c:v>110.9726406140387</c:v>
                </c:pt>
                <c:pt idx="31">
                  <c:v>120.5546156068172</c:v>
                </c:pt>
                <c:pt idx="32">
                  <c:v>117.8062971980357</c:v>
                </c:pt>
                <c:pt idx="33">
                  <c:v>116.6178351834275</c:v>
                </c:pt>
                <c:pt idx="34">
                  <c:v>116.3949985556885</c:v>
                </c:pt>
                <c:pt idx="35">
                  <c:v>116.3207196797755</c:v>
                </c:pt>
                <c:pt idx="36">
                  <c:v>118.1034127016878</c:v>
                </c:pt>
                <c:pt idx="37">
                  <c:v>119.514711344035</c:v>
                </c:pt>
                <c:pt idx="38">
                  <c:v>119.663269095861</c:v>
                </c:pt>
                <c:pt idx="39">
                  <c:v>121.7430776214253</c:v>
                </c:pt>
                <c:pt idx="40">
                  <c:v>120.2575001031651</c:v>
                </c:pt>
                <c:pt idx="41">
                  <c:v>115.5036520447324</c:v>
                </c:pt>
                <c:pt idx="42">
                  <c:v>112.1611026286469</c:v>
                </c:pt>
                <c:pt idx="43">
                  <c:v>108.6699954607354</c:v>
                </c:pt>
                <c:pt idx="44">
                  <c:v>107.4815334461272</c:v>
                </c:pt>
                <c:pt idx="45">
                  <c:v>106.8130235629101</c:v>
                </c:pt>
                <c:pt idx="46">
                  <c:v>107.0358601906491</c:v>
                </c:pt>
                <c:pt idx="47">
                  <c:v>107.5558123220402</c:v>
                </c:pt>
                <c:pt idx="48">
                  <c:v>105.6988404242149</c:v>
                </c:pt>
                <c:pt idx="49">
                  <c:v>103.1733586431725</c:v>
                </c:pt>
                <c:pt idx="50">
                  <c:v>104.2132629059547</c:v>
                </c:pt>
                <c:pt idx="51">
                  <c:v>104.7332150373458</c:v>
                </c:pt>
                <c:pt idx="52">
                  <c:v>106.515908059258</c:v>
                </c:pt>
                <c:pt idx="53">
                  <c:v>107.5558123220402</c:v>
                </c:pt>
                <c:pt idx="54">
                  <c:v>105.7731193001279</c:v>
                </c:pt>
                <c:pt idx="55">
                  <c:v>103.3219163949986</c:v>
                </c:pt>
                <c:pt idx="56">
                  <c:v>101.0192712416952</c:v>
                </c:pt>
                <c:pt idx="57">
                  <c:v>99.60797259934798</c:v>
                </c:pt>
                <c:pt idx="58">
                  <c:v>99.90508810300004</c:v>
                </c:pt>
                <c:pt idx="59">
                  <c:v>99.90508810300004</c:v>
                </c:pt>
                <c:pt idx="60">
                  <c:v>98.79090496430487</c:v>
                </c:pt>
                <c:pt idx="61">
                  <c:v>98.04811620517476</c:v>
                </c:pt>
                <c:pt idx="62">
                  <c:v>96.33970205917551</c:v>
                </c:pt>
                <c:pt idx="63">
                  <c:v>96.78537531465356</c:v>
                </c:pt>
                <c:pt idx="64">
                  <c:v>99.53369372343498</c:v>
                </c:pt>
                <c:pt idx="65">
                  <c:v>101.0935501176082</c:v>
                </c:pt>
                <c:pt idx="66">
                  <c:v>99.38513597160896</c:v>
                </c:pt>
                <c:pt idx="67">
                  <c:v>98.71662608839186</c:v>
                </c:pt>
                <c:pt idx="68">
                  <c:v>100.3507613584781</c:v>
                </c:pt>
                <c:pt idx="69">
                  <c:v>101.3163867453472</c:v>
                </c:pt>
                <c:pt idx="70">
                  <c:v>99.75653035117401</c:v>
                </c:pt>
                <c:pt idx="71">
                  <c:v>97.82527957743572</c:v>
                </c:pt>
                <c:pt idx="72">
                  <c:v>98.3452317088268</c:v>
                </c:pt>
                <c:pt idx="73">
                  <c:v>99.23657821978293</c:v>
                </c:pt>
                <c:pt idx="74">
                  <c:v>99.60797259934798</c:v>
                </c:pt>
                <c:pt idx="75">
                  <c:v>100.3507613584781</c:v>
                </c:pt>
                <c:pt idx="76">
                  <c:v>100.9449923657822</c:v>
                </c:pt>
                <c:pt idx="77">
                  <c:v>99.90508810300004</c:v>
                </c:pt>
                <c:pt idx="78">
                  <c:v>99.38513597160896</c:v>
                </c:pt>
                <c:pt idx="79">
                  <c:v>101.0935501176082</c:v>
                </c:pt>
                <c:pt idx="80">
                  <c:v>101.4649444971733</c:v>
                </c:pt>
                <c:pt idx="81">
                  <c:v>100.7221557380432</c:v>
                </c:pt>
                <c:pt idx="82">
                  <c:v>100.4993191103041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79544"/>
        <c:axId val="-2130676520"/>
      </c:scatterChart>
      <c:valAx>
        <c:axId val="-2130679544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30676520"/>
        <c:crosses val="autoZero"/>
        <c:crossBetween val="midCat"/>
      </c:valAx>
      <c:valAx>
        <c:axId val="-2130676520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0679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16204341180612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'2013 08 05T2R1 not aligned'!$AJ$3</c:f>
              <c:strCache>
                <c:ptCount val="1"/>
                <c:pt idx="0">
                  <c:v>Time 6</c:v>
                </c:pt>
              </c:strCache>
            </c:strRef>
          </c:tx>
          <c:marker>
            <c:symbol val="none"/>
          </c:marker>
          <c:xVal>
            <c:numRef>
              <c:f>'2013 08 05T2R1 not aligned'!$Y$5:$Y$122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aligned'!$AJ$5:$AJ$122</c:f>
              <c:numCache>
                <c:formatCode>0</c:formatCode>
                <c:ptCount val="118"/>
                <c:pt idx="0">
                  <c:v>216.0</c:v>
                </c:pt>
                <c:pt idx="1">
                  <c:v>215.0</c:v>
                </c:pt>
                <c:pt idx="2">
                  <c:v>218.0</c:v>
                </c:pt>
                <c:pt idx="3">
                  <c:v>218.0</c:v>
                </c:pt>
                <c:pt idx="4">
                  <c:v>216.0</c:v>
                </c:pt>
                <c:pt idx="5">
                  <c:v>216.0</c:v>
                </c:pt>
                <c:pt idx="6">
                  <c:v>217.0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225.0</c:v>
                </c:pt>
                <c:pt idx="12">
                  <c:v>228.0</c:v>
                </c:pt>
                <c:pt idx="13">
                  <c:v>228.0</c:v>
                </c:pt>
                <c:pt idx="14">
                  <c:v>226.0</c:v>
                </c:pt>
                <c:pt idx="15">
                  <c:v>231.0</c:v>
                </c:pt>
                <c:pt idx="16">
                  <c:v>235.0</c:v>
                </c:pt>
                <c:pt idx="17">
                  <c:v>235.0</c:v>
                </c:pt>
                <c:pt idx="18">
                  <c:v>239.0</c:v>
                </c:pt>
                <c:pt idx="19">
                  <c:v>247.0</c:v>
                </c:pt>
                <c:pt idx="20">
                  <c:v>246.0</c:v>
                </c:pt>
                <c:pt idx="21">
                  <c:v>248.0</c:v>
                </c:pt>
                <c:pt idx="22">
                  <c:v>261.0</c:v>
                </c:pt>
                <c:pt idx="23">
                  <c:v>272.0</c:v>
                </c:pt>
                <c:pt idx="24">
                  <c:v>291.0</c:v>
                </c:pt>
                <c:pt idx="25">
                  <c:v>302.0</c:v>
                </c:pt>
                <c:pt idx="26">
                  <c:v>313.0</c:v>
                </c:pt>
                <c:pt idx="27">
                  <c:v>324.0</c:v>
                </c:pt>
                <c:pt idx="28">
                  <c:v>346.0</c:v>
                </c:pt>
                <c:pt idx="29">
                  <c:v>362.0</c:v>
                </c:pt>
                <c:pt idx="30">
                  <c:v>376.0</c:v>
                </c:pt>
                <c:pt idx="31">
                  <c:v>387.0</c:v>
                </c:pt>
                <c:pt idx="32">
                  <c:v>407.0</c:v>
                </c:pt>
                <c:pt idx="33">
                  <c:v>423.0</c:v>
                </c:pt>
                <c:pt idx="34">
                  <c:v>440.0</c:v>
                </c:pt>
                <c:pt idx="35">
                  <c:v>482.0</c:v>
                </c:pt>
                <c:pt idx="36">
                  <c:v>506.0</c:v>
                </c:pt>
                <c:pt idx="37">
                  <c:v>524.0</c:v>
                </c:pt>
                <c:pt idx="38">
                  <c:v>551.0</c:v>
                </c:pt>
                <c:pt idx="39">
                  <c:v>590.0</c:v>
                </c:pt>
                <c:pt idx="40">
                  <c:v>625.0</c:v>
                </c:pt>
                <c:pt idx="41">
                  <c:v>649.0</c:v>
                </c:pt>
                <c:pt idx="42">
                  <c:v>686.0</c:v>
                </c:pt>
                <c:pt idx="43">
                  <c:v>716.0</c:v>
                </c:pt>
                <c:pt idx="44">
                  <c:v>730.0</c:v>
                </c:pt>
                <c:pt idx="45">
                  <c:v>749.0</c:v>
                </c:pt>
                <c:pt idx="46">
                  <c:v>743.0</c:v>
                </c:pt>
                <c:pt idx="47">
                  <c:v>728.0</c:v>
                </c:pt>
                <c:pt idx="48">
                  <c:v>727.0</c:v>
                </c:pt>
                <c:pt idx="49">
                  <c:v>707.0</c:v>
                </c:pt>
                <c:pt idx="50">
                  <c:v>693.0</c:v>
                </c:pt>
                <c:pt idx="51">
                  <c:v>692.0</c:v>
                </c:pt>
                <c:pt idx="52">
                  <c:v>686.0</c:v>
                </c:pt>
                <c:pt idx="53">
                  <c:v>658.0</c:v>
                </c:pt>
                <c:pt idx="54">
                  <c:v>651.0</c:v>
                </c:pt>
                <c:pt idx="55">
                  <c:v>595.0</c:v>
                </c:pt>
                <c:pt idx="56">
                  <c:v>563.0</c:v>
                </c:pt>
                <c:pt idx="57">
                  <c:v>547.0</c:v>
                </c:pt>
                <c:pt idx="58">
                  <c:v>537.0</c:v>
                </c:pt>
                <c:pt idx="59">
                  <c:v>538.0</c:v>
                </c:pt>
                <c:pt idx="60">
                  <c:v>534.0</c:v>
                </c:pt>
                <c:pt idx="61">
                  <c:v>548.0</c:v>
                </c:pt>
                <c:pt idx="62">
                  <c:v>531.0</c:v>
                </c:pt>
                <c:pt idx="63">
                  <c:v>526.0</c:v>
                </c:pt>
                <c:pt idx="64">
                  <c:v>502.0</c:v>
                </c:pt>
                <c:pt idx="65">
                  <c:v>473.0</c:v>
                </c:pt>
                <c:pt idx="66">
                  <c:v>465.0</c:v>
                </c:pt>
                <c:pt idx="67">
                  <c:v>463.0</c:v>
                </c:pt>
                <c:pt idx="68">
                  <c:v>451.0</c:v>
                </c:pt>
                <c:pt idx="69">
                  <c:v>431.0</c:v>
                </c:pt>
                <c:pt idx="70">
                  <c:v>435.0</c:v>
                </c:pt>
                <c:pt idx="71">
                  <c:v>438.0</c:v>
                </c:pt>
                <c:pt idx="72">
                  <c:v>434.0</c:v>
                </c:pt>
                <c:pt idx="73">
                  <c:v>434.0</c:v>
                </c:pt>
                <c:pt idx="74">
                  <c:v>439.0</c:v>
                </c:pt>
                <c:pt idx="75">
                  <c:v>432.0</c:v>
                </c:pt>
                <c:pt idx="76">
                  <c:v>428.0</c:v>
                </c:pt>
                <c:pt idx="77">
                  <c:v>418.0</c:v>
                </c:pt>
                <c:pt idx="78">
                  <c:v>423.0</c:v>
                </c:pt>
                <c:pt idx="79">
                  <c:v>414.0</c:v>
                </c:pt>
                <c:pt idx="80">
                  <c:v>426.0</c:v>
                </c:pt>
                <c:pt idx="81">
                  <c:v>427.0</c:v>
                </c:pt>
                <c:pt idx="82">
                  <c:v>439.0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49304"/>
        <c:axId val="-2130646280"/>
      </c:scatterChart>
      <c:valAx>
        <c:axId val="-2130649304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30646280"/>
        <c:crosses val="autoZero"/>
        <c:crossBetween val="midCat"/>
      </c:valAx>
      <c:valAx>
        <c:axId val="-21306462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0649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701433543217964"/>
          <c:y val="0.144909673709441"/>
          <c:w val="0.733529403900913"/>
          <c:h val="0.78263435074954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'2013 08 05T2R1 not aligned'!$AJ$3</c:f>
              <c:strCache>
                <c:ptCount val="1"/>
                <c:pt idx="0">
                  <c:v>Time 6</c:v>
                </c:pt>
              </c:strCache>
            </c:strRef>
          </c:tx>
          <c:marker>
            <c:symbol val="none"/>
          </c:marker>
          <c:xVal>
            <c:numRef>
              <c:f>'2013 08 05T2R1 not aligned'!$Y$5:$Y$122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aligned'!$AK$5:$AK$122</c:f>
              <c:numCache>
                <c:formatCode>0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1.111202568112602</c:v>
                </c:pt>
                <c:pt idx="20">
                  <c:v>2.592805992262738</c:v>
                </c:pt>
                <c:pt idx="21">
                  <c:v>5.852333525393036</c:v>
                </c:pt>
                <c:pt idx="22">
                  <c:v>11.70466705078607</c:v>
                </c:pt>
                <c:pt idx="23">
                  <c:v>30.00246933904025</c:v>
                </c:pt>
                <c:pt idx="24">
                  <c:v>35.55848217960326</c:v>
                </c:pt>
                <c:pt idx="25">
                  <c:v>46.74458803193679</c:v>
                </c:pt>
                <c:pt idx="26">
                  <c:v>81.34002798584245</c:v>
                </c:pt>
                <c:pt idx="27">
                  <c:v>93.04469503662853</c:v>
                </c:pt>
                <c:pt idx="28">
                  <c:v>90.22964853074326</c:v>
                </c:pt>
                <c:pt idx="29">
                  <c:v>92.37797349576097</c:v>
                </c:pt>
                <c:pt idx="30">
                  <c:v>100.8231130134167</c:v>
                </c:pt>
                <c:pt idx="31">
                  <c:v>99.71191044530414</c:v>
                </c:pt>
                <c:pt idx="32">
                  <c:v>107.3421680796773</c:v>
                </c:pt>
                <c:pt idx="33">
                  <c:v>117.6393118775208</c:v>
                </c:pt>
                <c:pt idx="34">
                  <c:v>123.6398057453288</c:v>
                </c:pt>
                <c:pt idx="35">
                  <c:v>128.8254177298543</c:v>
                </c:pt>
                <c:pt idx="36">
                  <c:v>126.1585315663841</c:v>
                </c:pt>
                <c:pt idx="37">
                  <c:v>117.4911515351058</c:v>
                </c:pt>
                <c:pt idx="38">
                  <c:v>114.0093834883529</c:v>
                </c:pt>
                <c:pt idx="39">
                  <c:v>117.8615523911433</c:v>
                </c:pt>
                <c:pt idx="40">
                  <c:v>116.6021894806157</c:v>
                </c:pt>
                <c:pt idx="41">
                  <c:v>113.6389826323154</c:v>
                </c:pt>
                <c:pt idx="42">
                  <c:v>111.4165774960902</c:v>
                </c:pt>
                <c:pt idx="43">
                  <c:v>109.34233270228</c:v>
                </c:pt>
                <c:pt idx="44">
                  <c:v>111.3424973248827</c:v>
                </c:pt>
                <c:pt idx="45">
                  <c:v>109.04601201745</c:v>
                </c:pt>
                <c:pt idx="46">
                  <c:v>104.7493620874146</c:v>
                </c:pt>
                <c:pt idx="47">
                  <c:v>104.1567207177546</c:v>
                </c:pt>
                <c:pt idx="48">
                  <c:v>104.4530414025846</c:v>
                </c:pt>
                <c:pt idx="49">
                  <c:v>106.0828051691497</c:v>
                </c:pt>
                <c:pt idx="50">
                  <c:v>106.1568853403572</c:v>
                </c:pt>
                <c:pt idx="51">
                  <c:v>104.8234422586221</c:v>
                </c:pt>
                <c:pt idx="52">
                  <c:v>106.1568853403572</c:v>
                </c:pt>
                <c:pt idx="53">
                  <c:v>107.1940077372623</c:v>
                </c:pt>
                <c:pt idx="54">
                  <c:v>106.7495267100173</c:v>
                </c:pt>
                <c:pt idx="55">
                  <c:v>106.6754465388098</c:v>
                </c:pt>
                <c:pt idx="56">
                  <c:v>106.4532060251873</c:v>
                </c:pt>
                <c:pt idx="57">
                  <c:v>106.8236068812248</c:v>
                </c:pt>
                <c:pt idx="58">
                  <c:v>105.9346448267347</c:v>
                </c:pt>
                <c:pt idx="59">
                  <c:v>106.3791258539797</c:v>
                </c:pt>
                <c:pt idx="60">
                  <c:v>106.7495267100173</c:v>
                </c:pt>
                <c:pt idx="61">
                  <c:v>106.1568853403572</c:v>
                </c:pt>
                <c:pt idx="62">
                  <c:v>105.2679232858671</c:v>
                </c:pt>
                <c:pt idx="63">
                  <c:v>104.8234422586221</c:v>
                </c:pt>
                <c:pt idx="64">
                  <c:v>103.0455181496419</c:v>
                </c:pt>
                <c:pt idx="65">
                  <c:v>101.1194336982468</c:v>
                </c:pt>
                <c:pt idx="66">
                  <c:v>100.3786319861717</c:v>
                </c:pt>
                <c:pt idx="67">
                  <c:v>99.71191044530414</c:v>
                </c:pt>
                <c:pt idx="68">
                  <c:v>98.89702856202156</c:v>
                </c:pt>
                <c:pt idx="69">
                  <c:v>98.52662770598403</c:v>
                </c:pt>
                <c:pt idx="70">
                  <c:v>98.97110873322907</c:v>
                </c:pt>
                <c:pt idx="71">
                  <c:v>98.67478804839904</c:v>
                </c:pt>
                <c:pt idx="72">
                  <c:v>98.97110873322907</c:v>
                </c:pt>
                <c:pt idx="73">
                  <c:v>100.7490328422092</c:v>
                </c:pt>
                <c:pt idx="74">
                  <c:v>101.9343155815293</c:v>
                </c:pt>
                <c:pt idx="75">
                  <c:v>101.5639147254918</c:v>
                </c:pt>
                <c:pt idx="76">
                  <c:v>100.0823113013417</c:v>
                </c:pt>
                <c:pt idx="77">
                  <c:v>99.4155897604741</c:v>
                </c:pt>
                <c:pt idx="78">
                  <c:v>99.4155897604741</c:v>
                </c:pt>
                <c:pt idx="79">
                  <c:v>99.86007078771915</c:v>
                </c:pt>
                <c:pt idx="80">
                  <c:v>101.1194336982468</c:v>
                </c:pt>
                <c:pt idx="81">
                  <c:v>100.7490328422092</c:v>
                </c:pt>
                <c:pt idx="82">
                  <c:v>99.86007078771915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18552"/>
        <c:axId val="-2130615528"/>
      </c:scatterChart>
      <c:valAx>
        <c:axId val="-2130618552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30615528"/>
        <c:crosses val="autoZero"/>
        <c:crossBetween val="midCat"/>
      </c:valAx>
      <c:valAx>
        <c:axId val="-2130615528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0618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2013 08 05T2 - Region 1</a:t>
            </a:r>
          </a:p>
          <a:p>
            <a:pPr>
              <a:defRPr/>
            </a:pPr>
            <a:r>
              <a:rPr lang="de-CH"/>
              <a:t>Average</a:t>
            </a:r>
            <a:r>
              <a:rPr lang="de-CH" baseline="0"/>
              <a:t> of </a:t>
            </a:r>
            <a:r>
              <a:rPr lang="de-CH"/>
              <a:t>Lifeact intensity starting from the tip of filopodia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86838879398494"/>
          <c:y val="0.158091354234052"/>
          <c:w val="0.795331130482978"/>
          <c:h val="0.782632306122551"/>
        </c:manualLayout>
      </c:layout>
      <c:scatterChart>
        <c:scatterStyle val="smoothMarker"/>
        <c:varyColors val="0"/>
        <c:ser>
          <c:idx val="0"/>
          <c:order val="0"/>
          <c:tx>
            <c:v>Lifeact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'2013 08 05T2R1 not aligned'!$DB$5:$DB$97</c:f>
                <c:numCache>
                  <c:formatCode>General</c:formatCode>
                  <c:ptCount val="93"/>
                  <c:pt idx="0">
                    <c:v>1.483239697419133</c:v>
                  </c:pt>
                  <c:pt idx="1">
                    <c:v>1.194896555262328</c:v>
                  </c:pt>
                  <c:pt idx="2">
                    <c:v>1.282358937444757</c:v>
                  </c:pt>
                  <c:pt idx="3">
                    <c:v>0.749073501808141</c:v>
                  </c:pt>
                  <c:pt idx="4">
                    <c:v>0.885061203156784</c:v>
                  </c:pt>
                  <c:pt idx="5">
                    <c:v>0.600925212577332</c:v>
                  </c:pt>
                  <c:pt idx="6">
                    <c:v>1.777951380412612</c:v>
                  </c:pt>
                  <c:pt idx="7">
                    <c:v>0.600925212577332</c:v>
                  </c:pt>
                  <c:pt idx="8">
                    <c:v>0.885061203156784</c:v>
                  </c:pt>
                  <c:pt idx="9">
                    <c:v>1.579381032064285</c:v>
                  </c:pt>
                  <c:pt idx="10">
                    <c:v>1.527525231651947</c:v>
                  </c:pt>
                  <c:pt idx="11">
                    <c:v>1.406334873981933</c:v>
                  </c:pt>
                  <c:pt idx="12">
                    <c:v>1.922093765778466</c:v>
                  </c:pt>
                  <c:pt idx="13">
                    <c:v>2.275473088783468</c:v>
                  </c:pt>
                  <c:pt idx="14">
                    <c:v>2.135675797285513</c:v>
                  </c:pt>
                  <c:pt idx="15">
                    <c:v>2.886751345948129</c:v>
                  </c:pt>
                  <c:pt idx="16">
                    <c:v>3.323318288163871</c:v>
                  </c:pt>
                  <c:pt idx="17">
                    <c:v>2.816617356570348</c:v>
                  </c:pt>
                  <c:pt idx="18">
                    <c:v>2.773886162848873</c:v>
                  </c:pt>
                  <c:pt idx="19">
                    <c:v>3.618624662001358</c:v>
                  </c:pt>
                  <c:pt idx="20">
                    <c:v>3.468108674447469</c:v>
                  </c:pt>
                  <c:pt idx="21">
                    <c:v>4.20647648804132</c:v>
                  </c:pt>
                  <c:pt idx="22">
                    <c:v>5.522177509320435</c:v>
                  </c:pt>
                  <c:pt idx="23">
                    <c:v>6.845923361144694</c:v>
                  </c:pt>
                  <c:pt idx="24">
                    <c:v>9.283198682446573</c:v>
                  </c:pt>
                  <c:pt idx="25">
                    <c:v>9.807026959164422</c:v>
                  </c:pt>
                  <c:pt idx="26">
                    <c:v>11.24993827143559</c:v>
                  </c:pt>
                  <c:pt idx="27">
                    <c:v>13.18774683813223</c:v>
                  </c:pt>
                  <c:pt idx="28">
                    <c:v>15.61712023532008</c:v>
                  </c:pt>
                  <c:pt idx="29">
                    <c:v>18.4499322491981</c:v>
                  </c:pt>
                  <c:pt idx="30">
                    <c:v>19.28672542910743</c:v>
                  </c:pt>
                  <c:pt idx="31">
                    <c:v>20.65227993870572</c:v>
                  </c:pt>
                  <c:pt idx="32">
                    <c:v>24.07165229984111</c:v>
                  </c:pt>
                  <c:pt idx="33">
                    <c:v>26.96499788820894</c:v>
                  </c:pt>
                  <c:pt idx="34">
                    <c:v>30.62424602246471</c:v>
                  </c:pt>
                  <c:pt idx="35">
                    <c:v>38.18703968626006</c:v>
                  </c:pt>
                  <c:pt idx="36">
                    <c:v>41.66646666618668</c:v>
                  </c:pt>
                  <c:pt idx="37">
                    <c:v>43.69795316843928</c:v>
                  </c:pt>
                  <c:pt idx="38">
                    <c:v>47.58670449237309</c:v>
                  </c:pt>
                  <c:pt idx="39">
                    <c:v>51.63784142144855</c:v>
                  </c:pt>
                  <c:pt idx="40">
                    <c:v>53.30025015576069</c:v>
                  </c:pt>
                  <c:pt idx="41">
                    <c:v>54.38300388091034</c:v>
                  </c:pt>
                  <c:pt idx="42">
                    <c:v>55.04508253342081</c:v>
                  </c:pt>
                  <c:pt idx="43">
                    <c:v>56.7441137426997</c:v>
                  </c:pt>
                  <c:pt idx="44">
                    <c:v>52.8491038502809</c:v>
                  </c:pt>
                  <c:pt idx="45">
                    <c:v>52.1340686222657</c:v>
                  </c:pt>
                  <c:pt idx="46">
                    <c:v>47.20693216514331</c:v>
                  </c:pt>
                  <c:pt idx="47">
                    <c:v>41.51365237284396</c:v>
                  </c:pt>
                  <c:pt idx="48">
                    <c:v>36.6985467468854</c:v>
                  </c:pt>
                  <c:pt idx="49">
                    <c:v>28.95053252244825</c:v>
                  </c:pt>
                  <c:pt idx="50">
                    <c:v>24.61165035777433</c:v>
                  </c:pt>
                  <c:pt idx="51">
                    <c:v>22.32138984123624</c:v>
                  </c:pt>
                  <c:pt idx="52">
                    <c:v>16.47017506484575</c:v>
                  </c:pt>
                  <c:pt idx="53">
                    <c:v>12.91102027124288</c:v>
                  </c:pt>
                  <c:pt idx="54">
                    <c:v>10.48702902531397</c:v>
                  </c:pt>
                  <c:pt idx="55">
                    <c:v>16.42508244525224</c:v>
                  </c:pt>
                  <c:pt idx="56">
                    <c:v>22.32288312721077</c:v>
                  </c:pt>
                  <c:pt idx="57">
                    <c:v>26.01463263455994</c:v>
                  </c:pt>
                  <c:pt idx="58">
                    <c:v>28.53740235784143</c:v>
                  </c:pt>
                  <c:pt idx="59">
                    <c:v>32.02681168437887</c:v>
                  </c:pt>
                  <c:pt idx="60">
                    <c:v>27.77728888458659</c:v>
                  </c:pt>
                  <c:pt idx="61">
                    <c:v>23.96942496876663</c:v>
                  </c:pt>
                  <c:pt idx="62">
                    <c:v>24.3566098717462</c:v>
                  </c:pt>
                  <c:pt idx="63">
                    <c:v>24.81889960851967</c:v>
                  </c:pt>
                  <c:pt idx="64">
                    <c:v>25.56657974778793</c:v>
                  </c:pt>
                  <c:pt idx="65">
                    <c:v>22.05750061392571</c:v>
                  </c:pt>
                  <c:pt idx="66">
                    <c:v>18.91163662933486</c:v>
                  </c:pt>
                  <c:pt idx="67">
                    <c:v>16.32925119056121</c:v>
                  </c:pt>
                  <c:pt idx="68">
                    <c:v>16.08864333759825</c:v>
                  </c:pt>
                  <c:pt idx="69">
                    <c:v>17.63267169521145</c:v>
                  </c:pt>
                  <c:pt idx="70">
                    <c:v>13.22791660760597</c:v>
                  </c:pt>
                  <c:pt idx="71">
                    <c:v>14.98591931707154</c:v>
                  </c:pt>
                  <c:pt idx="72">
                    <c:v>13.1470317731587</c:v>
                  </c:pt>
                  <c:pt idx="73">
                    <c:v>11.02547555033846</c:v>
                  </c:pt>
                  <c:pt idx="74">
                    <c:v>8.212456663169946</c:v>
                  </c:pt>
                  <c:pt idx="75">
                    <c:v>8.662819659005053</c:v>
                  </c:pt>
                  <c:pt idx="76">
                    <c:v>9.264328242121918</c:v>
                  </c:pt>
                  <c:pt idx="77">
                    <c:v>9.184830488969904</c:v>
                  </c:pt>
                  <c:pt idx="78">
                    <c:v>8.682357590731525</c:v>
                  </c:pt>
                  <c:pt idx="79">
                    <c:v>8.235762124890313</c:v>
                  </c:pt>
                  <c:pt idx="80">
                    <c:v>9.343149599810786</c:v>
                  </c:pt>
                  <c:pt idx="81">
                    <c:v>10.81973505528979</c:v>
                  </c:pt>
                  <c:pt idx="82">
                    <c:v>7.397071492602101</c:v>
                  </c:pt>
                  <c:pt idx="83">
                    <c:v>0.0</c:v>
                  </c:pt>
                  <c:pt idx="84">
                    <c:v>0.0</c:v>
                  </c:pt>
                  <c:pt idx="85">
                    <c:v>0.0</c:v>
                  </c:pt>
                  <c:pt idx="86">
                    <c:v>0.0</c:v>
                  </c:pt>
                  <c:pt idx="87">
                    <c:v>0.0</c:v>
                  </c:pt>
                  <c:pt idx="88">
                    <c:v>0.0</c:v>
                  </c:pt>
                  <c:pt idx="89">
                    <c:v>0.0</c:v>
                  </c:pt>
                  <c:pt idx="90">
                    <c:v>0.0</c:v>
                  </c:pt>
                  <c:pt idx="91">
                    <c:v>0.0</c:v>
                  </c:pt>
                  <c:pt idx="92">
                    <c:v>0.0</c:v>
                  </c:pt>
                </c:numCache>
              </c:numRef>
            </c:plus>
            <c:minus>
              <c:numRef>
                <c:f>'2013 08 05T2R1 not aligned'!$DB$5:$DB$97</c:f>
                <c:numCache>
                  <c:formatCode>General</c:formatCode>
                  <c:ptCount val="93"/>
                  <c:pt idx="0">
                    <c:v>1.483239697419133</c:v>
                  </c:pt>
                  <c:pt idx="1">
                    <c:v>1.194896555262328</c:v>
                  </c:pt>
                  <c:pt idx="2">
                    <c:v>1.282358937444757</c:v>
                  </c:pt>
                  <c:pt idx="3">
                    <c:v>0.749073501808141</c:v>
                  </c:pt>
                  <c:pt idx="4">
                    <c:v>0.885061203156784</c:v>
                  </c:pt>
                  <c:pt idx="5">
                    <c:v>0.600925212577332</c:v>
                  </c:pt>
                  <c:pt idx="6">
                    <c:v>1.777951380412612</c:v>
                  </c:pt>
                  <c:pt idx="7">
                    <c:v>0.600925212577332</c:v>
                  </c:pt>
                  <c:pt idx="8">
                    <c:v>0.885061203156784</c:v>
                  </c:pt>
                  <c:pt idx="9">
                    <c:v>1.579381032064285</c:v>
                  </c:pt>
                  <c:pt idx="10">
                    <c:v>1.527525231651947</c:v>
                  </c:pt>
                  <c:pt idx="11">
                    <c:v>1.406334873981933</c:v>
                  </c:pt>
                  <c:pt idx="12">
                    <c:v>1.922093765778466</c:v>
                  </c:pt>
                  <c:pt idx="13">
                    <c:v>2.275473088783468</c:v>
                  </c:pt>
                  <c:pt idx="14">
                    <c:v>2.135675797285513</c:v>
                  </c:pt>
                  <c:pt idx="15">
                    <c:v>2.886751345948129</c:v>
                  </c:pt>
                  <c:pt idx="16">
                    <c:v>3.323318288163871</c:v>
                  </c:pt>
                  <c:pt idx="17">
                    <c:v>2.816617356570348</c:v>
                  </c:pt>
                  <c:pt idx="18">
                    <c:v>2.773886162848873</c:v>
                  </c:pt>
                  <c:pt idx="19">
                    <c:v>3.618624662001358</c:v>
                  </c:pt>
                  <c:pt idx="20">
                    <c:v>3.468108674447469</c:v>
                  </c:pt>
                  <c:pt idx="21">
                    <c:v>4.20647648804132</c:v>
                  </c:pt>
                  <c:pt idx="22">
                    <c:v>5.522177509320435</c:v>
                  </c:pt>
                  <c:pt idx="23">
                    <c:v>6.845923361144694</c:v>
                  </c:pt>
                  <c:pt idx="24">
                    <c:v>9.283198682446573</c:v>
                  </c:pt>
                  <c:pt idx="25">
                    <c:v>9.807026959164422</c:v>
                  </c:pt>
                  <c:pt idx="26">
                    <c:v>11.24993827143559</c:v>
                  </c:pt>
                  <c:pt idx="27">
                    <c:v>13.18774683813223</c:v>
                  </c:pt>
                  <c:pt idx="28">
                    <c:v>15.61712023532008</c:v>
                  </c:pt>
                  <c:pt idx="29">
                    <c:v>18.4499322491981</c:v>
                  </c:pt>
                  <c:pt idx="30">
                    <c:v>19.28672542910743</c:v>
                  </c:pt>
                  <c:pt idx="31">
                    <c:v>20.65227993870572</c:v>
                  </c:pt>
                  <c:pt idx="32">
                    <c:v>24.07165229984111</c:v>
                  </c:pt>
                  <c:pt idx="33">
                    <c:v>26.96499788820894</c:v>
                  </c:pt>
                  <c:pt idx="34">
                    <c:v>30.62424602246471</c:v>
                  </c:pt>
                  <c:pt idx="35">
                    <c:v>38.18703968626006</c:v>
                  </c:pt>
                  <c:pt idx="36">
                    <c:v>41.66646666618668</c:v>
                  </c:pt>
                  <c:pt idx="37">
                    <c:v>43.69795316843928</c:v>
                  </c:pt>
                  <c:pt idx="38">
                    <c:v>47.58670449237309</c:v>
                  </c:pt>
                  <c:pt idx="39">
                    <c:v>51.63784142144855</c:v>
                  </c:pt>
                  <c:pt idx="40">
                    <c:v>53.30025015576069</c:v>
                  </c:pt>
                  <c:pt idx="41">
                    <c:v>54.38300388091034</c:v>
                  </c:pt>
                  <c:pt idx="42">
                    <c:v>55.04508253342081</c:v>
                  </c:pt>
                  <c:pt idx="43">
                    <c:v>56.7441137426997</c:v>
                  </c:pt>
                  <c:pt idx="44">
                    <c:v>52.8491038502809</c:v>
                  </c:pt>
                  <c:pt idx="45">
                    <c:v>52.1340686222657</c:v>
                  </c:pt>
                  <c:pt idx="46">
                    <c:v>47.20693216514331</c:v>
                  </c:pt>
                  <c:pt idx="47">
                    <c:v>41.51365237284396</c:v>
                  </c:pt>
                  <c:pt idx="48">
                    <c:v>36.6985467468854</c:v>
                  </c:pt>
                  <c:pt idx="49">
                    <c:v>28.95053252244825</c:v>
                  </c:pt>
                  <c:pt idx="50">
                    <c:v>24.61165035777433</c:v>
                  </c:pt>
                  <c:pt idx="51">
                    <c:v>22.32138984123624</c:v>
                  </c:pt>
                  <c:pt idx="52">
                    <c:v>16.47017506484575</c:v>
                  </c:pt>
                  <c:pt idx="53">
                    <c:v>12.91102027124288</c:v>
                  </c:pt>
                  <c:pt idx="54">
                    <c:v>10.48702902531397</c:v>
                  </c:pt>
                  <c:pt idx="55">
                    <c:v>16.42508244525224</c:v>
                  </c:pt>
                  <c:pt idx="56">
                    <c:v>22.32288312721077</c:v>
                  </c:pt>
                  <c:pt idx="57">
                    <c:v>26.01463263455994</c:v>
                  </c:pt>
                  <c:pt idx="58">
                    <c:v>28.53740235784143</c:v>
                  </c:pt>
                  <c:pt idx="59">
                    <c:v>32.02681168437887</c:v>
                  </c:pt>
                  <c:pt idx="60">
                    <c:v>27.77728888458659</c:v>
                  </c:pt>
                  <c:pt idx="61">
                    <c:v>23.96942496876663</c:v>
                  </c:pt>
                  <c:pt idx="62">
                    <c:v>24.3566098717462</c:v>
                  </c:pt>
                  <c:pt idx="63">
                    <c:v>24.81889960851967</c:v>
                  </c:pt>
                  <c:pt idx="64">
                    <c:v>25.56657974778793</c:v>
                  </c:pt>
                  <c:pt idx="65">
                    <c:v>22.05750061392571</c:v>
                  </c:pt>
                  <c:pt idx="66">
                    <c:v>18.91163662933486</c:v>
                  </c:pt>
                  <c:pt idx="67">
                    <c:v>16.32925119056121</c:v>
                  </c:pt>
                  <c:pt idx="68">
                    <c:v>16.08864333759825</c:v>
                  </c:pt>
                  <c:pt idx="69">
                    <c:v>17.63267169521145</c:v>
                  </c:pt>
                  <c:pt idx="70">
                    <c:v>13.22791660760597</c:v>
                  </c:pt>
                  <c:pt idx="71">
                    <c:v>14.98591931707154</c:v>
                  </c:pt>
                  <c:pt idx="72">
                    <c:v>13.1470317731587</c:v>
                  </c:pt>
                  <c:pt idx="73">
                    <c:v>11.02547555033846</c:v>
                  </c:pt>
                  <c:pt idx="74">
                    <c:v>8.212456663169946</c:v>
                  </c:pt>
                  <c:pt idx="75">
                    <c:v>8.662819659005053</c:v>
                  </c:pt>
                  <c:pt idx="76">
                    <c:v>9.264328242121918</c:v>
                  </c:pt>
                  <c:pt idx="77">
                    <c:v>9.184830488969904</c:v>
                  </c:pt>
                  <c:pt idx="78">
                    <c:v>8.682357590731525</c:v>
                  </c:pt>
                  <c:pt idx="79">
                    <c:v>8.235762124890313</c:v>
                  </c:pt>
                  <c:pt idx="80">
                    <c:v>9.343149599810786</c:v>
                  </c:pt>
                  <c:pt idx="81">
                    <c:v>10.81973505528979</c:v>
                  </c:pt>
                  <c:pt idx="82">
                    <c:v>7.397071492602101</c:v>
                  </c:pt>
                  <c:pt idx="83">
                    <c:v>0.0</c:v>
                  </c:pt>
                  <c:pt idx="84">
                    <c:v>0.0</c:v>
                  </c:pt>
                  <c:pt idx="85">
                    <c:v>0.0</c:v>
                  </c:pt>
                  <c:pt idx="86">
                    <c:v>0.0</c:v>
                  </c:pt>
                  <c:pt idx="87">
                    <c:v>0.0</c:v>
                  </c:pt>
                  <c:pt idx="88">
                    <c:v>0.0</c:v>
                  </c:pt>
                  <c:pt idx="89">
                    <c:v>0.0</c:v>
                  </c:pt>
                  <c:pt idx="90">
                    <c:v>0.0</c:v>
                  </c:pt>
                  <c:pt idx="91">
                    <c:v>0.0</c:v>
                  </c:pt>
                  <c:pt idx="92">
                    <c:v>0.0</c:v>
                  </c:pt>
                </c:numCache>
              </c:numRef>
            </c:minus>
          </c:errBars>
          <c:xVal>
            <c:numRef>
              <c:f>'2013 08 05T2R1 not aligned'!$CZ$5:$CZ$97</c:f>
              <c:numCache>
                <c:formatCode>0.00</c:formatCode>
                <c:ptCount val="93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</c:numCache>
            </c:numRef>
          </c:xVal>
          <c:yVal>
            <c:numRef>
              <c:f>'2013 08 05T2R1 not aligned'!$DA$5:$DA$97</c:f>
              <c:numCache>
                <c:formatCode>0</c:formatCode>
                <c:ptCount val="93"/>
                <c:pt idx="0">
                  <c:v>215.0</c:v>
                </c:pt>
                <c:pt idx="1">
                  <c:v>213.1666666666667</c:v>
                </c:pt>
                <c:pt idx="2">
                  <c:v>213.6666666666667</c:v>
                </c:pt>
                <c:pt idx="3">
                  <c:v>215.1666666666667</c:v>
                </c:pt>
                <c:pt idx="4">
                  <c:v>215.5</c:v>
                </c:pt>
                <c:pt idx="5">
                  <c:v>215.1666666666667</c:v>
                </c:pt>
                <c:pt idx="6">
                  <c:v>215.1666666666667</c:v>
                </c:pt>
                <c:pt idx="7">
                  <c:v>218.1666666666667</c:v>
                </c:pt>
                <c:pt idx="8">
                  <c:v>218.5</c:v>
                </c:pt>
                <c:pt idx="9">
                  <c:v>218.8333333333333</c:v>
                </c:pt>
                <c:pt idx="10">
                  <c:v>219.0</c:v>
                </c:pt>
                <c:pt idx="11">
                  <c:v>221.3333333333333</c:v>
                </c:pt>
                <c:pt idx="12">
                  <c:v>222.1666666666667</c:v>
                </c:pt>
                <c:pt idx="13">
                  <c:v>221.6666666666667</c:v>
                </c:pt>
                <c:pt idx="14">
                  <c:v>224.1666666666667</c:v>
                </c:pt>
                <c:pt idx="15">
                  <c:v>225.0</c:v>
                </c:pt>
                <c:pt idx="16">
                  <c:v>229.3333333333333</c:v>
                </c:pt>
                <c:pt idx="17">
                  <c:v>230.0</c:v>
                </c:pt>
                <c:pt idx="18">
                  <c:v>232.1666666666667</c:v>
                </c:pt>
                <c:pt idx="19">
                  <c:v>234.1666666666667</c:v>
                </c:pt>
                <c:pt idx="20">
                  <c:v>235.8333333333333</c:v>
                </c:pt>
                <c:pt idx="21">
                  <c:v>241.8333333333333</c:v>
                </c:pt>
                <c:pt idx="22">
                  <c:v>243.1666666666667</c:v>
                </c:pt>
                <c:pt idx="23">
                  <c:v>246.0</c:v>
                </c:pt>
                <c:pt idx="24">
                  <c:v>253.6666666666667</c:v>
                </c:pt>
                <c:pt idx="25">
                  <c:v>260.6666666666666</c:v>
                </c:pt>
                <c:pt idx="26">
                  <c:v>267.8333333333333</c:v>
                </c:pt>
                <c:pt idx="27">
                  <c:v>270.5</c:v>
                </c:pt>
                <c:pt idx="28">
                  <c:v>282.8333333333333</c:v>
                </c:pt>
                <c:pt idx="29">
                  <c:v>290.0</c:v>
                </c:pt>
                <c:pt idx="30">
                  <c:v>300.6666666666666</c:v>
                </c:pt>
                <c:pt idx="31">
                  <c:v>311.5</c:v>
                </c:pt>
                <c:pt idx="32">
                  <c:v>322.6666666666666</c:v>
                </c:pt>
                <c:pt idx="33">
                  <c:v>335.3333333333333</c:v>
                </c:pt>
                <c:pt idx="34">
                  <c:v>350.3333333333333</c:v>
                </c:pt>
                <c:pt idx="35">
                  <c:v>373.5</c:v>
                </c:pt>
                <c:pt idx="36">
                  <c:v>388.8333333333333</c:v>
                </c:pt>
                <c:pt idx="37">
                  <c:v>404.3333333333333</c:v>
                </c:pt>
                <c:pt idx="38">
                  <c:v>424.1666666666666</c:v>
                </c:pt>
                <c:pt idx="39">
                  <c:v>443.0</c:v>
                </c:pt>
                <c:pt idx="40">
                  <c:v>467.5</c:v>
                </c:pt>
                <c:pt idx="41">
                  <c:v>490.3333333333333</c:v>
                </c:pt>
                <c:pt idx="42">
                  <c:v>513.1666666666666</c:v>
                </c:pt>
                <c:pt idx="43">
                  <c:v>532.8333333333333</c:v>
                </c:pt>
                <c:pt idx="44">
                  <c:v>556.1666666666666</c:v>
                </c:pt>
                <c:pt idx="45">
                  <c:v>569.8333333333333</c:v>
                </c:pt>
                <c:pt idx="46">
                  <c:v>578.8333333333333</c:v>
                </c:pt>
                <c:pt idx="47">
                  <c:v>594.5</c:v>
                </c:pt>
                <c:pt idx="48">
                  <c:v>610.5</c:v>
                </c:pt>
                <c:pt idx="49">
                  <c:v>616.0</c:v>
                </c:pt>
                <c:pt idx="50">
                  <c:v>628.0</c:v>
                </c:pt>
                <c:pt idx="51">
                  <c:v>635.6666666666666</c:v>
                </c:pt>
                <c:pt idx="52">
                  <c:v>637.0</c:v>
                </c:pt>
                <c:pt idx="53">
                  <c:v>641.1666666666666</c:v>
                </c:pt>
                <c:pt idx="54">
                  <c:v>642.3333333333333</c:v>
                </c:pt>
                <c:pt idx="55">
                  <c:v>637.5</c:v>
                </c:pt>
                <c:pt idx="56">
                  <c:v>635.3333333333333</c:v>
                </c:pt>
                <c:pt idx="57">
                  <c:v>639.8333333333333</c:v>
                </c:pt>
                <c:pt idx="58">
                  <c:v>645.5</c:v>
                </c:pt>
                <c:pt idx="59">
                  <c:v>648.5</c:v>
                </c:pt>
                <c:pt idx="60">
                  <c:v>643.3333333333333</c:v>
                </c:pt>
                <c:pt idx="61">
                  <c:v>637.0</c:v>
                </c:pt>
                <c:pt idx="62">
                  <c:v>621.6666666666666</c:v>
                </c:pt>
                <c:pt idx="63">
                  <c:v>607.6666666666666</c:v>
                </c:pt>
                <c:pt idx="64">
                  <c:v>578.5</c:v>
                </c:pt>
                <c:pt idx="65">
                  <c:v>555.0</c:v>
                </c:pt>
                <c:pt idx="66">
                  <c:v>525.5</c:v>
                </c:pt>
                <c:pt idx="67">
                  <c:v>506.3333333333333</c:v>
                </c:pt>
                <c:pt idx="68">
                  <c:v>493.6666666666666</c:v>
                </c:pt>
                <c:pt idx="69">
                  <c:v>482.3333333333333</c:v>
                </c:pt>
                <c:pt idx="70">
                  <c:v>472.3333333333333</c:v>
                </c:pt>
                <c:pt idx="71">
                  <c:v>472.3333333333333</c:v>
                </c:pt>
                <c:pt idx="72">
                  <c:v>470.6666666666666</c:v>
                </c:pt>
                <c:pt idx="73">
                  <c:v>462.8333333333333</c:v>
                </c:pt>
                <c:pt idx="74">
                  <c:v>457.6666666666666</c:v>
                </c:pt>
                <c:pt idx="75">
                  <c:v>456.3333333333333</c:v>
                </c:pt>
                <c:pt idx="76">
                  <c:v>454.1666666666666</c:v>
                </c:pt>
                <c:pt idx="77">
                  <c:v>451.8333333333333</c:v>
                </c:pt>
                <c:pt idx="78">
                  <c:v>450.5</c:v>
                </c:pt>
                <c:pt idx="79">
                  <c:v>440.8333333333333</c:v>
                </c:pt>
                <c:pt idx="80">
                  <c:v>440.8333333333333</c:v>
                </c:pt>
                <c:pt idx="81">
                  <c:v>440.0</c:v>
                </c:pt>
                <c:pt idx="82">
                  <c:v>436.5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01576"/>
        <c:axId val="2136150280"/>
      </c:scatterChart>
      <c:valAx>
        <c:axId val="-2130601576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2136150280"/>
        <c:crosses val="autoZero"/>
        <c:crossBetween val="midCat"/>
      </c:valAx>
      <c:valAx>
        <c:axId val="21361502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0601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2013 08 05T2 - Region 1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baseline="0">
                <a:effectLst/>
              </a:rPr>
              <a:t>Average of </a:t>
            </a:r>
            <a:r>
              <a:rPr lang="en-US" sz="1800" b="1" i="0" baseline="0">
                <a:effectLst/>
              </a:rPr>
              <a:t>RhoA activity</a:t>
            </a:r>
            <a:endParaRPr lang="de-CH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baseline="0">
                <a:effectLst/>
              </a:rPr>
              <a:t>starting from the tip of filopodia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RhoA activity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'2013 08 05T2R1 not aligned'!$DD$5:$DD$97</c:f>
                <c:numCache>
                  <c:formatCode>General</c:formatCode>
                  <c:ptCount val="9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0.185200428018767</c:v>
                  </c:pt>
                  <c:pt idx="20">
                    <c:v>0.424113299509645</c:v>
                  </c:pt>
                  <c:pt idx="21">
                    <c:v>1.101506022322516</c:v>
                  </c:pt>
                  <c:pt idx="22">
                    <c:v>2.287302352094534</c:v>
                  </c:pt>
                  <c:pt idx="23">
                    <c:v>4.986296976820187</c:v>
                  </c:pt>
                  <c:pt idx="24">
                    <c:v>5.985106289859964</c:v>
                  </c:pt>
                  <c:pt idx="25">
                    <c:v>7.753375339626904</c:v>
                  </c:pt>
                  <c:pt idx="26">
                    <c:v>13.02683020793912</c:v>
                  </c:pt>
                  <c:pt idx="27">
                    <c:v>16.40543913075886</c:v>
                  </c:pt>
                  <c:pt idx="28">
                    <c:v>16.93286650573463</c:v>
                  </c:pt>
                  <c:pt idx="29">
                    <c:v>16.26155610555245</c:v>
                  </c:pt>
                  <c:pt idx="30">
                    <c:v>16.56240177571347</c:v>
                  </c:pt>
                  <c:pt idx="31">
                    <c:v>15.69739292791185</c:v>
                  </c:pt>
                  <c:pt idx="32">
                    <c:v>14.73609424675796</c:v>
                  </c:pt>
                  <c:pt idx="33">
                    <c:v>15.0282141253475</c:v>
                  </c:pt>
                  <c:pt idx="34">
                    <c:v>14.3218155862623</c:v>
                  </c:pt>
                  <c:pt idx="35">
                    <c:v>14.39967205019654</c:v>
                  </c:pt>
                  <c:pt idx="36">
                    <c:v>9.376290164884116</c:v>
                  </c:pt>
                  <c:pt idx="37">
                    <c:v>4.007747272515043</c:v>
                  </c:pt>
                  <c:pt idx="38">
                    <c:v>2.573204219795696</c:v>
                  </c:pt>
                  <c:pt idx="39">
                    <c:v>4.196839233943893</c:v>
                  </c:pt>
                  <c:pt idx="40">
                    <c:v>2.514696082699439</c:v>
                  </c:pt>
                  <c:pt idx="41">
                    <c:v>1.355976088013376</c:v>
                  </c:pt>
                  <c:pt idx="42">
                    <c:v>1.756135216433809</c:v>
                  </c:pt>
                  <c:pt idx="43">
                    <c:v>2.139351367696194</c:v>
                  </c:pt>
                  <c:pt idx="44">
                    <c:v>1.64618225650702</c:v>
                  </c:pt>
                  <c:pt idx="45">
                    <c:v>1.739519232441276</c:v>
                  </c:pt>
                  <c:pt idx="46">
                    <c:v>1.772662014840878</c:v>
                  </c:pt>
                  <c:pt idx="47">
                    <c:v>2.295570987816065</c:v>
                  </c:pt>
                  <c:pt idx="48">
                    <c:v>2.152446128904617</c:v>
                  </c:pt>
                  <c:pt idx="49">
                    <c:v>1.936603547039599</c:v>
                  </c:pt>
                  <c:pt idx="50">
                    <c:v>1.639268161791675</c:v>
                  </c:pt>
                  <c:pt idx="51">
                    <c:v>1.982018957618436</c:v>
                  </c:pt>
                  <c:pt idx="52">
                    <c:v>1.316437036073834</c:v>
                  </c:pt>
                  <c:pt idx="53">
                    <c:v>0.584679359444155</c:v>
                  </c:pt>
                  <c:pt idx="54">
                    <c:v>0.603093565266658</c:v>
                  </c:pt>
                  <c:pt idx="55">
                    <c:v>0.823695741646386</c:v>
                  </c:pt>
                  <c:pt idx="56">
                    <c:v>1.131481600959443</c:v>
                  </c:pt>
                  <c:pt idx="57">
                    <c:v>1.271552125706478</c:v>
                  </c:pt>
                  <c:pt idx="58">
                    <c:v>1.376475740012232</c:v>
                  </c:pt>
                  <c:pt idx="59">
                    <c:v>1.848468677218067</c:v>
                  </c:pt>
                  <c:pt idx="60">
                    <c:v>1.781208088650833</c:v>
                  </c:pt>
                  <c:pt idx="61">
                    <c:v>1.449512444905347</c:v>
                  </c:pt>
                  <c:pt idx="62">
                    <c:v>1.355017396166289</c:v>
                  </c:pt>
                  <c:pt idx="63">
                    <c:v>1.140706465054275</c:v>
                  </c:pt>
                  <c:pt idx="64">
                    <c:v>0.903458940315312</c:v>
                  </c:pt>
                  <c:pt idx="65">
                    <c:v>0.451631236087945</c:v>
                  </c:pt>
                  <c:pt idx="66">
                    <c:v>0.240409799698382</c:v>
                  </c:pt>
                  <c:pt idx="67">
                    <c:v>0.491962022891763</c:v>
                  </c:pt>
                  <c:pt idx="68">
                    <c:v>0.580938596100481</c:v>
                  </c:pt>
                  <c:pt idx="69">
                    <c:v>0.498773578526309</c:v>
                  </c:pt>
                  <c:pt idx="70">
                    <c:v>0.419043451636671</c:v>
                  </c:pt>
                  <c:pt idx="71">
                    <c:v>0.443661291606906</c:v>
                  </c:pt>
                  <c:pt idx="72">
                    <c:v>0.560146182577721</c:v>
                  </c:pt>
                  <c:pt idx="73">
                    <c:v>0.986514717814078</c:v>
                  </c:pt>
                  <c:pt idx="74">
                    <c:v>0.787913952029176</c:v>
                  </c:pt>
                  <c:pt idx="75">
                    <c:v>0.256413393086649</c:v>
                  </c:pt>
                  <c:pt idx="76">
                    <c:v>0.438833887938639</c:v>
                  </c:pt>
                  <c:pt idx="77">
                    <c:v>0.711063451903377</c:v>
                  </c:pt>
                  <c:pt idx="78">
                    <c:v>0.753711915882599</c:v>
                  </c:pt>
                  <c:pt idx="79">
                    <c:v>0.547943507165269</c:v>
                  </c:pt>
                  <c:pt idx="80">
                    <c:v>0.853758634583854</c:v>
                  </c:pt>
                  <c:pt idx="81">
                    <c:v>0.573105340148824</c:v>
                  </c:pt>
                  <c:pt idx="82">
                    <c:v>0.323704561177331</c:v>
                  </c:pt>
                  <c:pt idx="83">
                    <c:v>0.0</c:v>
                  </c:pt>
                  <c:pt idx="84">
                    <c:v>0.0</c:v>
                  </c:pt>
                  <c:pt idx="85">
                    <c:v>0.0</c:v>
                  </c:pt>
                  <c:pt idx="86">
                    <c:v>0.0</c:v>
                  </c:pt>
                  <c:pt idx="87">
                    <c:v>0.0</c:v>
                  </c:pt>
                  <c:pt idx="88">
                    <c:v>0.0</c:v>
                  </c:pt>
                  <c:pt idx="89">
                    <c:v>0.0</c:v>
                  </c:pt>
                  <c:pt idx="90">
                    <c:v>0.0</c:v>
                  </c:pt>
                  <c:pt idx="91">
                    <c:v>0.0</c:v>
                  </c:pt>
                  <c:pt idx="92">
                    <c:v>0.0</c:v>
                  </c:pt>
                </c:numCache>
              </c:numRef>
            </c:plus>
            <c:minus>
              <c:numRef>
                <c:f>'2013 08 05T2R1 not aligned'!$DD$5:$DD$97</c:f>
                <c:numCache>
                  <c:formatCode>General</c:formatCode>
                  <c:ptCount val="9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0.185200428018767</c:v>
                  </c:pt>
                  <c:pt idx="20">
                    <c:v>0.424113299509645</c:v>
                  </c:pt>
                  <c:pt idx="21">
                    <c:v>1.101506022322516</c:v>
                  </c:pt>
                  <c:pt idx="22">
                    <c:v>2.287302352094534</c:v>
                  </c:pt>
                  <c:pt idx="23">
                    <c:v>4.986296976820187</c:v>
                  </c:pt>
                  <c:pt idx="24">
                    <c:v>5.985106289859964</c:v>
                  </c:pt>
                  <c:pt idx="25">
                    <c:v>7.753375339626904</c:v>
                  </c:pt>
                  <c:pt idx="26">
                    <c:v>13.02683020793912</c:v>
                  </c:pt>
                  <c:pt idx="27">
                    <c:v>16.40543913075886</c:v>
                  </c:pt>
                  <c:pt idx="28">
                    <c:v>16.93286650573463</c:v>
                  </c:pt>
                  <c:pt idx="29">
                    <c:v>16.26155610555245</c:v>
                  </c:pt>
                  <c:pt idx="30">
                    <c:v>16.56240177571347</c:v>
                  </c:pt>
                  <c:pt idx="31">
                    <c:v>15.69739292791185</c:v>
                  </c:pt>
                  <c:pt idx="32">
                    <c:v>14.73609424675796</c:v>
                  </c:pt>
                  <c:pt idx="33">
                    <c:v>15.0282141253475</c:v>
                  </c:pt>
                  <c:pt idx="34">
                    <c:v>14.3218155862623</c:v>
                  </c:pt>
                  <c:pt idx="35">
                    <c:v>14.39967205019654</c:v>
                  </c:pt>
                  <c:pt idx="36">
                    <c:v>9.376290164884116</c:v>
                  </c:pt>
                  <c:pt idx="37">
                    <c:v>4.007747272515043</c:v>
                  </c:pt>
                  <c:pt idx="38">
                    <c:v>2.573204219795696</c:v>
                  </c:pt>
                  <c:pt idx="39">
                    <c:v>4.196839233943893</c:v>
                  </c:pt>
                  <c:pt idx="40">
                    <c:v>2.514696082699439</c:v>
                  </c:pt>
                  <c:pt idx="41">
                    <c:v>1.355976088013376</c:v>
                  </c:pt>
                  <c:pt idx="42">
                    <c:v>1.756135216433809</c:v>
                  </c:pt>
                  <c:pt idx="43">
                    <c:v>2.139351367696194</c:v>
                  </c:pt>
                  <c:pt idx="44">
                    <c:v>1.64618225650702</c:v>
                  </c:pt>
                  <c:pt idx="45">
                    <c:v>1.739519232441276</c:v>
                  </c:pt>
                  <c:pt idx="46">
                    <c:v>1.772662014840878</c:v>
                  </c:pt>
                  <c:pt idx="47">
                    <c:v>2.295570987816065</c:v>
                  </c:pt>
                  <c:pt idx="48">
                    <c:v>2.152446128904617</c:v>
                  </c:pt>
                  <c:pt idx="49">
                    <c:v>1.936603547039599</c:v>
                  </c:pt>
                  <c:pt idx="50">
                    <c:v>1.639268161791675</c:v>
                  </c:pt>
                  <c:pt idx="51">
                    <c:v>1.982018957618436</c:v>
                  </c:pt>
                  <c:pt idx="52">
                    <c:v>1.316437036073834</c:v>
                  </c:pt>
                  <c:pt idx="53">
                    <c:v>0.584679359444155</c:v>
                  </c:pt>
                  <c:pt idx="54">
                    <c:v>0.603093565266658</c:v>
                  </c:pt>
                  <c:pt idx="55">
                    <c:v>0.823695741646386</c:v>
                  </c:pt>
                  <c:pt idx="56">
                    <c:v>1.131481600959443</c:v>
                  </c:pt>
                  <c:pt idx="57">
                    <c:v>1.271552125706478</c:v>
                  </c:pt>
                  <c:pt idx="58">
                    <c:v>1.376475740012232</c:v>
                  </c:pt>
                  <c:pt idx="59">
                    <c:v>1.848468677218067</c:v>
                  </c:pt>
                  <c:pt idx="60">
                    <c:v>1.781208088650833</c:v>
                  </c:pt>
                  <c:pt idx="61">
                    <c:v>1.449512444905347</c:v>
                  </c:pt>
                  <c:pt idx="62">
                    <c:v>1.355017396166289</c:v>
                  </c:pt>
                  <c:pt idx="63">
                    <c:v>1.140706465054275</c:v>
                  </c:pt>
                  <c:pt idx="64">
                    <c:v>0.903458940315312</c:v>
                  </c:pt>
                  <c:pt idx="65">
                    <c:v>0.451631236087945</c:v>
                  </c:pt>
                  <c:pt idx="66">
                    <c:v>0.240409799698382</c:v>
                  </c:pt>
                  <c:pt idx="67">
                    <c:v>0.491962022891763</c:v>
                  </c:pt>
                  <c:pt idx="68">
                    <c:v>0.580938596100481</c:v>
                  </c:pt>
                  <c:pt idx="69">
                    <c:v>0.498773578526309</c:v>
                  </c:pt>
                  <c:pt idx="70">
                    <c:v>0.419043451636671</c:v>
                  </c:pt>
                  <c:pt idx="71">
                    <c:v>0.443661291606906</c:v>
                  </c:pt>
                  <c:pt idx="72">
                    <c:v>0.560146182577721</c:v>
                  </c:pt>
                  <c:pt idx="73">
                    <c:v>0.986514717814078</c:v>
                  </c:pt>
                  <c:pt idx="74">
                    <c:v>0.787913952029176</c:v>
                  </c:pt>
                  <c:pt idx="75">
                    <c:v>0.256413393086649</c:v>
                  </c:pt>
                  <c:pt idx="76">
                    <c:v>0.438833887938639</c:v>
                  </c:pt>
                  <c:pt idx="77">
                    <c:v>0.711063451903377</c:v>
                  </c:pt>
                  <c:pt idx="78">
                    <c:v>0.753711915882599</c:v>
                  </c:pt>
                  <c:pt idx="79">
                    <c:v>0.547943507165269</c:v>
                  </c:pt>
                  <c:pt idx="80">
                    <c:v>0.853758634583854</c:v>
                  </c:pt>
                  <c:pt idx="81">
                    <c:v>0.573105340148824</c:v>
                  </c:pt>
                  <c:pt idx="82">
                    <c:v>0.323704561177331</c:v>
                  </c:pt>
                  <c:pt idx="83">
                    <c:v>0.0</c:v>
                  </c:pt>
                  <c:pt idx="84">
                    <c:v>0.0</c:v>
                  </c:pt>
                  <c:pt idx="85">
                    <c:v>0.0</c:v>
                  </c:pt>
                  <c:pt idx="86">
                    <c:v>0.0</c:v>
                  </c:pt>
                  <c:pt idx="87">
                    <c:v>0.0</c:v>
                  </c:pt>
                  <c:pt idx="88">
                    <c:v>0.0</c:v>
                  </c:pt>
                  <c:pt idx="89">
                    <c:v>0.0</c:v>
                  </c:pt>
                  <c:pt idx="90">
                    <c:v>0.0</c:v>
                  </c:pt>
                  <c:pt idx="91">
                    <c:v>0.0</c:v>
                  </c:pt>
                  <c:pt idx="92">
                    <c:v>0.0</c:v>
                  </c:pt>
                </c:numCache>
              </c:numRef>
            </c:minus>
          </c:errBars>
          <c:xVal>
            <c:numRef>
              <c:f>'2013 08 05T2R1 not aligned'!$CZ$5:$CZ$97</c:f>
              <c:numCache>
                <c:formatCode>0.00</c:formatCode>
                <c:ptCount val="93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</c:numCache>
            </c:numRef>
          </c:xVal>
          <c:yVal>
            <c:numRef>
              <c:f>'2013 08 05T2R1 not aligned'!$DC$5:$DC$97</c:f>
              <c:numCache>
                <c:formatCode>0</c:formatCode>
                <c:ptCount val="9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0.185200428018767</c:v>
                </c:pt>
                <c:pt idx="20">
                  <c:v>0.494033395304632</c:v>
                </c:pt>
                <c:pt idx="21">
                  <c:v>1.718177680028951</c:v>
                </c:pt>
                <c:pt idx="22">
                  <c:v>3.597292924536093</c:v>
                </c:pt>
                <c:pt idx="23">
                  <c:v>8.169877668602811</c:v>
                </c:pt>
                <c:pt idx="24">
                  <c:v>11.08678198577623</c:v>
                </c:pt>
                <c:pt idx="25">
                  <c:v>15.72763472307304</c:v>
                </c:pt>
                <c:pt idx="26">
                  <c:v>26.0058680293876</c:v>
                </c:pt>
                <c:pt idx="27">
                  <c:v>35.34374845005076</c:v>
                </c:pt>
                <c:pt idx="28">
                  <c:v>41.33950135054925</c:v>
                </c:pt>
                <c:pt idx="29">
                  <c:v>46.72377776507283</c:v>
                </c:pt>
                <c:pt idx="30">
                  <c:v>55.26892464824406</c:v>
                </c:pt>
                <c:pt idx="31">
                  <c:v>62.40839145866414</c:v>
                </c:pt>
                <c:pt idx="32">
                  <c:v>70.21534258251118</c:v>
                </c:pt>
                <c:pt idx="33">
                  <c:v>80.64778303233315</c:v>
                </c:pt>
                <c:pt idx="34">
                  <c:v>87.25099213388792</c:v>
                </c:pt>
                <c:pt idx="35">
                  <c:v>89.58593112789744</c:v>
                </c:pt>
                <c:pt idx="36">
                  <c:v>101.2903840273386</c:v>
                </c:pt>
                <c:pt idx="37">
                  <c:v>113.144419154281</c:v>
                </c:pt>
                <c:pt idx="38">
                  <c:v>114.480504413405</c:v>
                </c:pt>
                <c:pt idx="39">
                  <c:v>115.6252155073857</c:v>
                </c:pt>
                <c:pt idx="40">
                  <c:v>115.98304997005</c:v>
                </c:pt>
                <c:pt idx="41">
                  <c:v>115.5054769079833</c:v>
                </c:pt>
                <c:pt idx="42">
                  <c:v>115.7518678969324</c:v>
                </c:pt>
                <c:pt idx="43">
                  <c:v>114.4659144450831</c:v>
                </c:pt>
                <c:pt idx="44">
                  <c:v>112.3218297624524</c:v>
                </c:pt>
                <c:pt idx="45">
                  <c:v>110.0458116262496</c:v>
                </c:pt>
                <c:pt idx="46">
                  <c:v>109.128157045272</c:v>
                </c:pt>
                <c:pt idx="47">
                  <c:v>109.6230102118963</c:v>
                </c:pt>
                <c:pt idx="48">
                  <c:v>108.421476632211</c:v>
                </c:pt>
                <c:pt idx="49">
                  <c:v>108.488791260297</c:v>
                </c:pt>
                <c:pt idx="50">
                  <c:v>109.3183411540033</c:v>
                </c:pt>
                <c:pt idx="51">
                  <c:v>109.017895311695</c:v>
                </c:pt>
                <c:pt idx="52">
                  <c:v>109.1745502910404</c:v>
                </c:pt>
                <c:pt idx="53">
                  <c:v>108.8304908916231</c:v>
                </c:pt>
                <c:pt idx="54">
                  <c:v>107.4952576544</c:v>
                </c:pt>
                <c:pt idx="55">
                  <c:v>105.1702491724664</c:v>
                </c:pt>
                <c:pt idx="56">
                  <c:v>102.7738636049132</c:v>
                </c:pt>
                <c:pt idx="57">
                  <c:v>102.1244385500335</c:v>
                </c:pt>
                <c:pt idx="58">
                  <c:v>102.3855471996311</c:v>
                </c:pt>
                <c:pt idx="59">
                  <c:v>102.1997547621619</c:v>
                </c:pt>
                <c:pt idx="60">
                  <c:v>101.3843197199689</c:v>
                </c:pt>
                <c:pt idx="61">
                  <c:v>101.2023113563739</c:v>
                </c:pt>
                <c:pt idx="62">
                  <c:v>100.6849172251787</c:v>
                </c:pt>
                <c:pt idx="63">
                  <c:v>100.5539911213076</c:v>
                </c:pt>
                <c:pt idx="64">
                  <c:v>100.7181890668711</c:v>
                </c:pt>
                <c:pt idx="65">
                  <c:v>100.3369345123253</c:v>
                </c:pt>
                <c:pt idx="66">
                  <c:v>99.99937094243565</c:v>
                </c:pt>
                <c:pt idx="67">
                  <c:v>99.92238087973239</c:v>
                </c:pt>
                <c:pt idx="68">
                  <c:v>100.0089757464011</c:v>
                </c:pt>
                <c:pt idx="69">
                  <c:v>99.52476762523242</c:v>
                </c:pt>
                <c:pt idx="70">
                  <c:v>98.39876330050981</c:v>
                </c:pt>
                <c:pt idx="71">
                  <c:v>97.79374001798767</c:v>
                </c:pt>
                <c:pt idx="72">
                  <c:v>98.85570711420827</c:v>
                </c:pt>
                <c:pt idx="73">
                  <c:v>100.2990891888436</c:v>
                </c:pt>
                <c:pt idx="74">
                  <c:v>100.6092708307747</c:v>
                </c:pt>
                <c:pt idx="75">
                  <c:v>100.8207896465547</c:v>
                </c:pt>
                <c:pt idx="76">
                  <c:v>100.8333845665353</c:v>
                </c:pt>
                <c:pt idx="77">
                  <c:v>100.5879098267625</c:v>
                </c:pt>
                <c:pt idx="78">
                  <c:v>100.4530381692181</c:v>
                </c:pt>
                <c:pt idx="79">
                  <c:v>100.7862935102401</c:v>
                </c:pt>
                <c:pt idx="80">
                  <c:v>100.9473120294171</c:v>
                </c:pt>
                <c:pt idx="81">
                  <c:v>100.0651500589421</c:v>
                </c:pt>
                <c:pt idx="82">
                  <c:v>99.75712203387895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32216"/>
        <c:axId val="-2110929224"/>
      </c:scatterChart>
      <c:valAx>
        <c:axId val="-2110932216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0929224"/>
        <c:crosses val="autoZero"/>
        <c:crossBetween val="midCat"/>
      </c:valAx>
      <c:valAx>
        <c:axId val="-2110929224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0932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'2013 08 05T2R1'!$D$3</c:f>
              <c:strCache>
                <c:ptCount val="1"/>
                <c:pt idx="0">
                  <c:v>0sec</c:v>
                </c:pt>
              </c:strCache>
            </c:strRef>
          </c:tx>
          <c:marker>
            <c:symbol val="none"/>
          </c:marker>
          <c:xVal>
            <c:numRef>
              <c:f>'2013 08 05T2R1'!$C$5:$C$106</c:f>
              <c:numCache>
                <c:formatCode>General</c:formatCode>
                <c:ptCount val="102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05T2R1'!$D$5:$D$106</c:f>
              <c:numCache>
                <c:formatCode>General</c:formatCode>
                <c:ptCount val="102"/>
                <c:pt idx="0">
                  <c:v>209.0</c:v>
                </c:pt>
                <c:pt idx="1">
                  <c:v>208.0</c:v>
                </c:pt>
                <c:pt idx="2">
                  <c:v>210.0</c:v>
                </c:pt>
                <c:pt idx="3">
                  <c:v>214.0</c:v>
                </c:pt>
                <c:pt idx="4">
                  <c:v>214.0</c:v>
                </c:pt>
                <c:pt idx="5">
                  <c:v>213.0</c:v>
                </c:pt>
                <c:pt idx="6">
                  <c:v>212.0</c:v>
                </c:pt>
                <c:pt idx="7">
                  <c:v>217.0</c:v>
                </c:pt>
                <c:pt idx="8">
                  <c:v>216.0</c:v>
                </c:pt>
                <c:pt idx="9">
                  <c:v>215.0</c:v>
                </c:pt>
                <c:pt idx="10">
                  <c:v>217.0</c:v>
                </c:pt>
                <c:pt idx="11">
                  <c:v>220.0</c:v>
                </c:pt>
                <c:pt idx="12">
                  <c:v>219.0</c:v>
                </c:pt>
                <c:pt idx="13">
                  <c:v>216.0</c:v>
                </c:pt>
                <c:pt idx="14">
                  <c:v>218.0</c:v>
                </c:pt>
                <c:pt idx="15">
                  <c:v>217.0</c:v>
                </c:pt>
                <c:pt idx="16">
                  <c:v>219.0</c:v>
                </c:pt>
                <c:pt idx="17">
                  <c:v>220.0</c:v>
                </c:pt>
                <c:pt idx="18">
                  <c:v>222.0</c:v>
                </c:pt>
                <c:pt idx="19">
                  <c:v>225.0</c:v>
                </c:pt>
                <c:pt idx="20">
                  <c:v>227.0</c:v>
                </c:pt>
                <c:pt idx="21">
                  <c:v>226.0</c:v>
                </c:pt>
                <c:pt idx="22">
                  <c:v>230.0</c:v>
                </c:pt>
                <c:pt idx="23">
                  <c:v>230.0</c:v>
                </c:pt>
                <c:pt idx="24">
                  <c:v>235.0</c:v>
                </c:pt>
                <c:pt idx="25">
                  <c:v>235.0</c:v>
                </c:pt>
                <c:pt idx="26">
                  <c:v>241.0</c:v>
                </c:pt>
                <c:pt idx="27">
                  <c:v>241.0</c:v>
                </c:pt>
                <c:pt idx="28">
                  <c:v>250.0</c:v>
                </c:pt>
                <c:pt idx="29">
                  <c:v>249.0</c:v>
                </c:pt>
                <c:pt idx="30">
                  <c:v>262.0</c:v>
                </c:pt>
                <c:pt idx="31">
                  <c:v>267.0</c:v>
                </c:pt>
                <c:pt idx="32">
                  <c:v>273.0</c:v>
                </c:pt>
                <c:pt idx="33">
                  <c:v>274.0</c:v>
                </c:pt>
                <c:pt idx="34">
                  <c:v>285.0</c:v>
                </c:pt>
                <c:pt idx="35">
                  <c:v>299.0</c:v>
                </c:pt>
                <c:pt idx="36">
                  <c:v>306.0</c:v>
                </c:pt>
                <c:pt idx="37">
                  <c:v>318.0</c:v>
                </c:pt>
                <c:pt idx="38">
                  <c:v>327.0</c:v>
                </c:pt>
                <c:pt idx="39">
                  <c:v>335.0</c:v>
                </c:pt>
                <c:pt idx="40">
                  <c:v>353.0</c:v>
                </c:pt>
                <c:pt idx="41">
                  <c:v>375.0</c:v>
                </c:pt>
                <c:pt idx="42">
                  <c:v>394.0</c:v>
                </c:pt>
                <c:pt idx="43">
                  <c:v>406.0</c:v>
                </c:pt>
                <c:pt idx="44">
                  <c:v>426.0</c:v>
                </c:pt>
                <c:pt idx="45">
                  <c:v>438.0</c:v>
                </c:pt>
                <c:pt idx="46">
                  <c:v>463.0</c:v>
                </c:pt>
                <c:pt idx="47">
                  <c:v>485.0</c:v>
                </c:pt>
                <c:pt idx="48">
                  <c:v>517.0</c:v>
                </c:pt>
                <c:pt idx="49">
                  <c:v>541.0</c:v>
                </c:pt>
                <c:pt idx="50">
                  <c:v>553.0</c:v>
                </c:pt>
                <c:pt idx="51">
                  <c:v>581.0</c:v>
                </c:pt>
                <c:pt idx="52">
                  <c:v>597.0</c:v>
                </c:pt>
                <c:pt idx="53">
                  <c:v>627.0</c:v>
                </c:pt>
                <c:pt idx="54">
                  <c:v>655.0</c:v>
                </c:pt>
                <c:pt idx="55">
                  <c:v>676.0</c:v>
                </c:pt>
                <c:pt idx="56">
                  <c:v>692.0</c:v>
                </c:pt>
                <c:pt idx="57">
                  <c:v>722.0</c:v>
                </c:pt>
                <c:pt idx="58">
                  <c:v>745.0</c:v>
                </c:pt>
                <c:pt idx="59">
                  <c:v>781.0</c:v>
                </c:pt>
                <c:pt idx="60">
                  <c:v>748.0</c:v>
                </c:pt>
                <c:pt idx="61">
                  <c:v>732.0</c:v>
                </c:pt>
                <c:pt idx="62">
                  <c:v>710.0</c:v>
                </c:pt>
                <c:pt idx="63">
                  <c:v>701.0</c:v>
                </c:pt>
                <c:pt idx="64">
                  <c:v>677.0</c:v>
                </c:pt>
                <c:pt idx="65">
                  <c:v>633.0</c:v>
                </c:pt>
                <c:pt idx="66">
                  <c:v>595.0</c:v>
                </c:pt>
                <c:pt idx="67">
                  <c:v>561.0</c:v>
                </c:pt>
                <c:pt idx="68">
                  <c:v>548.0</c:v>
                </c:pt>
                <c:pt idx="69">
                  <c:v>551.0</c:v>
                </c:pt>
                <c:pt idx="70">
                  <c:v>514.0</c:v>
                </c:pt>
                <c:pt idx="71">
                  <c:v>533.0</c:v>
                </c:pt>
                <c:pt idx="72">
                  <c:v>511.0</c:v>
                </c:pt>
                <c:pt idx="73">
                  <c:v>481.0</c:v>
                </c:pt>
                <c:pt idx="74">
                  <c:v>471.0</c:v>
                </c:pt>
                <c:pt idx="75">
                  <c:v>472.0</c:v>
                </c:pt>
                <c:pt idx="76">
                  <c:v>468.0</c:v>
                </c:pt>
                <c:pt idx="77">
                  <c:v>479.0</c:v>
                </c:pt>
                <c:pt idx="78">
                  <c:v>487.0</c:v>
                </c:pt>
                <c:pt idx="79">
                  <c:v>474.0</c:v>
                </c:pt>
                <c:pt idx="80">
                  <c:v>482.0</c:v>
                </c:pt>
                <c:pt idx="81">
                  <c:v>493.0</c:v>
                </c:pt>
                <c:pt idx="82">
                  <c:v>466.0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'2013 08 05T2R1'!$F$3</c:f>
              <c:strCache>
                <c:ptCount val="1"/>
                <c:pt idx="0">
                  <c:v>30sec</c:v>
                </c:pt>
              </c:strCache>
            </c:strRef>
          </c:tx>
          <c:marker>
            <c:symbol val="none"/>
          </c:marker>
          <c:xVal>
            <c:numRef>
              <c:f>'2013 08 05T2R1'!$C$5:$C$106</c:f>
              <c:numCache>
                <c:formatCode>General</c:formatCode>
                <c:ptCount val="102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05T2R1'!$F$5:$F$106</c:f>
              <c:numCache>
                <c:formatCode>General</c:formatCode>
                <c:ptCount val="102"/>
                <c:pt idx="0">
                  <c:v>213.0</c:v>
                </c:pt>
                <c:pt idx="1">
                  <c:v>213.0</c:v>
                </c:pt>
                <c:pt idx="2">
                  <c:v>210.0</c:v>
                </c:pt>
                <c:pt idx="3">
                  <c:v>213.0</c:v>
                </c:pt>
                <c:pt idx="4">
                  <c:v>217.0</c:v>
                </c:pt>
                <c:pt idx="5">
                  <c:v>214.0</c:v>
                </c:pt>
                <c:pt idx="6">
                  <c:v>217.0</c:v>
                </c:pt>
                <c:pt idx="7">
                  <c:v>218.0</c:v>
                </c:pt>
                <c:pt idx="8">
                  <c:v>222.0</c:v>
                </c:pt>
                <c:pt idx="9">
                  <c:v>216.0</c:v>
                </c:pt>
                <c:pt idx="10">
                  <c:v>215.0</c:v>
                </c:pt>
                <c:pt idx="11">
                  <c:v>220.0</c:v>
                </c:pt>
                <c:pt idx="12">
                  <c:v>218.0</c:v>
                </c:pt>
                <c:pt idx="13">
                  <c:v>217.0</c:v>
                </c:pt>
                <c:pt idx="14">
                  <c:v>220.0</c:v>
                </c:pt>
                <c:pt idx="15">
                  <c:v>222.0</c:v>
                </c:pt>
                <c:pt idx="16">
                  <c:v>224.0</c:v>
                </c:pt>
                <c:pt idx="17">
                  <c:v>228.0</c:v>
                </c:pt>
                <c:pt idx="18">
                  <c:v>228.0</c:v>
                </c:pt>
                <c:pt idx="19">
                  <c:v>228.0</c:v>
                </c:pt>
                <c:pt idx="20">
                  <c:v>228.0</c:v>
                </c:pt>
                <c:pt idx="21">
                  <c:v>239.0</c:v>
                </c:pt>
                <c:pt idx="22">
                  <c:v>232.0</c:v>
                </c:pt>
                <c:pt idx="23">
                  <c:v>233.0</c:v>
                </c:pt>
                <c:pt idx="24">
                  <c:v>236.0</c:v>
                </c:pt>
                <c:pt idx="25">
                  <c:v>248.0</c:v>
                </c:pt>
                <c:pt idx="26">
                  <c:v>248.0</c:v>
                </c:pt>
                <c:pt idx="27">
                  <c:v>245.0</c:v>
                </c:pt>
                <c:pt idx="28">
                  <c:v>256.0</c:v>
                </c:pt>
                <c:pt idx="29">
                  <c:v>263.0</c:v>
                </c:pt>
                <c:pt idx="30">
                  <c:v>266.0</c:v>
                </c:pt>
                <c:pt idx="31">
                  <c:v>276.0</c:v>
                </c:pt>
                <c:pt idx="32">
                  <c:v>276.0</c:v>
                </c:pt>
                <c:pt idx="33">
                  <c:v>284.0</c:v>
                </c:pt>
                <c:pt idx="34">
                  <c:v>291.0</c:v>
                </c:pt>
                <c:pt idx="35">
                  <c:v>303.0</c:v>
                </c:pt>
                <c:pt idx="36">
                  <c:v>301.0</c:v>
                </c:pt>
                <c:pt idx="37">
                  <c:v>320.0</c:v>
                </c:pt>
                <c:pt idx="38">
                  <c:v>336.0</c:v>
                </c:pt>
                <c:pt idx="39">
                  <c:v>347.0</c:v>
                </c:pt>
                <c:pt idx="40">
                  <c:v>371.0</c:v>
                </c:pt>
                <c:pt idx="41">
                  <c:v>388.0</c:v>
                </c:pt>
                <c:pt idx="42">
                  <c:v>408.0</c:v>
                </c:pt>
                <c:pt idx="43">
                  <c:v>422.0</c:v>
                </c:pt>
                <c:pt idx="44">
                  <c:v>459.0</c:v>
                </c:pt>
                <c:pt idx="45">
                  <c:v>470.0</c:v>
                </c:pt>
                <c:pt idx="46">
                  <c:v>480.0</c:v>
                </c:pt>
                <c:pt idx="47">
                  <c:v>507.0</c:v>
                </c:pt>
                <c:pt idx="48">
                  <c:v>533.0</c:v>
                </c:pt>
                <c:pt idx="49">
                  <c:v>545.0</c:v>
                </c:pt>
                <c:pt idx="50">
                  <c:v>567.0</c:v>
                </c:pt>
                <c:pt idx="51">
                  <c:v>564.0</c:v>
                </c:pt>
                <c:pt idx="52">
                  <c:v>583.0</c:v>
                </c:pt>
                <c:pt idx="53">
                  <c:v>596.0</c:v>
                </c:pt>
                <c:pt idx="54">
                  <c:v>597.0</c:v>
                </c:pt>
                <c:pt idx="55">
                  <c:v>593.0</c:v>
                </c:pt>
                <c:pt idx="56">
                  <c:v>622.0</c:v>
                </c:pt>
                <c:pt idx="57">
                  <c:v>658.0</c:v>
                </c:pt>
                <c:pt idx="58">
                  <c:v>671.0</c:v>
                </c:pt>
                <c:pt idx="59">
                  <c:v>662.0</c:v>
                </c:pt>
                <c:pt idx="60">
                  <c:v>649.0</c:v>
                </c:pt>
                <c:pt idx="61">
                  <c:v>646.0</c:v>
                </c:pt>
                <c:pt idx="62">
                  <c:v>637.0</c:v>
                </c:pt>
                <c:pt idx="63">
                  <c:v>611.0</c:v>
                </c:pt>
                <c:pt idx="64">
                  <c:v>602.0</c:v>
                </c:pt>
                <c:pt idx="65">
                  <c:v>562.0</c:v>
                </c:pt>
                <c:pt idx="66">
                  <c:v>535.0</c:v>
                </c:pt>
                <c:pt idx="67">
                  <c:v>514.0</c:v>
                </c:pt>
                <c:pt idx="68">
                  <c:v>508.0</c:v>
                </c:pt>
                <c:pt idx="69">
                  <c:v>499.0</c:v>
                </c:pt>
                <c:pt idx="70">
                  <c:v>484.0</c:v>
                </c:pt>
                <c:pt idx="71">
                  <c:v>478.0</c:v>
                </c:pt>
                <c:pt idx="72">
                  <c:v>487.0</c:v>
                </c:pt>
                <c:pt idx="73">
                  <c:v>467.0</c:v>
                </c:pt>
                <c:pt idx="74">
                  <c:v>467.0</c:v>
                </c:pt>
                <c:pt idx="75">
                  <c:v>478.0</c:v>
                </c:pt>
                <c:pt idx="76">
                  <c:v>475.0</c:v>
                </c:pt>
                <c:pt idx="77">
                  <c:v>469.0</c:v>
                </c:pt>
                <c:pt idx="78">
                  <c:v>457.0</c:v>
                </c:pt>
                <c:pt idx="79">
                  <c:v>443.0</c:v>
                </c:pt>
                <c:pt idx="80">
                  <c:v>433.0</c:v>
                </c:pt>
                <c:pt idx="81">
                  <c:v>430.0</c:v>
                </c:pt>
                <c:pt idx="82">
                  <c:v>439.0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'2013 08 05T2R1'!$H$3</c:f>
              <c:strCache>
                <c:ptCount val="1"/>
                <c:pt idx="0">
                  <c:v>60sec</c:v>
                </c:pt>
              </c:strCache>
            </c:strRef>
          </c:tx>
          <c:marker>
            <c:symbol val="none"/>
          </c:marker>
          <c:xVal>
            <c:numRef>
              <c:f>'2013 08 05T2R1'!$C$5:$C$106</c:f>
              <c:numCache>
                <c:formatCode>General</c:formatCode>
                <c:ptCount val="102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05T2R1'!$H$5:$H$106</c:f>
              <c:numCache>
                <c:formatCode>General</c:formatCode>
                <c:ptCount val="102"/>
                <c:pt idx="0">
                  <c:v>219.0</c:v>
                </c:pt>
                <c:pt idx="1">
                  <c:v>212.0</c:v>
                </c:pt>
                <c:pt idx="2">
                  <c:v>215.0</c:v>
                </c:pt>
                <c:pt idx="3">
                  <c:v>216.0</c:v>
                </c:pt>
                <c:pt idx="4">
                  <c:v>212.0</c:v>
                </c:pt>
                <c:pt idx="5">
                  <c:v>215.0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218.0</c:v>
                </c:pt>
                <c:pt idx="10">
                  <c:v>216.0</c:v>
                </c:pt>
                <c:pt idx="11">
                  <c:v>216.0</c:v>
                </c:pt>
                <c:pt idx="12">
                  <c:v>217.0</c:v>
                </c:pt>
                <c:pt idx="13">
                  <c:v>217.0</c:v>
                </c:pt>
                <c:pt idx="14">
                  <c:v>224.0</c:v>
                </c:pt>
                <c:pt idx="15">
                  <c:v>221.0</c:v>
                </c:pt>
                <c:pt idx="16">
                  <c:v>228.0</c:v>
                </c:pt>
                <c:pt idx="17">
                  <c:v>227.0</c:v>
                </c:pt>
                <c:pt idx="18">
                  <c:v>231.0</c:v>
                </c:pt>
                <c:pt idx="19">
                  <c:v>233.0</c:v>
                </c:pt>
                <c:pt idx="20">
                  <c:v>232.0</c:v>
                </c:pt>
                <c:pt idx="21">
                  <c:v>241.0</c:v>
                </c:pt>
                <c:pt idx="22">
                  <c:v>237.0</c:v>
                </c:pt>
                <c:pt idx="23">
                  <c:v>238.0</c:v>
                </c:pt>
                <c:pt idx="24">
                  <c:v>242.0</c:v>
                </c:pt>
                <c:pt idx="25">
                  <c:v>251.0</c:v>
                </c:pt>
                <c:pt idx="26">
                  <c:v>257.0</c:v>
                </c:pt>
                <c:pt idx="27">
                  <c:v>255.0</c:v>
                </c:pt>
                <c:pt idx="28">
                  <c:v>258.0</c:v>
                </c:pt>
                <c:pt idx="29">
                  <c:v>263.0</c:v>
                </c:pt>
                <c:pt idx="30">
                  <c:v>268.0</c:v>
                </c:pt>
                <c:pt idx="31">
                  <c:v>275.0</c:v>
                </c:pt>
                <c:pt idx="32">
                  <c:v>280.0</c:v>
                </c:pt>
                <c:pt idx="33">
                  <c:v>291.0</c:v>
                </c:pt>
                <c:pt idx="34">
                  <c:v>302.0</c:v>
                </c:pt>
                <c:pt idx="35">
                  <c:v>305.0</c:v>
                </c:pt>
                <c:pt idx="36">
                  <c:v>323.0</c:v>
                </c:pt>
                <c:pt idx="37">
                  <c:v>325.0</c:v>
                </c:pt>
                <c:pt idx="38">
                  <c:v>338.0</c:v>
                </c:pt>
                <c:pt idx="39">
                  <c:v>348.0</c:v>
                </c:pt>
                <c:pt idx="40">
                  <c:v>369.0</c:v>
                </c:pt>
                <c:pt idx="41">
                  <c:v>394.0</c:v>
                </c:pt>
                <c:pt idx="42">
                  <c:v>409.0</c:v>
                </c:pt>
                <c:pt idx="43">
                  <c:v>433.0</c:v>
                </c:pt>
                <c:pt idx="44">
                  <c:v>458.0</c:v>
                </c:pt>
                <c:pt idx="45">
                  <c:v>475.0</c:v>
                </c:pt>
                <c:pt idx="46">
                  <c:v>494.0</c:v>
                </c:pt>
                <c:pt idx="47">
                  <c:v>523.0</c:v>
                </c:pt>
                <c:pt idx="48">
                  <c:v>543.0</c:v>
                </c:pt>
                <c:pt idx="49">
                  <c:v>576.0</c:v>
                </c:pt>
                <c:pt idx="50">
                  <c:v>608.0</c:v>
                </c:pt>
                <c:pt idx="51">
                  <c:v>623.0</c:v>
                </c:pt>
                <c:pt idx="52">
                  <c:v>653.0</c:v>
                </c:pt>
                <c:pt idx="53">
                  <c:v>674.0</c:v>
                </c:pt>
                <c:pt idx="54">
                  <c:v>672.0</c:v>
                </c:pt>
                <c:pt idx="55">
                  <c:v>690.0</c:v>
                </c:pt>
                <c:pt idx="56">
                  <c:v>705.0</c:v>
                </c:pt>
                <c:pt idx="57">
                  <c:v>691.0</c:v>
                </c:pt>
                <c:pt idx="58">
                  <c:v>675.0</c:v>
                </c:pt>
                <c:pt idx="59">
                  <c:v>652.0</c:v>
                </c:pt>
                <c:pt idx="60">
                  <c:v>654.0</c:v>
                </c:pt>
                <c:pt idx="61">
                  <c:v>641.0</c:v>
                </c:pt>
                <c:pt idx="62">
                  <c:v>648.0</c:v>
                </c:pt>
                <c:pt idx="63">
                  <c:v>644.0</c:v>
                </c:pt>
                <c:pt idx="64">
                  <c:v>601.0</c:v>
                </c:pt>
                <c:pt idx="65">
                  <c:v>580.0</c:v>
                </c:pt>
                <c:pt idx="66">
                  <c:v>528.0</c:v>
                </c:pt>
                <c:pt idx="67">
                  <c:v>517.0</c:v>
                </c:pt>
                <c:pt idx="68">
                  <c:v>496.0</c:v>
                </c:pt>
                <c:pt idx="69">
                  <c:v>474.0</c:v>
                </c:pt>
                <c:pt idx="70">
                  <c:v>472.0</c:v>
                </c:pt>
                <c:pt idx="71">
                  <c:v>477.0</c:v>
                </c:pt>
                <c:pt idx="72">
                  <c:v>490.0</c:v>
                </c:pt>
                <c:pt idx="73">
                  <c:v>496.0</c:v>
                </c:pt>
                <c:pt idx="74">
                  <c:v>475.0</c:v>
                </c:pt>
                <c:pt idx="75">
                  <c:v>472.0</c:v>
                </c:pt>
                <c:pt idx="76">
                  <c:v>480.0</c:v>
                </c:pt>
                <c:pt idx="77">
                  <c:v>460.0</c:v>
                </c:pt>
                <c:pt idx="78">
                  <c:v>446.0</c:v>
                </c:pt>
                <c:pt idx="79">
                  <c:v>442.0</c:v>
                </c:pt>
                <c:pt idx="80">
                  <c:v>453.0</c:v>
                </c:pt>
                <c:pt idx="81">
                  <c:v>439.0</c:v>
                </c:pt>
                <c:pt idx="82">
                  <c:v>440.0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'2013 08 05T2R1'!$J$3</c:f>
              <c:strCache>
                <c:ptCount val="1"/>
                <c:pt idx="0">
                  <c:v>90sec</c:v>
                </c:pt>
              </c:strCache>
            </c:strRef>
          </c:tx>
          <c:marker>
            <c:symbol val="none"/>
          </c:marker>
          <c:xVal>
            <c:numRef>
              <c:f>'2013 08 05T2R1'!$C$5:$C$106</c:f>
              <c:numCache>
                <c:formatCode>General</c:formatCode>
                <c:ptCount val="102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05T2R1'!$J$5:$J$106</c:f>
              <c:numCache>
                <c:formatCode>General</c:formatCode>
                <c:ptCount val="102"/>
                <c:pt idx="0">
                  <c:v>218.0</c:v>
                </c:pt>
                <c:pt idx="1">
                  <c:v>215.0</c:v>
                </c:pt>
                <c:pt idx="2">
                  <c:v>214.0</c:v>
                </c:pt>
                <c:pt idx="3">
                  <c:v>214.0</c:v>
                </c:pt>
                <c:pt idx="4">
                  <c:v>218.0</c:v>
                </c:pt>
                <c:pt idx="5">
                  <c:v>217.0</c:v>
                </c:pt>
                <c:pt idx="6">
                  <c:v>213.0</c:v>
                </c:pt>
                <c:pt idx="7">
                  <c:v>218.0</c:v>
                </c:pt>
                <c:pt idx="8">
                  <c:v>218.0</c:v>
                </c:pt>
                <c:pt idx="9">
                  <c:v>217.0</c:v>
                </c:pt>
                <c:pt idx="10">
                  <c:v>219.0</c:v>
                </c:pt>
                <c:pt idx="11">
                  <c:v>225.0</c:v>
                </c:pt>
                <c:pt idx="12">
                  <c:v>225.0</c:v>
                </c:pt>
                <c:pt idx="13">
                  <c:v>225.0</c:v>
                </c:pt>
                <c:pt idx="14">
                  <c:v>224.0</c:v>
                </c:pt>
                <c:pt idx="15">
                  <c:v>223.0</c:v>
                </c:pt>
                <c:pt idx="16">
                  <c:v>228.0</c:v>
                </c:pt>
                <c:pt idx="17">
                  <c:v>230.0</c:v>
                </c:pt>
                <c:pt idx="18">
                  <c:v>233.0</c:v>
                </c:pt>
                <c:pt idx="19">
                  <c:v>229.0</c:v>
                </c:pt>
                <c:pt idx="20">
                  <c:v>236.0</c:v>
                </c:pt>
                <c:pt idx="21">
                  <c:v>240.0</c:v>
                </c:pt>
                <c:pt idx="22">
                  <c:v>240.0</c:v>
                </c:pt>
                <c:pt idx="23">
                  <c:v>242.0</c:v>
                </c:pt>
                <c:pt idx="24">
                  <c:v>246.0</c:v>
                </c:pt>
                <c:pt idx="25">
                  <c:v>253.0</c:v>
                </c:pt>
                <c:pt idx="26">
                  <c:v>259.0</c:v>
                </c:pt>
                <c:pt idx="27">
                  <c:v>264.0</c:v>
                </c:pt>
                <c:pt idx="28">
                  <c:v>275.0</c:v>
                </c:pt>
                <c:pt idx="29">
                  <c:v>273.0</c:v>
                </c:pt>
                <c:pt idx="30">
                  <c:v>291.0</c:v>
                </c:pt>
                <c:pt idx="31">
                  <c:v>303.0</c:v>
                </c:pt>
                <c:pt idx="32">
                  <c:v>316.0</c:v>
                </c:pt>
                <c:pt idx="33">
                  <c:v>329.0</c:v>
                </c:pt>
                <c:pt idx="34">
                  <c:v>335.0</c:v>
                </c:pt>
                <c:pt idx="35">
                  <c:v>351.0</c:v>
                </c:pt>
                <c:pt idx="36">
                  <c:v>370.0</c:v>
                </c:pt>
                <c:pt idx="37">
                  <c:v>387.0</c:v>
                </c:pt>
                <c:pt idx="38">
                  <c:v>405.0</c:v>
                </c:pt>
                <c:pt idx="39">
                  <c:v>427.0</c:v>
                </c:pt>
                <c:pt idx="40">
                  <c:v>452.0</c:v>
                </c:pt>
                <c:pt idx="41">
                  <c:v>472.0</c:v>
                </c:pt>
                <c:pt idx="42">
                  <c:v>511.0</c:v>
                </c:pt>
                <c:pt idx="43">
                  <c:v>530.0</c:v>
                </c:pt>
                <c:pt idx="44">
                  <c:v>577.0</c:v>
                </c:pt>
                <c:pt idx="45">
                  <c:v>610.0</c:v>
                </c:pt>
                <c:pt idx="46">
                  <c:v>633.0</c:v>
                </c:pt>
                <c:pt idx="47">
                  <c:v>664.0</c:v>
                </c:pt>
                <c:pt idx="48">
                  <c:v>665.0</c:v>
                </c:pt>
                <c:pt idx="49">
                  <c:v>657.0</c:v>
                </c:pt>
                <c:pt idx="50">
                  <c:v>668.0</c:v>
                </c:pt>
                <c:pt idx="51">
                  <c:v>683.0</c:v>
                </c:pt>
                <c:pt idx="52">
                  <c:v>668.0</c:v>
                </c:pt>
                <c:pt idx="53">
                  <c:v>672.0</c:v>
                </c:pt>
                <c:pt idx="54">
                  <c:v>647.0</c:v>
                </c:pt>
                <c:pt idx="55">
                  <c:v>641.0</c:v>
                </c:pt>
                <c:pt idx="56">
                  <c:v>633.0</c:v>
                </c:pt>
                <c:pt idx="57">
                  <c:v>622.0</c:v>
                </c:pt>
                <c:pt idx="58">
                  <c:v>632.0</c:v>
                </c:pt>
                <c:pt idx="59">
                  <c:v>634.0</c:v>
                </c:pt>
                <c:pt idx="60">
                  <c:v>634.0</c:v>
                </c:pt>
                <c:pt idx="61">
                  <c:v>630.0</c:v>
                </c:pt>
                <c:pt idx="62">
                  <c:v>608.0</c:v>
                </c:pt>
                <c:pt idx="63">
                  <c:v>597.0</c:v>
                </c:pt>
                <c:pt idx="64">
                  <c:v>563.0</c:v>
                </c:pt>
                <c:pt idx="65">
                  <c:v>560.0</c:v>
                </c:pt>
                <c:pt idx="66">
                  <c:v>546.0</c:v>
                </c:pt>
                <c:pt idx="67">
                  <c:v>527.0</c:v>
                </c:pt>
                <c:pt idx="68">
                  <c:v>514.0</c:v>
                </c:pt>
                <c:pt idx="69">
                  <c:v>495.0</c:v>
                </c:pt>
                <c:pt idx="70">
                  <c:v>495.0</c:v>
                </c:pt>
                <c:pt idx="71">
                  <c:v>478.0</c:v>
                </c:pt>
                <c:pt idx="72">
                  <c:v>471.0</c:v>
                </c:pt>
                <c:pt idx="73">
                  <c:v>472.0</c:v>
                </c:pt>
                <c:pt idx="74">
                  <c:v>468.0</c:v>
                </c:pt>
                <c:pt idx="75">
                  <c:v>454.0</c:v>
                </c:pt>
                <c:pt idx="76">
                  <c:v>439.0</c:v>
                </c:pt>
                <c:pt idx="77">
                  <c:v>435.0</c:v>
                </c:pt>
                <c:pt idx="78">
                  <c:v>450.0</c:v>
                </c:pt>
                <c:pt idx="79">
                  <c:v>445.0</c:v>
                </c:pt>
                <c:pt idx="80">
                  <c:v>422.0</c:v>
                </c:pt>
                <c:pt idx="81">
                  <c:v>423.0</c:v>
                </c:pt>
                <c:pt idx="82">
                  <c:v>414.0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'2013 08 05T2R1'!$L$3</c:f>
              <c:strCache>
                <c:ptCount val="1"/>
                <c:pt idx="0">
                  <c:v>120sec</c:v>
                </c:pt>
              </c:strCache>
            </c:strRef>
          </c:tx>
          <c:marker>
            <c:symbol val="none"/>
          </c:marker>
          <c:xVal>
            <c:numRef>
              <c:f>'2013 08 05T2R1'!$C$5:$C$106</c:f>
              <c:numCache>
                <c:formatCode>General</c:formatCode>
                <c:ptCount val="102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05T2R1'!$L$5:$L$106</c:f>
              <c:numCache>
                <c:formatCode>General</c:formatCode>
                <c:ptCount val="102"/>
                <c:pt idx="0">
                  <c:v>215.0</c:v>
                </c:pt>
                <c:pt idx="1">
                  <c:v>216.0</c:v>
                </c:pt>
                <c:pt idx="2">
                  <c:v>215.0</c:v>
                </c:pt>
                <c:pt idx="3">
                  <c:v>216.0</c:v>
                </c:pt>
                <c:pt idx="4">
                  <c:v>216.0</c:v>
                </c:pt>
                <c:pt idx="5">
                  <c:v>216.0</c:v>
                </c:pt>
                <c:pt idx="6">
                  <c:v>222.0</c:v>
                </c:pt>
                <c:pt idx="7">
                  <c:v>221.0</c:v>
                </c:pt>
                <c:pt idx="8">
                  <c:v>217.0</c:v>
                </c:pt>
                <c:pt idx="9">
                  <c:v>225.0</c:v>
                </c:pt>
                <c:pt idx="10">
                  <c:v>223.0</c:v>
                </c:pt>
                <c:pt idx="11">
                  <c:v>222.0</c:v>
                </c:pt>
                <c:pt idx="12">
                  <c:v>226.0</c:v>
                </c:pt>
                <c:pt idx="13">
                  <c:v>227.0</c:v>
                </c:pt>
                <c:pt idx="14">
                  <c:v>233.0</c:v>
                </c:pt>
                <c:pt idx="15">
                  <c:v>236.0</c:v>
                </c:pt>
                <c:pt idx="16">
                  <c:v>242.0</c:v>
                </c:pt>
                <c:pt idx="17">
                  <c:v>240.0</c:v>
                </c:pt>
                <c:pt idx="18">
                  <c:v>240.0</c:v>
                </c:pt>
                <c:pt idx="19">
                  <c:v>243.0</c:v>
                </c:pt>
                <c:pt idx="20">
                  <c:v>246.0</c:v>
                </c:pt>
                <c:pt idx="21">
                  <c:v>257.0</c:v>
                </c:pt>
                <c:pt idx="22">
                  <c:v>259.0</c:v>
                </c:pt>
                <c:pt idx="23">
                  <c:v>261.0</c:v>
                </c:pt>
                <c:pt idx="24">
                  <c:v>272.0</c:v>
                </c:pt>
                <c:pt idx="25">
                  <c:v>275.0</c:v>
                </c:pt>
                <c:pt idx="26">
                  <c:v>289.0</c:v>
                </c:pt>
                <c:pt idx="27">
                  <c:v>294.0</c:v>
                </c:pt>
                <c:pt idx="28">
                  <c:v>312.0</c:v>
                </c:pt>
                <c:pt idx="29">
                  <c:v>330.0</c:v>
                </c:pt>
                <c:pt idx="30">
                  <c:v>341.0</c:v>
                </c:pt>
                <c:pt idx="31">
                  <c:v>361.0</c:v>
                </c:pt>
                <c:pt idx="32">
                  <c:v>384.0</c:v>
                </c:pt>
                <c:pt idx="33">
                  <c:v>411.0</c:v>
                </c:pt>
                <c:pt idx="34">
                  <c:v>449.0</c:v>
                </c:pt>
                <c:pt idx="35">
                  <c:v>501.0</c:v>
                </c:pt>
                <c:pt idx="36">
                  <c:v>527.0</c:v>
                </c:pt>
                <c:pt idx="37">
                  <c:v>552.0</c:v>
                </c:pt>
                <c:pt idx="38">
                  <c:v>588.0</c:v>
                </c:pt>
                <c:pt idx="39">
                  <c:v>611.0</c:v>
                </c:pt>
                <c:pt idx="40">
                  <c:v>635.0</c:v>
                </c:pt>
                <c:pt idx="41">
                  <c:v>664.0</c:v>
                </c:pt>
                <c:pt idx="42">
                  <c:v>671.0</c:v>
                </c:pt>
                <c:pt idx="43">
                  <c:v>690.0</c:v>
                </c:pt>
                <c:pt idx="44">
                  <c:v>687.0</c:v>
                </c:pt>
                <c:pt idx="45">
                  <c:v>677.0</c:v>
                </c:pt>
                <c:pt idx="46">
                  <c:v>660.0</c:v>
                </c:pt>
                <c:pt idx="47">
                  <c:v>660.0</c:v>
                </c:pt>
                <c:pt idx="48">
                  <c:v>678.0</c:v>
                </c:pt>
                <c:pt idx="49">
                  <c:v>670.0</c:v>
                </c:pt>
                <c:pt idx="50">
                  <c:v>679.0</c:v>
                </c:pt>
                <c:pt idx="51">
                  <c:v>671.0</c:v>
                </c:pt>
                <c:pt idx="52">
                  <c:v>635.0</c:v>
                </c:pt>
                <c:pt idx="53">
                  <c:v>620.0</c:v>
                </c:pt>
                <c:pt idx="54">
                  <c:v>632.0</c:v>
                </c:pt>
                <c:pt idx="55">
                  <c:v>630.0</c:v>
                </c:pt>
                <c:pt idx="56">
                  <c:v>597.0</c:v>
                </c:pt>
                <c:pt idx="57">
                  <c:v>599.0</c:v>
                </c:pt>
                <c:pt idx="58">
                  <c:v>613.0</c:v>
                </c:pt>
                <c:pt idx="59">
                  <c:v>624.0</c:v>
                </c:pt>
                <c:pt idx="60">
                  <c:v>641.0</c:v>
                </c:pt>
                <c:pt idx="61">
                  <c:v>625.0</c:v>
                </c:pt>
                <c:pt idx="62">
                  <c:v>596.0</c:v>
                </c:pt>
                <c:pt idx="63">
                  <c:v>567.0</c:v>
                </c:pt>
                <c:pt idx="64">
                  <c:v>526.0</c:v>
                </c:pt>
                <c:pt idx="65">
                  <c:v>522.0</c:v>
                </c:pt>
                <c:pt idx="66">
                  <c:v>484.0</c:v>
                </c:pt>
                <c:pt idx="67">
                  <c:v>456.0</c:v>
                </c:pt>
                <c:pt idx="68">
                  <c:v>445.0</c:v>
                </c:pt>
                <c:pt idx="69">
                  <c:v>444.0</c:v>
                </c:pt>
                <c:pt idx="70">
                  <c:v>434.0</c:v>
                </c:pt>
                <c:pt idx="71">
                  <c:v>430.0</c:v>
                </c:pt>
                <c:pt idx="72">
                  <c:v>431.0</c:v>
                </c:pt>
                <c:pt idx="73">
                  <c:v>427.0</c:v>
                </c:pt>
                <c:pt idx="74">
                  <c:v>426.0</c:v>
                </c:pt>
                <c:pt idx="75">
                  <c:v>430.0</c:v>
                </c:pt>
                <c:pt idx="76">
                  <c:v>435.0</c:v>
                </c:pt>
                <c:pt idx="77">
                  <c:v>450.0</c:v>
                </c:pt>
                <c:pt idx="78">
                  <c:v>440.0</c:v>
                </c:pt>
                <c:pt idx="79">
                  <c:v>427.0</c:v>
                </c:pt>
                <c:pt idx="80">
                  <c:v>429.0</c:v>
                </c:pt>
                <c:pt idx="81">
                  <c:v>428.0</c:v>
                </c:pt>
                <c:pt idx="82">
                  <c:v>421.0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'2013 08 05T2R1'!$N$3</c:f>
              <c:strCache>
                <c:ptCount val="1"/>
                <c:pt idx="0">
                  <c:v>150sec</c:v>
                </c:pt>
              </c:strCache>
            </c:strRef>
          </c:tx>
          <c:marker>
            <c:symbol val="none"/>
          </c:marker>
          <c:xVal>
            <c:numRef>
              <c:f>'2013 08 05T2R1'!$C$5:$C$106</c:f>
              <c:numCache>
                <c:formatCode>General</c:formatCode>
                <c:ptCount val="102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05T2R1'!$N$5:$N$106</c:f>
              <c:numCache>
                <c:formatCode>General</c:formatCode>
                <c:ptCount val="102"/>
                <c:pt idx="0">
                  <c:v>216.0</c:v>
                </c:pt>
                <c:pt idx="1">
                  <c:v>215.0</c:v>
                </c:pt>
                <c:pt idx="2">
                  <c:v>218.0</c:v>
                </c:pt>
                <c:pt idx="3">
                  <c:v>218.0</c:v>
                </c:pt>
                <c:pt idx="4">
                  <c:v>216.0</c:v>
                </c:pt>
                <c:pt idx="5">
                  <c:v>216.0</c:v>
                </c:pt>
                <c:pt idx="6">
                  <c:v>217.0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225.0</c:v>
                </c:pt>
                <c:pt idx="12">
                  <c:v>228.0</c:v>
                </c:pt>
                <c:pt idx="13">
                  <c:v>228.0</c:v>
                </c:pt>
                <c:pt idx="14">
                  <c:v>226.0</c:v>
                </c:pt>
                <c:pt idx="15">
                  <c:v>231.0</c:v>
                </c:pt>
                <c:pt idx="16">
                  <c:v>235.0</c:v>
                </c:pt>
                <c:pt idx="17">
                  <c:v>235.0</c:v>
                </c:pt>
                <c:pt idx="18">
                  <c:v>239.0</c:v>
                </c:pt>
                <c:pt idx="19">
                  <c:v>247.0</c:v>
                </c:pt>
                <c:pt idx="20">
                  <c:v>246.0</c:v>
                </c:pt>
                <c:pt idx="21">
                  <c:v>248.0</c:v>
                </c:pt>
                <c:pt idx="22">
                  <c:v>261.0</c:v>
                </c:pt>
                <c:pt idx="23">
                  <c:v>272.0</c:v>
                </c:pt>
                <c:pt idx="24">
                  <c:v>291.0</c:v>
                </c:pt>
                <c:pt idx="25">
                  <c:v>302.0</c:v>
                </c:pt>
                <c:pt idx="26">
                  <c:v>313.0</c:v>
                </c:pt>
                <c:pt idx="27">
                  <c:v>324.0</c:v>
                </c:pt>
                <c:pt idx="28">
                  <c:v>346.0</c:v>
                </c:pt>
                <c:pt idx="29">
                  <c:v>362.0</c:v>
                </c:pt>
                <c:pt idx="30">
                  <c:v>376.0</c:v>
                </c:pt>
                <c:pt idx="31">
                  <c:v>387.0</c:v>
                </c:pt>
                <c:pt idx="32">
                  <c:v>407.0</c:v>
                </c:pt>
                <c:pt idx="33">
                  <c:v>423.0</c:v>
                </c:pt>
                <c:pt idx="34">
                  <c:v>440.0</c:v>
                </c:pt>
                <c:pt idx="35">
                  <c:v>482.0</c:v>
                </c:pt>
                <c:pt idx="36">
                  <c:v>506.0</c:v>
                </c:pt>
                <c:pt idx="37">
                  <c:v>524.0</c:v>
                </c:pt>
                <c:pt idx="38">
                  <c:v>551.0</c:v>
                </c:pt>
                <c:pt idx="39">
                  <c:v>590.0</c:v>
                </c:pt>
                <c:pt idx="40">
                  <c:v>625.0</c:v>
                </c:pt>
                <c:pt idx="41">
                  <c:v>649.0</c:v>
                </c:pt>
                <c:pt idx="42">
                  <c:v>686.0</c:v>
                </c:pt>
                <c:pt idx="43">
                  <c:v>716.0</c:v>
                </c:pt>
                <c:pt idx="44">
                  <c:v>730.0</c:v>
                </c:pt>
                <c:pt idx="45">
                  <c:v>749.0</c:v>
                </c:pt>
                <c:pt idx="46">
                  <c:v>743.0</c:v>
                </c:pt>
                <c:pt idx="47">
                  <c:v>728.0</c:v>
                </c:pt>
                <c:pt idx="48">
                  <c:v>727.0</c:v>
                </c:pt>
                <c:pt idx="49">
                  <c:v>707.0</c:v>
                </c:pt>
                <c:pt idx="50">
                  <c:v>693.0</c:v>
                </c:pt>
                <c:pt idx="51">
                  <c:v>692.0</c:v>
                </c:pt>
                <c:pt idx="52">
                  <c:v>686.0</c:v>
                </c:pt>
                <c:pt idx="53">
                  <c:v>658.0</c:v>
                </c:pt>
                <c:pt idx="54">
                  <c:v>651.0</c:v>
                </c:pt>
                <c:pt idx="55">
                  <c:v>595.0</c:v>
                </c:pt>
                <c:pt idx="56">
                  <c:v>563.0</c:v>
                </c:pt>
                <c:pt idx="57">
                  <c:v>547.0</c:v>
                </c:pt>
                <c:pt idx="58">
                  <c:v>537.0</c:v>
                </c:pt>
                <c:pt idx="59">
                  <c:v>538.0</c:v>
                </c:pt>
                <c:pt idx="60">
                  <c:v>534.0</c:v>
                </c:pt>
                <c:pt idx="61">
                  <c:v>548.0</c:v>
                </c:pt>
                <c:pt idx="62">
                  <c:v>531.0</c:v>
                </c:pt>
                <c:pt idx="63">
                  <c:v>526.0</c:v>
                </c:pt>
                <c:pt idx="64">
                  <c:v>502.0</c:v>
                </c:pt>
                <c:pt idx="65">
                  <c:v>473.0</c:v>
                </c:pt>
                <c:pt idx="66">
                  <c:v>465.0</c:v>
                </c:pt>
                <c:pt idx="67">
                  <c:v>463.0</c:v>
                </c:pt>
                <c:pt idx="68">
                  <c:v>451.0</c:v>
                </c:pt>
                <c:pt idx="69">
                  <c:v>431.0</c:v>
                </c:pt>
                <c:pt idx="70">
                  <c:v>435.0</c:v>
                </c:pt>
                <c:pt idx="71">
                  <c:v>438.0</c:v>
                </c:pt>
                <c:pt idx="72">
                  <c:v>434.0</c:v>
                </c:pt>
                <c:pt idx="73">
                  <c:v>434.0</c:v>
                </c:pt>
                <c:pt idx="74">
                  <c:v>439.0</c:v>
                </c:pt>
                <c:pt idx="75">
                  <c:v>432.0</c:v>
                </c:pt>
                <c:pt idx="76">
                  <c:v>428.0</c:v>
                </c:pt>
                <c:pt idx="77">
                  <c:v>418.0</c:v>
                </c:pt>
                <c:pt idx="78">
                  <c:v>423.0</c:v>
                </c:pt>
                <c:pt idx="79">
                  <c:v>414.0</c:v>
                </c:pt>
                <c:pt idx="80">
                  <c:v>426.0</c:v>
                </c:pt>
                <c:pt idx="81">
                  <c:v>427.0</c:v>
                </c:pt>
                <c:pt idx="82">
                  <c:v>439.0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561736"/>
        <c:axId val="-2111582632"/>
      </c:scatterChart>
      <c:valAx>
        <c:axId val="-211156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582632"/>
        <c:crosses val="autoZero"/>
        <c:crossBetween val="midCat"/>
      </c:valAx>
      <c:valAx>
        <c:axId val="-211158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561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608697619694"/>
          <c:y val="0.0514005540974045"/>
          <c:w val="0.703057969046972"/>
          <c:h val="0.85090259550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'2013 08 05T2R1 not aligned'!$D$3</c:f>
              <c:strCache>
                <c:ptCount val="1"/>
                <c:pt idx="0">
                  <c:v>Time 1</c:v>
                </c:pt>
              </c:strCache>
            </c:strRef>
          </c:tx>
          <c:marker>
            <c:symbol val="none"/>
          </c:marker>
          <c:xVal>
            <c:numRef>
              <c:f>'2013 08 05T2R1 not aligned'!$C$5:$C$122</c:f>
              <c:numCache>
                <c:formatCode>General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 not aligned'!$E$5:$E$122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59.0</c:v>
                </c:pt>
                <c:pt idx="30">
                  <c:v>214.0</c:v>
                </c:pt>
                <c:pt idx="31">
                  <c:v>414.0</c:v>
                </c:pt>
                <c:pt idx="32">
                  <c:v>399.0</c:v>
                </c:pt>
                <c:pt idx="33">
                  <c:v>411.0</c:v>
                </c:pt>
                <c:pt idx="34">
                  <c:v>570.0</c:v>
                </c:pt>
                <c:pt idx="35">
                  <c:v>853.0</c:v>
                </c:pt>
                <c:pt idx="36">
                  <c:v>1185.0</c:v>
                </c:pt>
                <c:pt idx="37">
                  <c:v>1528.0</c:v>
                </c:pt>
                <c:pt idx="38">
                  <c:v>1472.0</c:v>
                </c:pt>
                <c:pt idx="39">
                  <c:v>1306.0</c:v>
                </c:pt>
                <c:pt idx="40">
                  <c:v>1433.0</c:v>
                </c:pt>
                <c:pt idx="41">
                  <c:v>1589.0</c:v>
                </c:pt>
                <c:pt idx="42">
                  <c:v>1679.0</c:v>
                </c:pt>
                <c:pt idx="43">
                  <c:v>1682.0</c:v>
                </c:pt>
                <c:pt idx="44">
                  <c:v>1642.0</c:v>
                </c:pt>
                <c:pt idx="45">
                  <c:v>1626.0</c:v>
                </c:pt>
                <c:pt idx="46">
                  <c:v>1588.0</c:v>
                </c:pt>
                <c:pt idx="47">
                  <c:v>1574.0</c:v>
                </c:pt>
                <c:pt idx="48">
                  <c:v>1580.0</c:v>
                </c:pt>
                <c:pt idx="49">
                  <c:v>1586.0</c:v>
                </c:pt>
                <c:pt idx="50">
                  <c:v>1580.0</c:v>
                </c:pt>
                <c:pt idx="51">
                  <c:v>1605.0</c:v>
                </c:pt>
                <c:pt idx="52">
                  <c:v>1578.0</c:v>
                </c:pt>
                <c:pt idx="53">
                  <c:v>1512.0</c:v>
                </c:pt>
                <c:pt idx="54">
                  <c:v>1502.0</c:v>
                </c:pt>
                <c:pt idx="55">
                  <c:v>1479.0</c:v>
                </c:pt>
                <c:pt idx="56">
                  <c:v>1440.0</c:v>
                </c:pt>
                <c:pt idx="57">
                  <c:v>1430.0</c:v>
                </c:pt>
                <c:pt idx="58">
                  <c:v>1472.0</c:v>
                </c:pt>
                <c:pt idx="59">
                  <c:v>1495.0</c:v>
                </c:pt>
                <c:pt idx="60">
                  <c:v>1469.0</c:v>
                </c:pt>
                <c:pt idx="61">
                  <c:v>1437.0</c:v>
                </c:pt>
                <c:pt idx="62">
                  <c:v>1416.0</c:v>
                </c:pt>
                <c:pt idx="63">
                  <c:v>1373.0</c:v>
                </c:pt>
                <c:pt idx="64">
                  <c:v>1342.0</c:v>
                </c:pt>
                <c:pt idx="65">
                  <c:v>1362.0</c:v>
                </c:pt>
                <c:pt idx="66">
                  <c:v>1379.0</c:v>
                </c:pt>
                <c:pt idx="67">
                  <c:v>1372.0</c:v>
                </c:pt>
                <c:pt idx="68">
                  <c:v>1362.0</c:v>
                </c:pt>
                <c:pt idx="69">
                  <c:v>1347.0</c:v>
                </c:pt>
                <c:pt idx="70">
                  <c:v>1334.0</c:v>
                </c:pt>
                <c:pt idx="71">
                  <c:v>1332.0</c:v>
                </c:pt>
                <c:pt idx="72">
                  <c:v>1370.0</c:v>
                </c:pt>
                <c:pt idx="73">
                  <c:v>1416.0</c:v>
                </c:pt>
                <c:pt idx="74">
                  <c:v>1403.0</c:v>
                </c:pt>
                <c:pt idx="75">
                  <c:v>1382.0</c:v>
                </c:pt>
                <c:pt idx="76">
                  <c:v>1360.0</c:v>
                </c:pt>
                <c:pt idx="77">
                  <c:v>1353.0</c:v>
                </c:pt>
                <c:pt idx="78">
                  <c:v>1362.0</c:v>
                </c:pt>
                <c:pt idx="79">
                  <c:v>1389.0</c:v>
                </c:pt>
                <c:pt idx="80">
                  <c:v>1406.0</c:v>
                </c:pt>
                <c:pt idx="81">
                  <c:v>1386.0</c:v>
                </c:pt>
                <c:pt idx="82">
                  <c:v>1377.0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'2013 08 05T2R1 not aligned'!$F$3</c:f>
              <c:strCache>
                <c:ptCount val="1"/>
                <c:pt idx="0">
                  <c:v>Time 2</c:v>
                </c:pt>
              </c:strCache>
            </c:strRef>
          </c:tx>
          <c:marker>
            <c:symbol val="none"/>
          </c:marker>
          <c:xVal>
            <c:numRef>
              <c:f>'2013 08 05T2R1 not aligned'!$C$5:$C$122</c:f>
              <c:numCache>
                <c:formatCode>General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 not aligned'!$G$5:$G$122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29.0</c:v>
                </c:pt>
                <c:pt idx="26">
                  <c:v>62.0</c:v>
                </c:pt>
                <c:pt idx="27">
                  <c:v>108.0</c:v>
                </c:pt>
                <c:pt idx="28">
                  <c:v>208.0</c:v>
                </c:pt>
                <c:pt idx="29">
                  <c:v>311.0</c:v>
                </c:pt>
                <c:pt idx="30">
                  <c:v>400.0</c:v>
                </c:pt>
                <c:pt idx="31">
                  <c:v>490.0</c:v>
                </c:pt>
                <c:pt idx="32">
                  <c:v>656.0</c:v>
                </c:pt>
                <c:pt idx="33">
                  <c:v>823.0</c:v>
                </c:pt>
                <c:pt idx="34">
                  <c:v>884.0</c:v>
                </c:pt>
                <c:pt idx="35">
                  <c:v>724.0</c:v>
                </c:pt>
                <c:pt idx="36">
                  <c:v>948.0</c:v>
                </c:pt>
                <c:pt idx="37">
                  <c:v>1281.0</c:v>
                </c:pt>
                <c:pt idx="38">
                  <c:v>1452.0</c:v>
                </c:pt>
                <c:pt idx="39">
                  <c:v>1586.0</c:v>
                </c:pt>
                <c:pt idx="40">
                  <c:v>1626.0</c:v>
                </c:pt>
                <c:pt idx="41">
                  <c:v>1653.0</c:v>
                </c:pt>
                <c:pt idx="42">
                  <c:v>1623.0</c:v>
                </c:pt>
                <c:pt idx="43">
                  <c:v>1578.0</c:v>
                </c:pt>
                <c:pt idx="44">
                  <c:v>1534.0</c:v>
                </c:pt>
                <c:pt idx="45">
                  <c:v>1482.0</c:v>
                </c:pt>
                <c:pt idx="46">
                  <c:v>1539.0</c:v>
                </c:pt>
                <c:pt idx="47">
                  <c:v>1603.0</c:v>
                </c:pt>
                <c:pt idx="48">
                  <c:v>1551.0</c:v>
                </c:pt>
                <c:pt idx="49">
                  <c:v>1513.0</c:v>
                </c:pt>
                <c:pt idx="50">
                  <c:v>1529.0</c:v>
                </c:pt>
                <c:pt idx="51">
                  <c:v>1512.0</c:v>
                </c:pt>
                <c:pt idx="52">
                  <c:v>1495.0</c:v>
                </c:pt>
                <c:pt idx="53">
                  <c:v>1483.0</c:v>
                </c:pt>
                <c:pt idx="54">
                  <c:v>1471.0</c:v>
                </c:pt>
                <c:pt idx="55">
                  <c:v>1443.0</c:v>
                </c:pt>
                <c:pt idx="56">
                  <c:v>1409.0</c:v>
                </c:pt>
                <c:pt idx="57">
                  <c:v>1392.0</c:v>
                </c:pt>
                <c:pt idx="58">
                  <c:v>1377.0</c:v>
                </c:pt>
                <c:pt idx="59">
                  <c:v>1365.0</c:v>
                </c:pt>
                <c:pt idx="60">
                  <c:v>1360.0</c:v>
                </c:pt>
                <c:pt idx="61">
                  <c:v>1372.0</c:v>
                </c:pt>
                <c:pt idx="62">
                  <c:v>1356.0</c:v>
                </c:pt>
                <c:pt idx="63">
                  <c:v>1372.0</c:v>
                </c:pt>
                <c:pt idx="64">
                  <c:v>1404.0</c:v>
                </c:pt>
                <c:pt idx="65">
                  <c:v>1381.0</c:v>
                </c:pt>
                <c:pt idx="66">
                  <c:v>1369.0</c:v>
                </c:pt>
                <c:pt idx="67">
                  <c:v>1380.0</c:v>
                </c:pt>
                <c:pt idx="68">
                  <c:v>1368.0</c:v>
                </c:pt>
                <c:pt idx="69">
                  <c:v>1362.0</c:v>
                </c:pt>
                <c:pt idx="70">
                  <c:v>1340.0</c:v>
                </c:pt>
                <c:pt idx="71">
                  <c:v>1317.0</c:v>
                </c:pt>
                <c:pt idx="72">
                  <c:v>1312.0</c:v>
                </c:pt>
                <c:pt idx="73">
                  <c:v>1307.0</c:v>
                </c:pt>
                <c:pt idx="74">
                  <c:v>1321.0</c:v>
                </c:pt>
                <c:pt idx="75">
                  <c:v>1358.0</c:v>
                </c:pt>
                <c:pt idx="76">
                  <c:v>1385.0</c:v>
                </c:pt>
                <c:pt idx="77">
                  <c:v>1409.0</c:v>
                </c:pt>
                <c:pt idx="78">
                  <c:v>1415.0</c:v>
                </c:pt>
                <c:pt idx="79">
                  <c:v>1392.0</c:v>
                </c:pt>
                <c:pt idx="80">
                  <c:v>1353.0</c:v>
                </c:pt>
                <c:pt idx="81">
                  <c:v>1344.0</c:v>
                </c:pt>
                <c:pt idx="82">
                  <c:v>1363.0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'2013 08 05T2R1 not aligned'!$H$3</c:f>
              <c:strCache>
                <c:ptCount val="1"/>
                <c:pt idx="0">
                  <c:v>Time 3</c:v>
                </c:pt>
              </c:strCache>
            </c:strRef>
          </c:tx>
          <c:marker>
            <c:symbol val="none"/>
          </c:marker>
          <c:xVal>
            <c:numRef>
              <c:f>'2013 08 05T2R1 not aligned'!$C$5:$C$122</c:f>
              <c:numCache>
                <c:formatCode>General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 not aligned'!$I$5:$I$122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16.0</c:v>
                </c:pt>
                <c:pt idx="25">
                  <c:v>31.0</c:v>
                </c:pt>
                <c:pt idx="26">
                  <c:v>60.0</c:v>
                </c:pt>
                <c:pt idx="27">
                  <c:v>96.0</c:v>
                </c:pt>
                <c:pt idx="28">
                  <c:v>185.0</c:v>
                </c:pt>
                <c:pt idx="29">
                  <c:v>290.0</c:v>
                </c:pt>
                <c:pt idx="30">
                  <c:v>383.0</c:v>
                </c:pt>
                <c:pt idx="31">
                  <c:v>460.0</c:v>
                </c:pt>
                <c:pt idx="32">
                  <c:v>601.0</c:v>
                </c:pt>
                <c:pt idx="33">
                  <c:v>758.0</c:v>
                </c:pt>
                <c:pt idx="34">
                  <c:v>844.0</c:v>
                </c:pt>
                <c:pt idx="35">
                  <c:v>785.0</c:v>
                </c:pt>
                <c:pt idx="36">
                  <c:v>1194.0</c:v>
                </c:pt>
                <c:pt idx="37">
                  <c:v>1575.0</c:v>
                </c:pt>
                <c:pt idx="38">
                  <c:v>1597.0</c:v>
                </c:pt>
                <c:pt idx="39">
                  <c:v>1673.0</c:v>
                </c:pt>
                <c:pt idx="40">
                  <c:v>1642.0</c:v>
                </c:pt>
                <c:pt idx="41">
                  <c:v>1561.0</c:v>
                </c:pt>
                <c:pt idx="42">
                  <c:v>1549.0</c:v>
                </c:pt>
                <c:pt idx="43">
                  <c:v>1538.0</c:v>
                </c:pt>
                <c:pt idx="44">
                  <c:v>1510.0</c:v>
                </c:pt>
                <c:pt idx="45">
                  <c:v>1485.0</c:v>
                </c:pt>
                <c:pt idx="46">
                  <c:v>1467.0</c:v>
                </c:pt>
                <c:pt idx="47">
                  <c:v>1485.0</c:v>
                </c:pt>
                <c:pt idx="48">
                  <c:v>1481.0</c:v>
                </c:pt>
                <c:pt idx="49">
                  <c:v>1501.0</c:v>
                </c:pt>
                <c:pt idx="50">
                  <c:v>1486.0</c:v>
                </c:pt>
                <c:pt idx="51">
                  <c:v>1438.0</c:v>
                </c:pt>
                <c:pt idx="52">
                  <c:v>1472.0</c:v>
                </c:pt>
                <c:pt idx="53">
                  <c:v>1506.0</c:v>
                </c:pt>
                <c:pt idx="54">
                  <c:v>1477.0</c:v>
                </c:pt>
                <c:pt idx="55">
                  <c:v>1420.0</c:v>
                </c:pt>
                <c:pt idx="56">
                  <c:v>1383.0</c:v>
                </c:pt>
                <c:pt idx="57">
                  <c:v>1380.0</c:v>
                </c:pt>
                <c:pt idx="58">
                  <c:v>1351.0</c:v>
                </c:pt>
                <c:pt idx="59">
                  <c:v>1318.0</c:v>
                </c:pt>
                <c:pt idx="60">
                  <c:v>1332.0</c:v>
                </c:pt>
                <c:pt idx="61">
                  <c:v>1359.0</c:v>
                </c:pt>
                <c:pt idx="62">
                  <c:v>1381.0</c:v>
                </c:pt>
                <c:pt idx="63">
                  <c:v>1389.0</c:v>
                </c:pt>
                <c:pt idx="64">
                  <c:v>1380.0</c:v>
                </c:pt>
                <c:pt idx="65">
                  <c:v>1362.0</c:v>
                </c:pt>
                <c:pt idx="66">
                  <c:v>1353.0</c:v>
                </c:pt>
                <c:pt idx="67">
                  <c:v>1340.0</c:v>
                </c:pt>
                <c:pt idx="68">
                  <c:v>1340.0</c:v>
                </c:pt>
                <c:pt idx="69">
                  <c:v>1343.0</c:v>
                </c:pt>
                <c:pt idx="70">
                  <c:v>1321.0</c:v>
                </c:pt>
                <c:pt idx="71">
                  <c:v>1317.0</c:v>
                </c:pt>
                <c:pt idx="72">
                  <c:v>1347.0</c:v>
                </c:pt>
                <c:pt idx="73">
                  <c:v>1374.0</c:v>
                </c:pt>
                <c:pt idx="74">
                  <c:v>1380.0</c:v>
                </c:pt>
                <c:pt idx="75">
                  <c:v>1377.0</c:v>
                </c:pt>
                <c:pt idx="76">
                  <c:v>1374.0</c:v>
                </c:pt>
                <c:pt idx="77">
                  <c:v>1373.0</c:v>
                </c:pt>
                <c:pt idx="78">
                  <c:v>1370.0</c:v>
                </c:pt>
                <c:pt idx="79">
                  <c:v>1381.0</c:v>
                </c:pt>
                <c:pt idx="80">
                  <c:v>1407.0</c:v>
                </c:pt>
                <c:pt idx="81">
                  <c:v>1377.0</c:v>
                </c:pt>
                <c:pt idx="82">
                  <c:v>1346.0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'2013 08 05T2R1 not aligned'!$J$3</c:f>
              <c:strCache>
                <c:ptCount val="1"/>
                <c:pt idx="0">
                  <c:v>Time 4</c:v>
                </c:pt>
              </c:strCache>
            </c:strRef>
          </c:tx>
          <c:marker>
            <c:symbol val="none"/>
          </c:marker>
          <c:xVal>
            <c:numRef>
              <c:f>'2013 08 05T2R1 not aligned'!$C$5:$C$122</c:f>
              <c:numCache>
                <c:formatCode>General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 not aligned'!$K$5:$K$122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52.0</c:v>
                </c:pt>
                <c:pt idx="24">
                  <c:v>106.0</c:v>
                </c:pt>
                <c:pt idx="25">
                  <c:v>174.0</c:v>
                </c:pt>
                <c:pt idx="26">
                  <c:v>274.0</c:v>
                </c:pt>
                <c:pt idx="27">
                  <c:v>352.0</c:v>
                </c:pt>
                <c:pt idx="28">
                  <c:v>452.0</c:v>
                </c:pt>
                <c:pt idx="29">
                  <c:v>548.0</c:v>
                </c:pt>
                <c:pt idx="30">
                  <c:v>640.0</c:v>
                </c:pt>
                <c:pt idx="31">
                  <c:v>743.0</c:v>
                </c:pt>
                <c:pt idx="32">
                  <c:v>1024.0</c:v>
                </c:pt>
                <c:pt idx="33">
                  <c:v>1419.0</c:v>
                </c:pt>
                <c:pt idx="34">
                  <c:v>1576.0</c:v>
                </c:pt>
                <c:pt idx="35">
                  <c:v>1636.0</c:v>
                </c:pt>
                <c:pt idx="36">
                  <c:v>1641.0</c:v>
                </c:pt>
                <c:pt idx="37">
                  <c:v>1653.0</c:v>
                </c:pt>
                <c:pt idx="38">
                  <c:v>1670.0</c:v>
                </c:pt>
                <c:pt idx="39">
                  <c:v>1637.0</c:v>
                </c:pt>
                <c:pt idx="40">
                  <c:v>1568.0</c:v>
                </c:pt>
                <c:pt idx="41">
                  <c:v>1533.0</c:v>
                </c:pt>
                <c:pt idx="42">
                  <c:v>1582.0</c:v>
                </c:pt>
                <c:pt idx="43">
                  <c:v>1606.0</c:v>
                </c:pt>
                <c:pt idx="44">
                  <c:v>1531.0</c:v>
                </c:pt>
                <c:pt idx="45">
                  <c:v>1478.0</c:v>
                </c:pt>
                <c:pt idx="46">
                  <c:v>1457.0</c:v>
                </c:pt>
                <c:pt idx="47">
                  <c:v>1430.0</c:v>
                </c:pt>
                <c:pt idx="48">
                  <c:v>1403.0</c:v>
                </c:pt>
                <c:pt idx="49">
                  <c:v>1433.0</c:v>
                </c:pt>
                <c:pt idx="50">
                  <c:v>1491.0</c:v>
                </c:pt>
                <c:pt idx="51">
                  <c:v>1518.0</c:v>
                </c:pt>
                <c:pt idx="52">
                  <c:v>1498.0</c:v>
                </c:pt>
                <c:pt idx="53">
                  <c:v>1485.0</c:v>
                </c:pt>
                <c:pt idx="54">
                  <c:v>1457.0</c:v>
                </c:pt>
                <c:pt idx="55">
                  <c:v>1409.0</c:v>
                </c:pt>
                <c:pt idx="56">
                  <c:v>1357.0</c:v>
                </c:pt>
                <c:pt idx="57">
                  <c:v>1348.0</c:v>
                </c:pt>
                <c:pt idx="58">
                  <c:v>1380.0</c:v>
                </c:pt>
                <c:pt idx="59">
                  <c:v>1381.0</c:v>
                </c:pt>
                <c:pt idx="60">
                  <c:v>1341.0</c:v>
                </c:pt>
                <c:pt idx="61">
                  <c:v>1337.0</c:v>
                </c:pt>
                <c:pt idx="62">
                  <c:v>1345.0</c:v>
                </c:pt>
                <c:pt idx="63">
                  <c:v>1353.0</c:v>
                </c:pt>
                <c:pt idx="64">
                  <c:v>1361.0</c:v>
                </c:pt>
                <c:pt idx="65">
                  <c:v>1356.0</c:v>
                </c:pt>
                <c:pt idx="66">
                  <c:v>1366.0</c:v>
                </c:pt>
                <c:pt idx="67">
                  <c:v>1387.0</c:v>
                </c:pt>
                <c:pt idx="68">
                  <c:v>1405.0</c:v>
                </c:pt>
                <c:pt idx="69">
                  <c:v>1375.0</c:v>
                </c:pt>
                <c:pt idx="70">
                  <c:v>1355.0</c:v>
                </c:pt>
                <c:pt idx="71">
                  <c:v>1365.0</c:v>
                </c:pt>
                <c:pt idx="72">
                  <c:v>1378.0</c:v>
                </c:pt>
                <c:pt idx="73">
                  <c:v>1392.0</c:v>
                </c:pt>
                <c:pt idx="74">
                  <c:v>1389.0</c:v>
                </c:pt>
                <c:pt idx="75">
                  <c:v>1388.0</c:v>
                </c:pt>
                <c:pt idx="76">
                  <c:v>1399.0</c:v>
                </c:pt>
                <c:pt idx="77">
                  <c:v>1386.0</c:v>
                </c:pt>
                <c:pt idx="78">
                  <c:v>1370.0</c:v>
                </c:pt>
                <c:pt idx="79">
                  <c:v>1353.0</c:v>
                </c:pt>
                <c:pt idx="80">
                  <c:v>1340.0</c:v>
                </c:pt>
                <c:pt idx="81">
                  <c:v>1342.0</c:v>
                </c:pt>
                <c:pt idx="82">
                  <c:v>1353.0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'2013 08 05T2R1 not aligned'!$L$3</c:f>
              <c:strCache>
                <c:ptCount val="1"/>
                <c:pt idx="0">
                  <c:v>Time 5</c:v>
                </c:pt>
              </c:strCache>
            </c:strRef>
          </c:tx>
          <c:marker>
            <c:symbol val="none"/>
          </c:marker>
          <c:xVal>
            <c:numRef>
              <c:f>'2013 08 05T2R1 not aligned'!$C$5:$C$122</c:f>
              <c:numCache>
                <c:formatCode>General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 not aligned'!$M$5:$M$122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5.0</c:v>
                </c:pt>
                <c:pt idx="21">
                  <c:v>60.0</c:v>
                </c:pt>
                <c:pt idx="22">
                  <c:v>133.0</c:v>
                </c:pt>
                <c:pt idx="23">
                  <c:v>205.0</c:v>
                </c:pt>
                <c:pt idx="24">
                  <c:v>297.0</c:v>
                </c:pt>
                <c:pt idx="25">
                  <c:v>411.0</c:v>
                </c:pt>
                <c:pt idx="26">
                  <c:v>616.0</c:v>
                </c:pt>
                <c:pt idx="27">
                  <c:v>1055.0</c:v>
                </c:pt>
                <c:pt idx="28">
                  <c:v>1292.0</c:v>
                </c:pt>
                <c:pt idx="29">
                  <c:v>1340.0</c:v>
                </c:pt>
                <c:pt idx="30">
                  <c:v>1494.0</c:v>
                </c:pt>
                <c:pt idx="31">
                  <c:v>1623.0</c:v>
                </c:pt>
                <c:pt idx="32">
                  <c:v>1586.0</c:v>
                </c:pt>
                <c:pt idx="33">
                  <c:v>1570.0</c:v>
                </c:pt>
                <c:pt idx="34">
                  <c:v>1567.0</c:v>
                </c:pt>
                <c:pt idx="35">
                  <c:v>1566.0</c:v>
                </c:pt>
                <c:pt idx="36">
                  <c:v>1590.0</c:v>
                </c:pt>
                <c:pt idx="37">
                  <c:v>1609.0</c:v>
                </c:pt>
                <c:pt idx="38">
                  <c:v>1611.0</c:v>
                </c:pt>
                <c:pt idx="39">
                  <c:v>1639.0</c:v>
                </c:pt>
                <c:pt idx="40">
                  <c:v>1619.0</c:v>
                </c:pt>
                <c:pt idx="41">
                  <c:v>1555.0</c:v>
                </c:pt>
                <c:pt idx="42">
                  <c:v>1510.0</c:v>
                </c:pt>
                <c:pt idx="43">
                  <c:v>1463.0</c:v>
                </c:pt>
                <c:pt idx="44">
                  <c:v>1447.0</c:v>
                </c:pt>
                <c:pt idx="45">
                  <c:v>1438.0</c:v>
                </c:pt>
                <c:pt idx="46">
                  <c:v>1441.0</c:v>
                </c:pt>
                <c:pt idx="47">
                  <c:v>1448.0</c:v>
                </c:pt>
                <c:pt idx="48">
                  <c:v>1423.0</c:v>
                </c:pt>
                <c:pt idx="49">
                  <c:v>1389.0</c:v>
                </c:pt>
                <c:pt idx="50">
                  <c:v>1403.0</c:v>
                </c:pt>
                <c:pt idx="51">
                  <c:v>1410.0</c:v>
                </c:pt>
                <c:pt idx="52">
                  <c:v>1434.0</c:v>
                </c:pt>
                <c:pt idx="53">
                  <c:v>1448.0</c:v>
                </c:pt>
                <c:pt idx="54">
                  <c:v>1424.0</c:v>
                </c:pt>
                <c:pt idx="55">
                  <c:v>1391.0</c:v>
                </c:pt>
                <c:pt idx="56">
                  <c:v>1360.0</c:v>
                </c:pt>
                <c:pt idx="57">
                  <c:v>1341.0</c:v>
                </c:pt>
                <c:pt idx="58">
                  <c:v>1345.0</c:v>
                </c:pt>
                <c:pt idx="59">
                  <c:v>1345.0</c:v>
                </c:pt>
                <c:pt idx="60">
                  <c:v>1330.0</c:v>
                </c:pt>
                <c:pt idx="61">
                  <c:v>1320.0</c:v>
                </c:pt>
                <c:pt idx="62">
                  <c:v>1297.0</c:v>
                </c:pt>
                <c:pt idx="63">
                  <c:v>1303.0</c:v>
                </c:pt>
                <c:pt idx="64">
                  <c:v>1340.0</c:v>
                </c:pt>
                <c:pt idx="65">
                  <c:v>1361.0</c:v>
                </c:pt>
                <c:pt idx="66">
                  <c:v>1338.0</c:v>
                </c:pt>
                <c:pt idx="67">
                  <c:v>1329.0</c:v>
                </c:pt>
                <c:pt idx="68">
                  <c:v>1351.0</c:v>
                </c:pt>
                <c:pt idx="69">
                  <c:v>1364.0</c:v>
                </c:pt>
                <c:pt idx="70">
                  <c:v>1343.0</c:v>
                </c:pt>
                <c:pt idx="71">
                  <c:v>1317.0</c:v>
                </c:pt>
                <c:pt idx="72">
                  <c:v>1324.0</c:v>
                </c:pt>
                <c:pt idx="73">
                  <c:v>1336.0</c:v>
                </c:pt>
                <c:pt idx="74">
                  <c:v>1341.0</c:v>
                </c:pt>
                <c:pt idx="75">
                  <c:v>1351.0</c:v>
                </c:pt>
                <c:pt idx="76">
                  <c:v>1359.0</c:v>
                </c:pt>
                <c:pt idx="77">
                  <c:v>1345.0</c:v>
                </c:pt>
                <c:pt idx="78">
                  <c:v>1338.0</c:v>
                </c:pt>
                <c:pt idx="79">
                  <c:v>1361.0</c:v>
                </c:pt>
                <c:pt idx="80">
                  <c:v>1366.0</c:v>
                </c:pt>
                <c:pt idx="81">
                  <c:v>1356.0</c:v>
                </c:pt>
                <c:pt idx="82">
                  <c:v>1353.0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'2013 08 05T2R1 not aligned'!$N$3</c:f>
              <c:strCache>
                <c:ptCount val="1"/>
                <c:pt idx="0">
                  <c:v>Time 6</c:v>
                </c:pt>
              </c:strCache>
            </c:strRef>
          </c:tx>
          <c:marker>
            <c:symbol val="none"/>
          </c:marker>
          <c:xVal>
            <c:numRef>
              <c:f>'2013 08 05T2R1 not aligned'!$C$5:$C$122</c:f>
              <c:numCache>
                <c:formatCode>General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 not aligned'!$O$5:$O$122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15.0</c:v>
                </c:pt>
                <c:pt idx="20">
                  <c:v>35.0</c:v>
                </c:pt>
                <c:pt idx="21">
                  <c:v>79.0</c:v>
                </c:pt>
                <c:pt idx="22">
                  <c:v>158.0</c:v>
                </c:pt>
                <c:pt idx="23">
                  <c:v>405.0</c:v>
                </c:pt>
                <c:pt idx="24">
                  <c:v>480.0</c:v>
                </c:pt>
                <c:pt idx="25">
                  <c:v>631.0</c:v>
                </c:pt>
                <c:pt idx="26">
                  <c:v>1098.0</c:v>
                </c:pt>
                <c:pt idx="27">
                  <c:v>1256.0</c:v>
                </c:pt>
                <c:pt idx="28">
                  <c:v>1218.0</c:v>
                </c:pt>
                <c:pt idx="29">
                  <c:v>1247.0</c:v>
                </c:pt>
                <c:pt idx="30">
                  <c:v>1361.0</c:v>
                </c:pt>
                <c:pt idx="31">
                  <c:v>1346.0</c:v>
                </c:pt>
                <c:pt idx="32">
                  <c:v>1449.0</c:v>
                </c:pt>
                <c:pt idx="33">
                  <c:v>1588.0</c:v>
                </c:pt>
                <c:pt idx="34">
                  <c:v>1669.0</c:v>
                </c:pt>
                <c:pt idx="35">
                  <c:v>1739.0</c:v>
                </c:pt>
                <c:pt idx="36">
                  <c:v>1703.0</c:v>
                </c:pt>
                <c:pt idx="37">
                  <c:v>1586.0</c:v>
                </c:pt>
                <c:pt idx="38">
                  <c:v>1539.0</c:v>
                </c:pt>
                <c:pt idx="39">
                  <c:v>1591.0</c:v>
                </c:pt>
                <c:pt idx="40">
                  <c:v>1574.0</c:v>
                </c:pt>
                <c:pt idx="41">
                  <c:v>1534.0</c:v>
                </c:pt>
                <c:pt idx="42">
                  <c:v>1504.0</c:v>
                </c:pt>
                <c:pt idx="43">
                  <c:v>1476.0</c:v>
                </c:pt>
                <c:pt idx="44">
                  <c:v>1503.0</c:v>
                </c:pt>
                <c:pt idx="45">
                  <c:v>1472.0</c:v>
                </c:pt>
                <c:pt idx="46">
                  <c:v>1414.0</c:v>
                </c:pt>
                <c:pt idx="47">
                  <c:v>1406.0</c:v>
                </c:pt>
                <c:pt idx="48">
                  <c:v>1410.0</c:v>
                </c:pt>
                <c:pt idx="49">
                  <c:v>1432.0</c:v>
                </c:pt>
                <c:pt idx="50">
                  <c:v>1433.0</c:v>
                </c:pt>
                <c:pt idx="51">
                  <c:v>1415.0</c:v>
                </c:pt>
                <c:pt idx="52">
                  <c:v>1433.0</c:v>
                </c:pt>
                <c:pt idx="53">
                  <c:v>1447.0</c:v>
                </c:pt>
                <c:pt idx="54">
                  <c:v>1441.0</c:v>
                </c:pt>
                <c:pt idx="55">
                  <c:v>1440.0</c:v>
                </c:pt>
                <c:pt idx="56">
                  <c:v>1437.0</c:v>
                </c:pt>
                <c:pt idx="57">
                  <c:v>1442.0</c:v>
                </c:pt>
                <c:pt idx="58">
                  <c:v>1430.0</c:v>
                </c:pt>
                <c:pt idx="59">
                  <c:v>1436.0</c:v>
                </c:pt>
                <c:pt idx="60">
                  <c:v>1441.0</c:v>
                </c:pt>
                <c:pt idx="61">
                  <c:v>1433.0</c:v>
                </c:pt>
                <c:pt idx="62">
                  <c:v>1421.0</c:v>
                </c:pt>
                <c:pt idx="63">
                  <c:v>1415.0</c:v>
                </c:pt>
                <c:pt idx="64">
                  <c:v>1391.0</c:v>
                </c:pt>
                <c:pt idx="65">
                  <c:v>1365.0</c:v>
                </c:pt>
                <c:pt idx="66">
                  <c:v>1355.0</c:v>
                </c:pt>
                <c:pt idx="67">
                  <c:v>1346.0</c:v>
                </c:pt>
                <c:pt idx="68">
                  <c:v>1335.0</c:v>
                </c:pt>
                <c:pt idx="69">
                  <c:v>1330.0</c:v>
                </c:pt>
                <c:pt idx="70">
                  <c:v>1336.0</c:v>
                </c:pt>
                <c:pt idx="71">
                  <c:v>1332.0</c:v>
                </c:pt>
                <c:pt idx="72">
                  <c:v>1336.0</c:v>
                </c:pt>
                <c:pt idx="73">
                  <c:v>1360.0</c:v>
                </c:pt>
                <c:pt idx="74">
                  <c:v>1376.0</c:v>
                </c:pt>
                <c:pt idx="75">
                  <c:v>1371.0</c:v>
                </c:pt>
                <c:pt idx="76">
                  <c:v>1351.0</c:v>
                </c:pt>
                <c:pt idx="77">
                  <c:v>1342.0</c:v>
                </c:pt>
                <c:pt idx="78">
                  <c:v>1342.0</c:v>
                </c:pt>
                <c:pt idx="79">
                  <c:v>1348.0</c:v>
                </c:pt>
                <c:pt idx="80">
                  <c:v>1365.0</c:v>
                </c:pt>
                <c:pt idx="81">
                  <c:v>1360.0</c:v>
                </c:pt>
                <c:pt idx="82">
                  <c:v>1348.0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93992"/>
        <c:axId val="2136675080"/>
      </c:scatterChart>
      <c:valAx>
        <c:axId val="213609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675080"/>
        <c:crosses val="autoZero"/>
        <c:crossBetween val="midCat"/>
      </c:valAx>
      <c:valAx>
        <c:axId val="2136675080"/>
        <c:scaling>
          <c:orientation val="minMax"/>
          <c:min val="1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93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608697619694"/>
          <c:y val="0.0514005540974045"/>
          <c:w val="0.703057969046972"/>
          <c:h val="0.85090259550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'2013 08 05T2R1'!$D$3</c:f>
              <c:strCache>
                <c:ptCount val="1"/>
                <c:pt idx="0">
                  <c:v>0sec</c:v>
                </c:pt>
              </c:strCache>
            </c:strRef>
          </c:tx>
          <c:marker>
            <c:symbol val="none"/>
          </c:marker>
          <c:xVal>
            <c:numRef>
              <c:f>'2013 08 05T2R1'!$C$5:$C$122</c:f>
              <c:numCache>
                <c:formatCode>General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05T2R1'!$E$5:$E$122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59.0</c:v>
                </c:pt>
                <c:pt idx="30">
                  <c:v>214.0</c:v>
                </c:pt>
                <c:pt idx="31">
                  <c:v>414.0</c:v>
                </c:pt>
                <c:pt idx="32">
                  <c:v>399.0</c:v>
                </c:pt>
                <c:pt idx="33">
                  <c:v>411.0</c:v>
                </c:pt>
                <c:pt idx="34">
                  <c:v>570.0</c:v>
                </c:pt>
                <c:pt idx="35">
                  <c:v>853.0</c:v>
                </c:pt>
                <c:pt idx="36">
                  <c:v>1185.0</c:v>
                </c:pt>
                <c:pt idx="37">
                  <c:v>1528.0</c:v>
                </c:pt>
                <c:pt idx="38">
                  <c:v>1472.0</c:v>
                </c:pt>
                <c:pt idx="39">
                  <c:v>1306.0</c:v>
                </c:pt>
                <c:pt idx="40">
                  <c:v>1433.0</c:v>
                </c:pt>
                <c:pt idx="41">
                  <c:v>1589.0</c:v>
                </c:pt>
                <c:pt idx="42">
                  <c:v>1679.0</c:v>
                </c:pt>
                <c:pt idx="43">
                  <c:v>1682.0</c:v>
                </c:pt>
                <c:pt idx="44">
                  <c:v>1642.0</c:v>
                </c:pt>
                <c:pt idx="45">
                  <c:v>1626.0</c:v>
                </c:pt>
                <c:pt idx="46">
                  <c:v>1588.0</c:v>
                </c:pt>
                <c:pt idx="47">
                  <c:v>1574.0</c:v>
                </c:pt>
                <c:pt idx="48">
                  <c:v>1580.0</c:v>
                </c:pt>
                <c:pt idx="49">
                  <c:v>1586.0</c:v>
                </c:pt>
                <c:pt idx="50">
                  <c:v>1580.0</c:v>
                </c:pt>
                <c:pt idx="51">
                  <c:v>1605.0</c:v>
                </c:pt>
                <c:pt idx="52">
                  <c:v>1578.0</c:v>
                </c:pt>
                <c:pt idx="53">
                  <c:v>1512.0</c:v>
                </c:pt>
                <c:pt idx="54">
                  <c:v>1502.0</c:v>
                </c:pt>
                <c:pt idx="55">
                  <c:v>1479.0</c:v>
                </c:pt>
                <c:pt idx="56">
                  <c:v>1440.0</c:v>
                </c:pt>
                <c:pt idx="57">
                  <c:v>1430.0</c:v>
                </c:pt>
                <c:pt idx="58">
                  <c:v>1472.0</c:v>
                </c:pt>
                <c:pt idx="59">
                  <c:v>1495.0</c:v>
                </c:pt>
                <c:pt idx="60">
                  <c:v>1469.0</c:v>
                </c:pt>
                <c:pt idx="61">
                  <c:v>1437.0</c:v>
                </c:pt>
                <c:pt idx="62">
                  <c:v>1416.0</c:v>
                </c:pt>
                <c:pt idx="63">
                  <c:v>1373.0</c:v>
                </c:pt>
                <c:pt idx="64">
                  <c:v>1342.0</c:v>
                </c:pt>
                <c:pt idx="65">
                  <c:v>1362.0</c:v>
                </c:pt>
                <c:pt idx="66">
                  <c:v>1379.0</c:v>
                </c:pt>
                <c:pt idx="67">
                  <c:v>1372.0</c:v>
                </c:pt>
                <c:pt idx="68">
                  <c:v>1362.0</c:v>
                </c:pt>
                <c:pt idx="69">
                  <c:v>1347.0</c:v>
                </c:pt>
                <c:pt idx="70">
                  <c:v>1334.0</c:v>
                </c:pt>
                <c:pt idx="71">
                  <c:v>1332.0</c:v>
                </c:pt>
                <c:pt idx="72">
                  <c:v>1370.0</c:v>
                </c:pt>
                <c:pt idx="73">
                  <c:v>1416.0</c:v>
                </c:pt>
                <c:pt idx="74">
                  <c:v>1403.0</c:v>
                </c:pt>
                <c:pt idx="75">
                  <c:v>1382.0</c:v>
                </c:pt>
                <c:pt idx="76">
                  <c:v>1360.0</c:v>
                </c:pt>
                <c:pt idx="77">
                  <c:v>1353.0</c:v>
                </c:pt>
                <c:pt idx="78">
                  <c:v>1362.0</c:v>
                </c:pt>
                <c:pt idx="79">
                  <c:v>1389.0</c:v>
                </c:pt>
                <c:pt idx="80">
                  <c:v>1406.0</c:v>
                </c:pt>
                <c:pt idx="81">
                  <c:v>1386.0</c:v>
                </c:pt>
                <c:pt idx="82">
                  <c:v>1377.0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'2013 08 05T2R1'!$F$3</c:f>
              <c:strCache>
                <c:ptCount val="1"/>
                <c:pt idx="0">
                  <c:v>30sec</c:v>
                </c:pt>
              </c:strCache>
            </c:strRef>
          </c:tx>
          <c:marker>
            <c:symbol val="none"/>
          </c:marker>
          <c:xVal>
            <c:numRef>
              <c:f>'2013 08 05T2R1'!$C$5:$C$122</c:f>
              <c:numCache>
                <c:formatCode>General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05T2R1'!$G$5:$G$122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29.0</c:v>
                </c:pt>
                <c:pt idx="26">
                  <c:v>62.0</c:v>
                </c:pt>
                <c:pt idx="27">
                  <c:v>108.0</c:v>
                </c:pt>
                <c:pt idx="28">
                  <c:v>208.0</c:v>
                </c:pt>
                <c:pt idx="29">
                  <c:v>311.0</c:v>
                </c:pt>
                <c:pt idx="30">
                  <c:v>400.0</c:v>
                </c:pt>
                <c:pt idx="31">
                  <c:v>490.0</c:v>
                </c:pt>
                <c:pt idx="32">
                  <c:v>656.0</c:v>
                </c:pt>
                <c:pt idx="33">
                  <c:v>823.0</c:v>
                </c:pt>
                <c:pt idx="34">
                  <c:v>884.0</c:v>
                </c:pt>
                <c:pt idx="35">
                  <c:v>724.0</c:v>
                </c:pt>
                <c:pt idx="36">
                  <c:v>948.0</c:v>
                </c:pt>
                <c:pt idx="37">
                  <c:v>1281.0</c:v>
                </c:pt>
                <c:pt idx="38">
                  <c:v>1452.0</c:v>
                </c:pt>
                <c:pt idx="39">
                  <c:v>1586.0</c:v>
                </c:pt>
                <c:pt idx="40">
                  <c:v>1626.0</c:v>
                </c:pt>
                <c:pt idx="41">
                  <c:v>1653.0</c:v>
                </c:pt>
                <c:pt idx="42">
                  <c:v>1623.0</c:v>
                </c:pt>
                <c:pt idx="43">
                  <c:v>1578.0</c:v>
                </c:pt>
                <c:pt idx="44">
                  <c:v>1534.0</c:v>
                </c:pt>
                <c:pt idx="45">
                  <c:v>1482.0</c:v>
                </c:pt>
                <c:pt idx="46">
                  <c:v>1539.0</c:v>
                </c:pt>
                <c:pt idx="47">
                  <c:v>1603.0</c:v>
                </c:pt>
                <c:pt idx="48">
                  <c:v>1551.0</c:v>
                </c:pt>
                <c:pt idx="49">
                  <c:v>1513.0</c:v>
                </c:pt>
                <c:pt idx="50">
                  <c:v>1529.0</c:v>
                </c:pt>
                <c:pt idx="51">
                  <c:v>1512.0</c:v>
                </c:pt>
                <c:pt idx="52">
                  <c:v>1495.0</c:v>
                </c:pt>
                <c:pt idx="53">
                  <c:v>1483.0</c:v>
                </c:pt>
                <c:pt idx="54">
                  <c:v>1471.0</c:v>
                </c:pt>
                <c:pt idx="55">
                  <c:v>1443.0</c:v>
                </c:pt>
                <c:pt idx="56">
                  <c:v>1409.0</c:v>
                </c:pt>
                <c:pt idx="57">
                  <c:v>1392.0</c:v>
                </c:pt>
                <c:pt idx="58">
                  <c:v>1377.0</c:v>
                </c:pt>
                <c:pt idx="59">
                  <c:v>1365.0</c:v>
                </c:pt>
                <c:pt idx="60">
                  <c:v>1360.0</c:v>
                </c:pt>
                <c:pt idx="61">
                  <c:v>1372.0</c:v>
                </c:pt>
                <c:pt idx="62">
                  <c:v>1356.0</c:v>
                </c:pt>
                <c:pt idx="63">
                  <c:v>1372.0</c:v>
                </c:pt>
                <c:pt idx="64">
                  <c:v>1404.0</c:v>
                </c:pt>
                <c:pt idx="65">
                  <c:v>1381.0</c:v>
                </c:pt>
                <c:pt idx="66">
                  <c:v>1369.0</c:v>
                </c:pt>
                <c:pt idx="67">
                  <c:v>1380.0</c:v>
                </c:pt>
                <c:pt idx="68">
                  <c:v>1368.0</c:v>
                </c:pt>
                <c:pt idx="69">
                  <c:v>1362.0</c:v>
                </c:pt>
                <c:pt idx="70">
                  <c:v>1340.0</c:v>
                </c:pt>
                <c:pt idx="71">
                  <c:v>1317.0</c:v>
                </c:pt>
                <c:pt idx="72">
                  <c:v>1312.0</c:v>
                </c:pt>
                <c:pt idx="73">
                  <c:v>1307.0</c:v>
                </c:pt>
                <c:pt idx="74">
                  <c:v>1321.0</c:v>
                </c:pt>
                <c:pt idx="75">
                  <c:v>1358.0</c:v>
                </c:pt>
                <c:pt idx="76">
                  <c:v>1385.0</c:v>
                </c:pt>
                <c:pt idx="77">
                  <c:v>1409.0</c:v>
                </c:pt>
                <c:pt idx="78">
                  <c:v>1415.0</c:v>
                </c:pt>
                <c:pt idx="79">
                  <c:v>1392.0</c:v>
                </c:pt>
                <c:pt idx="80">
                  <c:v>1353.0</c:v>
                </c:pt>
                <c:pt idx="81">
                  <c:v>1344.0</c:v>
                </c:pt>
                <c:pt idx="82">
                  <c:v>1363.0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'2013 08 05T2R1'!$H$3</c:f>
              <c:strCache>
                <c:ptCount val="1"/>
                <c:pt idx="0">
                  <c:v>60sec</c:v>
                </c:pt>
              </c:strCache>
            </c:strRef>
          </c:tx>
          <c:marker>
            <c:symbol val="none"/>
          </c:marker>
          <c:xVal>
            <c:numRef>
              <c:f>'2013 08 05T2R1'!$C$5:$C$122</c:f>
              <c:numCache>
                <c:formatCode>General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05T2R1'!$I$5:$I$122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16.0</c:v>
                </c:pt>
                <c:pt idx="25">
                  <c:v>31.0</c:v>
                </c:pt>
                <c:pt idx="26">
                  <c:v>60.0</c:v>
                </c:pt>
                <c:pt idx="27">
                  <c:v>96.0</c:v>
                </c:pt>
                <c:pt idx="28">
                  <c:v>185.0</c:v>
                </c:pt>
                <c:pt idx="29">
                  <c:v>290.0</c:v>
                </c:pt>
                <c:pt idx="30">
                  <c:v>383.0</c:v>
                </c:pt>
                <c:pt idx="31">
                  <c:v>460.0</c:v>
                </c:pt>
                <c:pt idx="32">
                  <c:v>601.0</c:v>
                </c:pt>
                <c:pt idx="33">
                  <c:v>758.0</c:v>
                </c:pt>
                <c:pt idx="34">
                  <c:v>844.0</c:v>
                </c:pt>
                <c:pt idx="35">
                  <c:v>785.0</c:v>
                </c:pt>
                <c:pt idx="36">
                  <c:v>1194.0</c:v>
                </c:pt>
                <c:pt idx="37">
                  <c:v>1575.0</c:v>
                </c:pt>
                <c:pt idx="38">
                  <c:v>1597.0</c:v>
                </c:pt>
                <c:pt idx="39">
                  <c:v>1673.0</c:v>
                </c:pt>
                <c:pt idx="40">
                  <c:v>1642.0</c:v>
                </c:pt>
                <c:pt idx="41">
                  <c:v>1561.0</c:v>
                </c:pt>
                <c:pt idx="42">
                  <c:v>1549.0</c:v>
                </c:pt>
                <c:pt idx="43">
                  <c:v>1538.0</c:v>
                </c:pt>
                <c:pt idx="44">
                  <c:v>1510.0</c:v>
                </c:pt>
                <c:pt idx="45">
                  <c:v>1485.0</c:v>
                </c:pt>
                <c:pt idx="46">
                  <c:v>1467.0</c:v>
                </c:pt>
                <c:pt idx="47">
                  <c:v>1485.0</c:v>
                </c:pt>
                <c:pt idx="48">
                  <c:v>1481.0</c:v>
                </c:pt>
                <c:pt idx="49">
                  <c:v>1501.0</c:v>
                </c:pt>
                <c:pt idx="50">
                  <c:v>1486.0</c:v>
                </c:pt>
                <c:pt idx="51">
                  <c:v>1438.0</c:v>
                </c:pt>
                <c:pt idx="52">
                  <c:v>1472.0</c:v>
                </c:pt>
                <c:pt idx="53">
                  <c:v>1506.0</c:v>
                </c:pt>
                <c:pt idx="54">
                  <c:v>1477.0</c:v>
                </c:pt>
                <c:pt idx="55">
                  <c:v>1420.0</c:v>
                </c:pt>
                <c:pt idx="56">
                  <c:v>1383.0</c:v>
                </c:pt>
                <c:pt idx="57">
                  <c:v>1380.0</c:v>
                </c:pt>
                <c:pt idx="58">
                  <c:v>1351.0</c:v>
                </c:pt>
                <c:pt idx="59">
                  <c:v>1318.0</c:v>
                </c:pt>
                <c:pt idx="60">
                  <c:v>1332.0</c:v>
                </c:pt>
                <c:pt idx="61">
                  <c:v>1359.0</c:v>
                </c:pt>
                <c:pt idx="62">
                  <c:v>1381.0</c:v>
                </c:pt>
                <c:pt idx="63">
                  <c:v>1389.0</c:v>
                </c:pt>
                <c:pt idx="64">
                  <c:v>1380.0</c:v>
                </c:pt>
                <c:pt idx="65">
                  <c:v>1362.0</c:v>
                </c:pt>
                <c:pt idx="66">
                  <c:v>1353.0</c:v>
                </c:pt>
                <c:pt idx="67">
                  <c:v>1340.0</c:v>
                </c:pt>
                <c:pt idx="68">
                  <c:v>1340.0</c:v>
                </c:pt>
                <c:pt idx="69">
                  <c:v>1343.0</c:v>
                </c:pt>
                <c:pt idx="70">
                  <c:v>1321.0</c:v>
                </c:pt>
                <c:pt idx="71">
                  <c:v>1317.0</c:v>
                </c:pt>
                <c:pt idx="72">
                  <c:v>1347.0</c:v>
                </c:pt>
                <c:pt idx="73">
                  <c:v>1374.0</c:v>
                </c:pt>
                <c:pt idx="74">
                  <c:v>1380.0</c:v>
                </c:pt>
                <c:pt idx="75">
                  <c:v>1377.0</c:v>
                </c:pt>
                <c:pt idx="76">
                  <c:v>1374.0</c:v>
                </c:pt>
                <c:pt idx="77">
                  <c:v>1373.0</c:v>
                </c:pt>
                <c:pt idx="78">
                  <c:v>1370.0</c:v>
                </c:pt>
                <c:pt idx="79">
                  <c:v>1381.0</c:v>
                </c:pt>
                <c:pt idx="80">
                  <c:v>1407.0</c:v>
                </c:pt>
                <c:pt idx="81">
                  <c:v>1377.0</c:v>
                </c:pt>
                <c:pt idx="82">
                  <c:v>1346.0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'2013 08 05T2R1'!$J$3</c:f>
              <c:strCache>
                <c:ptCount val="1"/>
                <c:pt idx="0">
                  <c:v>90sec</c:v>
                </c:pt>
              </c:strCache>
            </c:strRef>
          </c:tx>
          <c:marker>
            <c:symbol val="none"/>
          </c:marker>
          <c:xVal>
            <c:numRef>
              <c:f>'2013 08 05T2R1'!$C$5:$C$122</c:f>
              <c:numCache>
                <c:formatCode>General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05T2R1'!$K$5:$K$122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52.0</c:v>
                </c:pt>
                <c:pt idx="24">
                  <c:v>106.0</c:v>
                </c:pt>
                <c:pt idx="25">
                  <c:v>174.0</c:v>
                </c:pt>
                <c:pt idx="26">
                  <c:v>274.0</c:v>
                </c:pt>
                <c:pt idx="27">
                  <c:v>352.0</c:v>
                </c:pt>
                <c:pt idx="28">
                  <c:v>452.0</c:v>
                </c:pt>
                <c:pt idx="29">
                  <c:v>548.0</c:v>
                </c:pt>
                <c:pt idx="30">
                  <c:v>640.0</c:v>
                </c:pt>
                <c:pt idx="31">
                  <c:v>743.0</c:v>
                </c:pt>
                <c:pt idx="32">
                  <c:v>1024.0</c:v>
                </c:pt>
                <c:pt idx="33">
                  <c:v>1419.0</c:v>
                </c:pt>
                <c:pt idx="34">
                  <c:v>1576.0</c:v>
                </c:pt>
                <c:pt idx="35">
                  <c:v>1636.0</c:v>
                </c:pt>
                <c:pt idx="36">
                  <c:v>1641.0</c:v>
                </c:pt>
                <c:pt idx="37">
                  <c:v>1653.0</c:v>
                </c:pt>
                <c:pt idx="38">
                  <c:v>1670.0</c:v>
                </c:pt>
                <c:pt idx="39">
                  <c:v>1637.0</c:v>
                </c:pt>
                <c:pt idx="40">
                  <c:v>1568.0</c:v>
                </c:pt>
                <c:pt idx="41">
                  <c:v>1533.0</c:v>
                </c:pt>
                <c:pt idx="42">
                  <c:v>1582.0</c:v>
                </c:pt>
                <c:pt idx="43">
                  <c:v>1606.0</c:v>
                </c:pt>
                <c:pt idx="44">
                  <c:v>1531.0</c:v>
                </c:pt>
                <c:pt idx="45">
                  <c:v>1478.0</c:v>
                </c:pt>
                <c:pt idx="46">
                  <c:v>1457.0</c:v>
                </c:pt>
                <c:pt idx="47">
                  <c:v>1430.0</c:v>
                </c:pt>
                <c:pt idx="48">
                  <c:v>1403.0</c:v>
                </c:pt>
                <c:pt idx="49">
                  <c:v>1433.0</c:v>
                </c:pt>
                <c:pt idx="50">
                  <c:v>1491.0</c:v>
                </c:pt>
                <c:pt idx="51">
                  <c:v>1518.0</c:v>
                </c:pt>
                <c:pt idx="52">
                  <c:v>1498.0</c:v>
                </c:pt>
                <c:pt idx="53">
                  <c:v>1485.0</c:v>
                </c:pt>
                <c:pt idx="54">
                  <c:v>1457.0</c:v>
                </c:pt>
                <c:pt idx="55">
                  <c:v>1409.0</c:v>
                </c:pt>
                <c:pt idx="56">
                  <c:v>1357.0</c:v>
                </c:pt>
                <c:pt idx="57">
                  <c:v>1348.0</c:v>
                </c:pt>
                <c:pt idx="58">
                  <c:v>1380.0</c:v>
                </c:pt>
                <c:pt idx="59">
                  <c:v>1381.0</c:v>
                </c:pt>
                <c:pt idx="60">
                  <c:v>1341.0</c:v>
                </c:pt>
                <c:pt idx="61">
                  <c:v>1337.0</c:v>
                </c:pt>
                <c:pt idx="62">
                  <c:v>1345.0</c:v>
                </c:pt>
                <c:pt idx="63">
                  <c:v>1353.0</c:v>
                </c:pt>
                <c:pt idx="64">
                  <c:v>1361.0</c:v>
                </c:pt>
                <c:pt idx="65">
                  <c:v>1356.0</c:v>
                </c:pt>
                <c:pt idx="66">
                  <c:v>1366.0</c:v>
                </c:pt>
                <c:pt idx="67">
                  <c:v>1387.0</c:v>
                </c:pt>
                <c:pt idx="68">
                  <c:v>1405.0</c:v>
                </c:pt>
                <c:pt idx="69">
                  <c:v>1375.0</c:v>
                </c:pt>
                <c:pt idx="70">
                  <c:v>1355.0</c:v>
                </c:pt>
                <c:pt idx="71">
                  <c:v>1365.0</c:v>
                </c:pt>
                <c:pt idx="72">
                  <c:v>1378.0</c:v>
                </c:pt>
                <c:pt idx="73">
                  <c:v>1392.0</c:v>
                </c:pt>
                <c:pt idx="74">
                  <c:v>1389.0</c:v>
                </c:pt>
                <c:pt idx="75">
                  <c:v>1388.0</c:v>
                </c:pt>
                <c:pt idx="76">
                  <c:v>1399.0</c:v>
                </c:pt>
                <c:pt idx="77">
                  <c:v>1386.0</c:v>
                </c:pt>
                <c:pt idx="78">
                  <c:v>1370.0</c:v>
                </c:pt>
                <c:pt idx="79">
                  <c:v>1353.0</c:v>
                </c:pt>
                <c:pt idx="80">
                  <c:v>1340.0</c:v>
                </c:pt>
                <c:pt idx="81">
                  <c:v>1342.0</c:v>
                </c:pt>
                <c:pt idx="82">
                  <c:v>1353.0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'2013 08 05T2R1'!$L$3</c:f>
              <c:strCache>
                <c:ptCount val="1"/>
                <c:pt idx="0">
                  <c:v>120sec</c:v>
                </c:pt>
              </c:strCache>
            </c:strRef>
          </c:tx>
          <c:marker>
            <c:symbol val="none"/>
          </c:marker>
          <c:xVal>
            <c:numRef>
              <c:f>'2013 08 05T2R1'!$C$5:$C$122</c:f>
              <c:numCache>
                <c:formatCode>General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05T2R1'!$M$5:$M$122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5.0</c:v>
                </c:pt>
                <c:pt idx="21">
                  <c:v>60.0</c:v>
                </c:pt>
                <c:pt idx="22">
                  <c:v>133.0</c:v>
                </c:pt>
                <c:pt idx="23">
                  <c:v>205.0</c:v>
                </c:pt>
                <c:pt idx="24">
                  <c:v>297.0</c:v>
                </c:pt>
                <c:pt idx="25">
                  <c:v>411.0</c:v>
                </c:pt>
                <c:pt idx="26">
                  <c:v>616.0</c:v>
                </c:pt>
                <c:pt idx="27">
                  <c:v>1055.0</c:v>
                </c:pt>
                <c:pt idx="28">
                  <c:v>1292.0</c:v>
                </c:pt>
                <c:pt idx="29">
                  <c:v>1340.0</c:v>
                </c:pt>
                <c:pt idx="30">
                  <c:v>1494.0</c:v>
                </c:pt>
                <c:pt idx="31">
                  <c:v>1623.0</c:v>
                </c:pt>
                <c:pt idx="32">
                  <c:v>1586.0</c:v>
                </c:pt>
                <c:pt idx="33">
                  <c:v>1570.0</c:v>
                </c:pt>
                <c:pt idx="34">
                  <c:v>1567.0</c:v>
                </c:pt>
                <c:pt idx="35">
                  <c:v>1566.0</c:v>
                </c:pt>
                <c:pt idx="36">
                  <c:v>1590.0</c:v>
                </c:pt>
                <c:pt idx="37">
                  <c:v>1609.0</c:v>
                </c:pt>
                <c:pt idx="38">
                  <c:v>1611.0</c:v>
                </c:pt>
                <c:pt idx="39">
                  <c:v>1639.0</c:v>
                </c:pt>
                <c:pt idx="40">
                  <c:v>1619.0</c:v>
                </c:pt>
                <c:pt idx="41">
                  <c:v>1555.0</c:v>
                </c:pt>
                <c:pt idx="42">
                  <c:v>1510.0</c:v>
                </c:pt>
                <c:pt idx="43">
                  <c:v>1463.0</c:v>
                </c:pt>
                <c:pt idx="44">
                  <c:v>1447.0</c:v>
                </c:pt>
                <c:pt idx="45">
                  <c:v>1438.0</c:v>
                </c:pt>
                <c:pt idx="46">
                  <c:v>1441.0</c:v>
                </c:pt>
                <c:pt idx="47">
                  <c:v>1448.0</c:v>
                </c:pt>
                <c:pt idx="48">
                  <c:v>1423.0</c:v>
                </c:pt>
                <c:pt idx="49">
                  <c:v>1389.0</c:v>
                </c:pt>
                <c:pt idx="50">
                  <c:v>1403.0</c:v>
                </c:pt>
                <c:pt idx="51">
                  <c:v>1410.0</c:v>
                </c:pt>
                <c:pt idx="52">
                  <c:v>1434.0</c:v>
                </c:pt>
                <c:pt idx="53">
                  <c:v>1448.0</c:v>
                </c:pt>
                <c:pt idx="54">
                  <c:v>1424.0</c:v>
                </c:pt>
                <c:pt idx="55">
                  <c:v>1391.0</c:v>
                </c:pt>
                <c:pt idx="56">
                  <c:v>1360.0</c:v>
                </c:pt>
                <c:pt idx="57">
                  <c:v>1341.0</c:v>
                </c:pt>
                <c:pt idx="58">
                  <c:v>1345.0</c:v>
                </c:pt>
                <c:pt idx="59">
                  <c:v>1345.0</c:v>
                </c:pt>
                <c:pt idx="60">
                  <c:v>1330.0</c:v>
                </c:pt>
                <c:pt idx="61">
                  <c:v>1320.0</c:v>
                </c:pt>
                <c:pt idx="62">
                  <c:v>1297.0</c:v>
                </c:pt>
                <c:pt idx="63">
                  <c:v>1303.0</c:v>
                </c:pt>
                <c:pt idx="64">
                  <c:v>1340.0</c:v>
                </c:pt>
                <c:pt idx="65">
                  <c:v>1361.0</c:v>
                </c:pt>
                <c:pt idx="66">
                  <c:v>1338.0</c:v>
                </c:pt>
                <c:pt idx="67">
                  <c:v>1329.0</c:v>
                </c:pt>
                <c:pt idx="68">
                  <c:v>1351.0</c:v>
                </c:pt>
                <c:pt idx="69">
                  <c:v>1364.0</c:v>
                </c:pt>
                <c:pt idx="70">
                  <c:v>1343.0</c:v>
                </c:pt>
                <c:pt idx="71">
                  <c:v>1317.0</c:v>
                </c:pt>
                <c:pt idx="72">
                  <c:v>1324.0</c:v>
                </c:pt>
                <c:pt idx="73">
                  <c:v>1336.0</c:v>
                </c:pt>
                <c:pt idx="74">
                  <c:v>1341.0</c:v>
                </c:pt>
                <c:pt idx="75">
                  <c:v>1351.0</c:v>
                </c:pt>
                <c:pt idx="76">
                  <c:v>1359.0</c:v>
                </c:pt>
                <c:pt idx="77">
                  <c:v>1345.0</c:v>
                </c:pt>
                <c:pt idx="78">
                  <c:v>1338.0</c:v>
                </c:pt>
                <c:pt idx="79">
                  <c:v>1361.0</c:v>
                </c:pt>
                <c:pt idx="80">
                  <c:v>1366.0</c:v>
                </c:pt>
                <c:pt idx="81">
                  <c:v>1356.0</c:v>
                </c:pt>
                <c:pt idx="82">
                  <c:v>1353.0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'2013 08 05T2R1'!$N$3</c:f>
              <c:strCache>
                <c:ptCount val="1"/>
                <c:pt idx="0">
                  <c:v>150sec</c:v>
                </c:pt>
              </c:strCache>
            </c:strRef>
          </c:tx>
          <c:marker>
            <c:symbol val="none"/>
          </c:marker>
          <c:xVal>
            <c:numRef>
              <c:f>'2013 08 05T2R1'!$C$5:$C$122</c:f>
              <c:numCache>
                <c:formatCode>General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05T2R1'!$O$5:$O$122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15.0</c:v>
                </c:pt>
                <c:pt idx="20">
                  <c:v>35.0</c:v>
                </c:pt>
                <c:pt idx="21">
                  <c:v>79.0</c:v>
                </c:pt>
                <c:pt idx="22">
                  <c:v>158.0</c:v>
                </c:pt>
                <c:pt idx="23">
                  <c:v>405.0</c:v>
                </c:pt>
                <c:pt idx="24">
                  <c:v>480.0</c:v>
                </c:pt>
                <c:pt idx="25">
                  <c:v>631.0</c:v>
                </c:pt>
                <c:pt idx="26">
                  <c:v>1098.0</c:v>
                </c:pt>
                <c:pt idx="27">
                  <c:v>1256.0</c:v>
                </c:pt>
                <c:pt idx="28">
                  <c:v>1218.0</c:v>
                </c:pt>
                <c:pt idx="29">
                  <c:v>1247.0</c:v>
                </c:pt>
                <c:pt idx="30">
                  <c:v>1361.0</c:v>
                </c:pt>
                <c:pt idx="31">
                  <c:v>1346.0</c:v>
                </c:pt>
                <c:pt idx="32">
                  <c:v>1449.0</c:v>
                </c:pt>
                <c:pt idx="33">
                  <c:v>1588.0</c:v>
                </c:pt>
                <c:pt idx="34">
                  <c:v>1669.0</c:v>
                </c:pt>
                <c:pt idx="35">
                  <c:v>1739.0</c:v>
                </c:pt>
                <c:pt idx="36">
                  <c:v>1703.0</c:v>
                </c:pt>
                <c:pt idx="37">
                  <c:v>1586.0</c:v>
                </c:pt>
                <c:pt idx="38">
                  <c:v>1539.0</c:v>
                </c:pt>
                <c:pt idx="39">
                  <c:v>1591.0</c:v>
                </c:pt>
                <c:pt idx="40">
                  <c:v>1574.0</c:v>
                </c:pt>
                <c:pt idx="41">
                  <c:v>1534.0</c:v>
                </c:pt>
                <c:pt idx="42">
                  <c:v>1504.0</c:v>
                </c:pt>
                <c:pt idx="43">
                  <c:v>1476.0</c:v>
                </c:pt>
                <c:pt idx="44">
                  <c:v>1503.0</c:v>
                </c:pt>
                <c:pt idx="45">
                  <c:v>1472.0</c:v>
                </c:pt>
                <c:pt idx="46">
                  <c:v>1414.0</c:v>
                </c:pt>
                <c:pt idx="47">
                  <c:v>1406.0</c:v>
                </c:pt>
                <c:pt idx="48">
                  <c:v>1410.0</c:v>
                </c:pt>
                <c:pt idx="49">
                  <c:v>1432.0</c:v>
                </c:pt>
                <c:pt idx="50">
                  <c:v>1433.0</c:v>
                </c:pt>
                <c:pt idx="51">
                  <c:v>1415.0</c:v>
                </c:pt>
                <c:pt idx="52">
                  <c:v>1433.0</c:v>
                </c:pt>
                <c:pt idx="53">
                  <c:v>1447.0</c:v>
                </c:pt>
                <c:pt idx="54">
                  <c:v>1441.0</c:v>
                </c:pt>
                <c:pt idx="55">
                  <c:v>1440.0</c:v>
                </c:pt>
                <c:pt idx="56">
                  <c:v>1437.0</c:v>
                </c:pt>
                <c:pt idx="57">
                  <c:v>1442.0</c:v>
                </c:pt>
                <c:pt idx="58">
                  <c:v>1430.0</c:v>
                </c:pt>
                <c:pt idx="59">
                  <c:v>1436.0</c:v>
                </c:pt>
                <c:pt idx="60">
                  <c:v>1441.0</c:v>
                </c:pt>
                <c:pt idx="61">
                  <c:v>1433.0</c:v>
                </c:pt>
                <c:pt idx="62">
                  <c:v>1421.0</c:v>
                </c:pt>
                <c:pt idx="63">
                  <c:v>1415.0</c:v>
                </c:pt>
                <c:pt idx="64">
                  <c:v>1391.0</c:v>
                </c:pt>
                <c:pt idx="65">
                  <c:v>1365.0</c:v>
                </c:pt>
                <c:pt idx="66">
                  <c:v>1355.0</c:v>
                </c:pt>
                <c:pt idx="67">
                  <c:v>1346.0</c:v>
                </c:pt>
                <c:pt idx="68">
                  <c:v>1335.0</c:v>
                </c:pt>
                <c:pt idx="69">
                  <c:v>1330.0</c:v>
                </c:pt>
                <c:pt idx="70">
                  <c:v>1336.0</c:v>
                </c:pt>
                <c:pt idx="71">
                  <c:v>1332.0</c:v>
                </c:pt>
                <c:pt idx="72">
                  <c:v>1336.0</c:v>
                </c:pt>
                <c:pt idx="73">
                  <c:v>1360.0</c:v>
                </c:pt>
                <c:pt idx="74">
                  <c:v>1376.0</c:v>
                </c:pt>
                <c:pt idx="75">
                  <c:v>1371.0</c:v>
                </c:pt>
                <c:pt idx="76">
                  <c:v>1351.0</c:v>
                </c:pt>
                <c:pt idx="77">
                  <c:v>1342.0</c:v>
                </c:pt>
                <c:pt idx="78">
                  <c:v>1342.0</c:v>
                </c:pt>
                <c:pt idx="79">
                  <c:v>1348.0</c:v>
                </c:pt>
                <c:pt idx="80">
                  <c:v>1365.0</c:v>
                </c:pt>
                <c:pt idx="81">
                  <c:v>1360.0</c:v>
                </c:pt>
                <c:pt idx="82">
                  <c:v>1348.0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42776"/>
        <c:axId val="-2111621576"/>
      </c:scatterChart>
      <c:valAx>
        <c:axId val="-211164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621576"/>
        <c:crosses val="autoZero"/>
        <c:crossBetween val="midCat"/>
      </c:valAx>
      <c:valAx>
        <c:axId val="-2111621576"/>
        <c:scaling>
          <c:orientation val="minMax"/>
          <c:max val="1800.0"/>
          <c:min val="1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642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6323320365939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'2013 08 05T2R1'!$Z$3</c:f>
              <c:strCache>
                <c:ptCount val="1"/>
                <c:pt idx="0">
                  <c:v>0sec</c:v>
                </c:pt>
              </c:strCache>
            </c:strRef>
          </c:tx>
          <c:marker>
            <c:symbol val="none"/>
          </c:marker>
          <c:xVal>
            <c:numRef>
              <c:f>'2013 08 05T2R1'!$Y$5:$Y$120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05T2R1'!$Z$5:$Z$120</c:f>
              <c:numCache>
                <c:formatCode>0</c:formatCode>
                <c:ptCount val="116"/>
                <c:pt idx="0">
                  <c:v>306.0</c:v>
                </c:pt>
                <c:pt idx="1">
                  <c:v>318.0</c:v>
                </c:pt>
                <c:pt idx="2">
                  <c:v>327.0</c:v>
                </c:pt>
                <c:pt idx="3">
                  <c:v>335.0</c:v>
                </c:pt>
                <c:pt idx="4">
                  <c:v>353.0</c:v>
                </c:pt>
                <c:pt idx="5">
                  <c:v>375.0</c:v>
                </c:pt>
                <c:pt idx="6">
                  <c:v>394.0</c:v>
                </c:pt>
                <c:pt idx="7">
                  <c:v>406.0</c:v>
                </c:pt>
                <c:pt idx="8">
                  <c:v>426.0</c:v>
                </c:pt>
                <c:pt idx="9">
                  <c:v>438.0</c:v>
                </c:pt>
                <c:pt idx="10">
                  <c:v>463.0</c:v>
                </c:pt>
                <c:pt idx="11">
                  <c:v>485.0</c:v>
                </c:pt>
                <c:pt idx="12">
                  <c:v>517.0</c:v>
                </c:pt>
                <c:pt idx="13">
                  <c:v>541.0</c:v>
                </c:pt>
                <c:pt idx="14">
                  <c:v>553.0</c:v>
                </c:pt>
                <c:pt idx="15">
                  <c:v>581.0</c:v>
                </c:pt>
                <c:pt idx="16">
                  <c:v>597.0</c:v>
                </c:pt>
                <c:pt idx="17">
                  <c:v>627.0</c:v>
                </c:pt>
                <c:pt idx="18">
                  <c:v>655.0</c:v>
                </c:pt>
                <c:pt idx="19">
                  <c:v>676.0</c:v>
                </c:pt>
                <c:pt idx="20">
                  <c:v>692.0</c:v>
                </c:pt>
                <c:pt idx="21">
                  <c:v>722.0</c:v>
                </c:pt>
                <c:pt idx="22">
                  <c:v>745.0</c:v>
                </c:pt>
                <c:pt idx="23">
                  <c:v>781.0</c:v>
                </c:pt>
                <c:pt idx="24">
                  <c:v>748.0</c:v>
                </c:pt>
                <c:pt idx="25">
                  <c:v>732.0</c:v>
                </c:pt>
                <c:pt idx="26">
                  <c:v>710.0</c:v>
                </c:pt>
                <c:pt idx="27">
                  <c:v>701.0</c:v>
                </c:pt>
                <c:pt idx="28">
                  <c:v>677.0</c:v>
                </c:pt>
                <c:pt idx="29">
                  <c:v>633.0</c:v>
                </c:pt>
                <c:pt idx="30">
                  <c:v>595.0</c:v>
                </c:pt>
                <c:pt idx="31">
                  <c:v>561.0</c:v>
                </c:pt>
                <c:pt idx="32">
                  <c:v>548.0</c:v>
                </c:pt>
                <c:pt idx="33">
                  <c:v>551.0</c:v>
                </c:pt>
                <c:pt idx="34">
                  <c:v>514.0</c:v>
                </c:pt>
                <c:pt idx="35">
                  <c:v>533.0</c:v>
                </c:pt>
                <c:pt idx="36">
                  <c:v>511.0</c:v>
                </c:pt>
                <c:pt idx="37">
                  <c:v>481.0</c:v>
                </c:pt>
                <c:pt idx="38">
                  <c:v>471.0</c:v>
                </c:pt>
                <c:pt idx="39">
                  <c:v>472.0</c:v>
                </c:pt>
                <c:pt idx="40">
                  <c:v>468.0</c:v>
                </c:pt>
                <c:pt idx="41">
                  <c:v>479.0</c:v>
                </c:pt>
                <c:pt idx="42">
                  <c:v>487.0</c:v>
                </c:pt>
                <c:pt idx="43">
                  <c:v>474.0</c:v>
                </c:pt>
                <c:pt idx="44">
                  <c:v>482.0</c:v>
                </c:pt>
                <c:pt idx="45">
                  <c:v>493.0</c:v>
                </c:pt>
                <c:pt idx="46">
                  <c:v>466.0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'2013 08 05T2R1'!$AB$3</c:f>
              <c:strCache>
                <c:ptCount val="1"/>
                <c:pt idx="0">
                  <c:v>30sec</c:v>
                </c:pt>
              </c:strCache>
            </c:strRef>
          </c:tx>
          <c:marker>
            <c:symbol val="none"/>
          </c:marker>
          <c:xVal>
            <c:numRef>
              <c:f>'2013 08 05T2R1'!$Y$5:$Y$120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05T2R1'!$AB$5:$AB$120</c:f>
              <c:numCache>
                <c:formatCode>0</c:formatCode>
                <c:ptCount val="116"/>
                <c:pt idx="0">
                  <c:v>320.0</c:v>
                </c:pt>
                <c:pt idx="1">
                  <c:v>336.0</c:v>
                </c:pt>
                <c:pt idx="2">
                  <c:v>347.0</c:v>
                </c:pt>
                <c:pt idx="3">
                  <c:v>371.0</c:v>
                </c:pt>
                <c:pt idx="4">
                  <c:v>388.0</c:v>
                </c:pt>
                <c:pt idx="5">
                  <c:v>408.0</c:v>
                </c:pt>
                <c:pt idx="6">
                  <c:v>422.0</c:v>
                </c:pt>
                <c:pt idx="7">
                  <c:v>459.0</c:v>
                </c:pt>
                <c:pt idx="8">
                  <c:v>470.0</c:v>
                </c:pt>
                <c:pt idx="9">
                  <c:v>480.0</c:v>
                </c:pt>
                <c:pt idx="10">
                  <c:v>507.0</c:v>
                </c:pt>
                <c:pt idx="11">
                  <c:v>533.0</c:v>
                </c:pt>
                <c:pt idx="12">
                  <c:v>545.0</c:v>
                </c:pt>
                <c:pt idx="13">
                  <c:v>567.0</c:v>
                </c:pt>
                <c:pt idx="14">
                  <c:v>564.0</c:v>
                </c:pt>
                <c:pt idx="15">
                  <c:v>583.0</c:v>
                </c:pt>
                <c:pt idx="16">
                  <c:v>596.0</c:v>
                </c:pt>
                <c:pt idx="17">
                  <c:v>597.0</c:v>
                </c:pt>
                <c:pt idx="18">
                  <c:v>593.0</c:v>
                </c:pt>
                <c:pt idx="19">
                  <c:v>622.0</c:v>
                </c:pt>
                <c:pt idx="20">
                  <c:v>658.0</c:v>
                </c:pt>
                <c:pt idx="21">
                  <c:v>671.0</c:v>
                </c:pt>
                <c:pt idx="22">
                  <c:v>662.0</c:v>
                </c:pt>
                <c:pt idx="23">
                  <c:v>649.0</c:v>
                </c:pt>
                <c:pt idx="24">
                  <c:v>646.0</c:v>
                </c:pt>
                <c:pt idx="25">
                  <c:v>637.0</c:v>
                </c:pt>
                <c:pt idx="26">
                  <c:v>611.0</c:v>
                </c:pt>
                <c:pt idx="27">
                  <c:v>602.0</c:v>
                </c:pt>
                <c:pt idx="28">
                  <c:v>562.0</c:v>
                </c:pt>
                <c:pt idx="29">
                  <c:v>535.0</c:v>
                </c:pt>
                <c:pt idx="30">
                  <c:v>514.0</c:v>
                </c:pt>
                <c:pt idx="31">
                  <c:v>508.0</c:v>
                </c:pt>
                <c:pt idx="32">
                  <c:v>499.0</c:v>
                </c:pt>
                <c:pt idx="33">
                  <c:v>484.0</c:v>
                </c:pt>
                <c:pt idx="34">
                  <c:v>478.0</c:v>
                </c:pt>
                <c:pt idx="35">
                  <c:v>487.0</c:v>
                </c:pt>
                <c:pt idx="36">
                  <c:v>467.0</c:v>
                </c:pt>
                <c:pt idx="37">
                  <c:v>467.0</c:v>
                </c:pt>
                <c:pt idx="38">
                  <c:v>478.0</c:v>
                </c:pt>
                <c:pt idx="39">
                  <c:v>475.0</c:v>
                </c:pt>
                <c:pt idx="40">
                  <c:v>469.0</c:v>
                </c:pt>
                <c:pt idx="41">
                  <c:v>457.0</c:v>
                </c:pt>
                <c:pt idx="42">
                  <c:v>443.0</c:v>
                </c:pt>
                <c:pt idx="43">
                  <c:v>433.0</c:v>
                </c:pt>
                <c:pt idx="44">
                  <c:v>430.0</c:v>
                </c:pt>
                <c:pt idx="45">
                  <c:v>439.0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'2013 08 05T2R1'!$AD$3</c:f>
              <c:strCache>
                <c:ptCount val="1"/>
                <c:pt idx="0">
                  <c:v>60sec</c:v>
                </c:pt>
              </c:strCache>
            </c:strRef>
          </c:tx>
          <c:marker>
            <c:symbol val="none"/>
          </c:marker>
          <c:xVal>
            <c:numRef>
              <c:f>'2013 08 05T2R1'!$Y$5:$Y$120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05T2R1'!$AD$5:$AD$122</c:f>
              <c:numCache>
                <c:formatCode>0</c:formatCode>
                <c:ptCount val="118"/>
                <c:pt idx="0">
                  <c:v>323.0</c:v>
                </c:pt>
                <c:pt idx="1">
                  <c:v>325.0</c:v>
                </c:pt>
                <c:pt idx="2">
                  <c:v>338.0</c:v>
                </c:pt>
                <c:pt idx="3">
                  <c:v>348.0</c:v>
                </c:pt>
                <c:pt idx="4">
                  <c:v>369.0</c:v>
                </c:pt>
                <c:pt idx="5">
                  <c:v>394.0</c:v>
                </c:pt>
                <c:pt idx="6">
                  <c:v>409.0</c:v>
                </c:pt>
                <c:pt idx="7">
                  <c:v>433.0</c:v>
                </c:pt>
                <c:pt idx="8">
                  <c:v>458.0</c:v>
                </c:pt>
                <c:pt idx="9">
                  <c:v>475.0</c:v>
                </c:pt>
                <c:pt idx="10">
                  <c:v>494.0</c:v>
                </c:pt>
                <c:pt idx="11">
                  <c:v>523.0</c:v>
                </c:pt>
                <c:pt idx="12">
                  <c:v>543.0</c:v>
                </c:pt>
                <c:pt idx="13">
                  <c:v>576.0</c:v>
                </c:pt>
                <c:pt idx="14">
                  <c:v>608.0</c:v>
                </c:pt>
                <c:pt idx="15">
                  <c:v>623.0</c:v>
                </c:pt>
                <c:pt idx="16">
                  <c:v>653.0</c:v>
                </c:pt>
                <c:pt idx="17">
                  <c:v>674.0</c:v>
                </c:pt>
                <c:pt idx="18">
                  <c:v>672.0</c:v>
                </c:pt>
                <c:pt idx="19">
                  <c:v>690.0</c:v>
                </c:pt>
                <c:pt idx="20">
                  <c:v>705.0</c:v>
                </c:pt>
                <c:pt idx="21">
                  <c:v>691.0</c:v>
                </c:pt>
                <c:pt idx="22">
                  <c:v>675.0</c:v>
                </c:pt>
                <c:pt idx="23">
                  <c:v>652.0</c:v>
                </c:pt>
                <c:pt idx="24">
                  <c:v>654.0</c:v>
                </c:pt>
                <c:pt idx="25">
                  <c:v>641.0</c:v>
                </c:pt>
                <c:pt idx="26">
                  <c:v>648.0</c:v>
                </c:pt>
                <c:pt idx="27">
                  <c:v>644.0</c:v>
                </c:pt>
                <c:pt idx="28">
                  <c:v>601.0</c:v>
                </c:pt>
                <c:pt idx="29">
                  <c:v>580.0</c:v>
                </c:pt>
                <c:pt idx="30">
                  <c:v>528.0</c:v>
                </c:pt>
                <c:pt idx="31">
                  <c:v>517.0</c:v>
                </c:pt>
                <c:pt idx="32">
                  <c:v>496.0</c:v>
                </c:pt>
                <c:pt idx="33">
                  <c:v>474.0</c:v>
                </c:pt>
                <c:pt idx="34">
                  <c:v>472.0</c:v>
                </c:pt>
                <c:pt idx="35">
                  <c:v>477.0</c:v>
                </c:pt>
                <c:pt idx="36">
                  <c:v>490.0</c:v>
                </c:pt>
                <c:pt idx="37">
                  <c:v>496.0</c:v>
                </c:pt>
                <c:pt idx="38">
                  <c:v>475.0</c:v>
                </c:pt>
                <c:pt idx="39">
                  <c:v>472.0</c:v>
                </c:pt>
                <c:pt idx="40">
                  <c:v>480.0</c:v>
                </c:pt>
                <c:pt idx="41">
                  <c:v>460.0</c:v>
                </c:pt>
                <c:pt idx="42">
                  <c:v>446.0</c:v>
                </c:pt>
                <c:pt idx="43">
                  <c:v>442.0</c:v>
                </c:pt>
                <c:pt idx="44">
                  <c:v>453.0</c:v>
                </c:pt>
                <c:pt idx="45">
                  <c:v>439.0</c:v>
                </c:pt>
                <c:pt idx="46">
                  <c:v>440.0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'2013 08 05T2R1'!$AF$3</c:f>
              <c:strCache>
                <c:ptCount val="1"/>
                <c:pt idx="0">
                  <c:v>90sec</c:v>
                </c:pt>
              </c:strCache>
            </c:strRef>
          </c:tx>
          <c:marker>
            <c:symbol val="none"/>
          </c:marker>
          <c:xVal>
            <c:numRef>
              <c:f>'2013 08 05T2R1'!$Y$5:$Y$120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05T2R1'!$AF$5:$AF$120</c:f>
              <c:numCache>
                <c:formatCode>0</c:formatCode>
                <c:ptCount val="116"/>
                <c:pt idx="0">
                  <c:v>316.0</c:v>
                </c:pt>
                <c:pt idx="1">
                  <c:v>329.0</c:v>
                </c:pt>
                <c:pt idx="2">
                  <c:v>335.0</c:v>
                </c:pt>
                <c:pt idx="3">
                  <c:v>351.0</c:v>
                </c:pt>
                <c:pt idx="4">
                  <c:v>370.0</c:v>
                </c:pt>
                <c:pt idx="5">
                  <c:v>387.0</c:v>
                </c:pt>
                <c:pt idx="6">
                  <c:v>405.0</c:v>
                </c:pt>
                <c:pt idx="7">
                  <c:v>427.0</c:v>
                </c:pt>
                <c:pt idx="8">
                  <c:v>452.0</c:v>
                </c:pt>
                <c:pt idx="9">
                  <c:v>472.0</c:v>
                </c:pt>
                <c:pt idx="10">
                  <c:v>511.0</c:v>
                </c:pt>
                <c:pt idx="11">
                  <c:v>530.0</c:v>
                </c:pt>
                <c:pt idx="12">
                  <c:v>577.0</c:v>
                </c:pt>
                <c:pt idx="13">
                  <c:v>610.0</c:v>
                </c:pt>
                <c:pt idx="14">
                  <c:v>633.0</c:v>
                </c:pt>
                <c:pt idx="15">
                  <c:v>664.0</c:v>
                </c:pt>
                <c:pt idx="16">
                  <c:v>665.0</c:v>
                </c:pt>
                <c:pt idx="17">
                  <c:v>657.0</c:v>
                </c:pt>
                <c:pt idx="18">
                  <c:v>668.0</c:v>
                </c:pt>
                <c:pt idx="19">
                  <c:v>683.0</c:v>
                </c:pt>
                <c:pt idx="20">
                  <c:v>668.0</c:v>
                </c:pt>
                <c:pt idx="21">
                  <c:v>672.0</c:v>
                </c:pt>
                <c:pt idx="22">
                  <c:v>647.0</c:v>
                </c:pt>
                <c:pt idx="23">
                  <c:v>641.0</c:v>
                </c:pt>
                <c:pt idx="24">
                  <c:v>633.0</c:v>
                </c:pt>
                <c:pt idx="25">
                  <c:v>622.0</c:v>
                </c:pt>
                <c:pt idx="26">
                  <c:v>632.0</c:v>
                </c:pt>
                <c:pt idx="27">
                  <c:v>634.0</c:v>
                </c:pt>
                <c:pt idx="28">
                  <c:v>634.0</c:v>
                </c:pt>
                <c:pt idx="29">
                  <c:v>630.0</c:v>
                </c:pt>
                <c:pt idx="30">
                  <c:v>608.0</c:v>
                </c:pt>
                <c:pt idx="31">
                  <c:v>597.0</c:v>
                </c:pt>
                <c:pt idx="32">
                  <c:v>563.0</c:v>
                </c:pt>
                <c:pt idx="33">
                  <c:v>560.0</c:v>
                </c:pt>
                <c:pt idx="34">
                  <c:v>546.0</c:v>
                </c:pt>
                <c:pt idx="35">
                  <c:v>527.0</c:v>
                </c:pt>
                <c:pt idx="36">
                  <c:v>514.0</c:v>
                </c:pt>
                <c:pt idx="37">
                  <c:v>495.0</c:v>
                </c:pt>
                <c:pt idx="38">
                  <c:v>495.0</c:v>
                </c:pt>
                <c:pt idx="39">
                  <c:v>478.0</c:v>
                </c:pt>
                <c:pt idx="40">
                  <c:v>471.0</c:v>
                </c:pt>
                <c:pt idx="41">
                  <c:v>472.0</c:v>
                </c:pt>
                <c:pt idx="42">
                  <c:v>468.0</c:v>
                </c:pt>
                <c:pt idx="43">
                  <c:v>454.0</c:v>
                </c:pt>
                <c:pt idx="44">
                  <c:v>439.0</c:v>
                </c:pt>
                <c:pt idx="45">
                  <c:v>435.0</c:v>
                </c:pt>
                <c:pt idx="46">
                  <c:v>450.0</c:v>
                </c:pt>
                <c:pt idx="47">
                  <c:v>445.0</c:v>
                </c:pt>
                <c:pt idx="48">
                  <c:v>422.0</c:v>
                </c:pt>
                <c:pt idx="49">
                  <c:v>423.0</c:v>
                </c:pt>
                <c:pt idx="50">
                  <c:v>414.0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'2013 08 05T2R1'!$AH$3</c:f>
              <c:strCache>
                <c:ptCount val="1"/>
                <c:pt idx="0">
                  <c:v>120sec</c:v>
                </c:pt>
              </c:strCache>
            </c:strRef>
          </c:tx>
          <c:marker>
            <c:symbol val="none"/>
          </c:marker>
          <c:xVal>
            <c:numRef>
              <c:f>'2013 08 05T2R1'!$Y$5:$Y$120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05T2R1'!$AH$5:$AH$122</c:f>
              <c:numCache>
                <c:formatCode>0</c:formatCode>
                <c:ptCount val="118"/>
                <c:pt idx="0">
                  <c:v>330.0</c:v>
                </c:pt>
                <c:pt idx="1">
                  <c:v>341.0</c:v>
                </c:pt>
                <c:pt idx="2">
                  <c:v>361.0</c:v>
                </c:pt>
                <c:pt idx="3">
                  <c:v>384.0</c:v>
                </c:pt>
                <c:pt idx="4">
                  <c:v>411.0</c:v>
                </c:pt>
                <c:pt idx="5">
                  <c:v>449.0</c:v>
                </c:pt>
                <c:pt idx="6">
                  <c:v>501.0</c:v>
                </c:pt>
                <c:pt idx="7">
                  <c:v>527.0</c:v>
                </c:pt>
                <c:pt idx="8">
                  <c:v>552.0</c:v>
                </c:pt>
                <c:pt idx="9">
                  <c:v>588.0</c:v>
                </c:pt>
                <c:pt idx="10">
                  <c:v>611.0</c:v>
                </c:pt>
                <c:pt idx="11">
                  <c:v>635.0</c:v>
                </c:pt>
                <c:pt idx="12">
                  <c:v>664.0</c:v>
                </c:pt>
                <c:pt idx="13">
                  <c:v>671.0</c:v>
                </c:pt>
                <c:pt idx="14">
                  <c:v>690.0</c:v>
                </c:pt>
                <c:pt idx="15">
                  <c:v>687.0</c:v>
                </c:pt>
                <c:pt idx="16">
                  <c:v>677.0</c:v>
                </c:pt>
                <c:pt idx="17">
                  <c:v>660.0</c:v>
                </c:pt>
                <c:pt idx="18">
                  <c:v>660.0</c:v>
                </c:pt>
                <c:pt idx="19">
                  <c:v>678.0</c:v>
                </c:pt>
                <c:pt idx="20">
                  <c:v>670.0</c:v>
                </c:pt>
                <c:pt idx="21">
                  <c:v>679.0</c:v>
                </c:pt>
                <c:pt idx="22">
                  <c:v>671.0</c:v>
                </c:pt>
                <c:pt idx="23">
                  <c:v>635.0</c:v>
                </c:pt>
                <c:pt idx="24">
                  <c:v>620.0</c:v>
                </c:pt>
                <c:pt idx="25">
                  <c:v>632.0</c:v>
                </c:pt>
                <c:pt idx="26">
                  <c:v>630.0</c:v>
                </c:pt>
                <c:pt idx="27">
                  <c:v>597.0</c:v>
                </c:pt>
                <c:pt idx="28">
                  <c:v>599.0</c:v>
                </c:pt>
                <c:pt idx="29">
                  <c:v>613.0</c:v>
                </c:pt>
                <c:pt idx="30">
                  <c:v>624.0</c:v>
                </c:pt>
                <c:pt idx="31">
                  <c:v>641.0</c:v>
                </c:pt>
                <c:pt idx="32">
                  <c:v>625.0</c:v>
                </c:pt>
                <c:pt idx="33">
                  <c:v>596.0</c:v>
                </c:pt>
                <c:pt idx="34">
                  <c:v>567.0</c:v>
                </c:pt>
                <c:pt idx="35">
                  <c:v>526.0</c:v>
                </c:pt>
                <c:pt idx="36">
                  <c:v>522.0</c:v>
                </c:pt>
                <c:pt idx="37">
                  <c:v>484.0</c:v>
                </c:pt>
                <c:pt idx="38">
                  <c:v>456.0</c:v>
                </c:pt>
                <c:pt idx="39">
                  <c:v>445.0</c:v>
                </c:pt>
                <c:pt idx="40">
                  <c:v>444.0</c:v>
                </c:pt>
                <c:pt idx="41">
                  <c:v>434.0</c:v>
                </c:pt>
                <c:pt idx="42">
                  <c:v>430.0</c:v>
                </c:pt>
                <c:pt idx="43">
                  <c:v>431.0</c:v>
                </c:pt>
                <c:pt idx="44">
                  <c:v>427.0</c:v>
                </c:pt>
                <c:pt idx="45">
                  <c:v>426.0</c:v>
                </c:pt>
                <c:pt idx="46">
                  <c:v>430.0</c:v>
                </c:pt>
                <c:pt idx="47">
                  <c:v>435.0</c:v>
                </c:pt>
                <c:pt idx="48">
                  <c:v>450.0</c:v>
                </c:pt>
                <c:pt idx="49">
                  <c:v>440.0</c:v>
                </c:pt>
                <c:pt idx="50">
                  <c:v>427.0</c:v>
                </c:pt>
                <c:pt idx="51">
                  <c:v>429.0</c:v>
                </c:pt>
                <c:pt idx="52">
                  <c:v>428.0</c:v>
                </c:pt>
                <c:pt idx="53">
                  <c:v>421.0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'2013 08 05T2R1'!$AJ$3</c:f>
              <c:strCache>
                <c:ptCount val="1"/>
                <c:pt idx="0">
                  <c:v>150sec</c:v>
                </c:pt>
              </c:strCache>
            </c:strRef>
          </c:tx>
          <c:marker>
            <c:symbol val="none"/>
          </c:marker>
          <c:xVal>
            <c:numRef>
              <c:f>'2013 08 05T2R1'!$Y$5:$Y$120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05T2R1'!$AJ$5:$AJ$122</c:f>
              <c:numCache>
                <c:formatCode>0</c:formatCode>
                <c:ptCount val="118"/>
                <c:pt idx="0">
                  <c:v>362.0</c:v>
                </c:pt>
                <c:pt idx="1">
                  <c:v>376.0</c:v>
                </c:pt>
                <c:pt idx="2">
                  <c:v>387.0</c:v>
                </c:pt>
                <c:pt idx="3">
                  <c:v>407.0</c:v>
                </c:pt>
                <c:pt idx="4">
                  <c:v>423.0</c:v>
                </c:pt>
                <c:pt idx="5">
                  <c:v>440.0</c:v>
                </c:pt>
                <c:pt idx="6">
                  <c:v>482.0</c:v>
                </c:pt>
                <c:pt idx="7">
                  <c:v>506.0</c:v>
                </c:pt>
                <c:pt idx="8">
                  <c:v>524.0</c:v>
                </c:pt>
                <c:pt idx="9">
                  <c:v>551.0</c:v>
                </c:pt>
                <c:pt idx="10">
                  <c:v>590.0</c:v>
                </c:pt>
                <c:pt idx="11">
                  <c:v>625.0</c:v>
                </c:pt>
                <c:pt idx="12">
                  <c:v>649.0</c:v>
                </c:pt>
                <c:pt idx="13">
                  <c:v>686.0</c:v>
                </c:pt>
                <c:pt idx="14">
                  <c:v>716.0</c:v>
                </c:pt>
                <c:pt idx="15">
                  <c:v>730.0</c:v>
                </c:pt>
                <c:pt idx="16">
                  <c:v>749.0</c:v>
                </c:pt>
                <c:pt idx="17">
                  <c:v>743.0</c:v>
                </c:pt>
                <c:pt idx="18">
                  <c:v>728.0</c:v>
                </c:pt>
                <c:pt idx="19">
                  <c:v>727.0</c:v>
                </c:pt>
                <c:pt idx="20">
                  <c:v>707.0</c:v>
                </c:pt>
                <c:pt idx="21">
                  <c:v>693.0</c:v>
                </c:pt>
                <c:pt idx="22">
                  <c:v>692.0</c:v>
                </c:pt>
                <c:pt idx="23">
                  <c:v>686.0</c:v>
                </c:pt>
                <c:pt idx="24">
                  <c:v>658.0</c:v>
                </c:pt>
                <c:pt idx="25">
                  <c:v>651.0</c:v>
                </c:pt>
                <c:pt idx="26">
                  <c:v>595.0</c:v>
                </c:pt>
                <c:pt idx="27">
                  <c:v>563.0</c:v>
                </c:pt>
                <c:pt idx="28">
                  <c:v>547.0</c:v>
                </c:pt>
                <c:pt idx="29">
                  <c:v>537.0</c:v>
                </c:pt>
                <c:pt idx="30">
                  <c:v>538.0</c:v>
                </c:pt>
                <c:pt idx="31">
                  <c:v>534.0</c:v>
                </c:pt>
                <c:pt idx="32">
                  <c:v>548.0</c:v>
                </c:pt>
                <c:pt idx="33">
                  <c:v>531.0</c:v>
                </c:pt>
                <c:pt idx="34">
                  <c:v>526.0</c:v>
                </c:pt>
                <c:pt idx="35">
                  <c:v>502.0</c:v>
                </c:pt>
                <c:pt idx="36">
                  <c:v>473.0</c:v>
                </c:pt>
                <c:pt idx="37">
                  <c:v>465.0</c:v>
                </c:pt>
                <c:pt idx="38">
                  <c:v>463.0</c:v>
                </c:pt>
                <c:pt idx="39">
                  <c:v>451.0</c:v>
                </c:pt>
                <c:pt idx="40">
                  <c:v>431.0</c:v>
                </c:pt>
                <c:pt idx="41">
                  <c:v>435.0</c:v>
                </c:pt>
                <c:pt idx="42">
                  <c:v>438.0</c:v>
                </c:pt>
                <c:pt idx="43">
                  <c:v>434.0</c:v>
                </c:pt>
                <c:pt idx="44">
                  <c:v>434.0</c:v>
                </c:pt>
                <c:pt idx="45">
                  <c:v>439.0</c:v>
                </c:pt>
                <c:pt idx="46">
                  <c:v>432.0</c:v>
                </c:pt>
                <c:pt idx="47">
                  <c:v>428.0</c:v>
                </c:pt>
                <c:pt idx="48">
                  <c:v>418.0</c:v>
                </c:pt>
                <c:pt idx="49">
                  <c:v>423.0</c:v>
                </c:pt>
                <c:pt idx="50">
                  <c:v>414.0</c:v>
                </c:pt>
                <c:pt idx="51">
                  <c:v>426.0</c:v>
                </c:pt>
                <c:pt idx="52">
                  <c:v>427.0</c:v>
                </c:pt>
                <c:pt idx="53">
                  <c:v>439.0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03688"/>
        <c:axId val="-2110900536"/>
      </c:scatterChart>
      <c:valAx>
        <c:axId val="-2110903688"/>
        <c:scaling>
          <c:orientation val="minMax"/>
          <c:min val="0.0"/>
        </c:scaling>
        <c:delete val="0"/>
        <c:axPos val="b"/>
        <c:numFmt formatCode="0" sourceLinked="0"/>
        <c:majorTickMark val="out"/>
        <c:minorTickMark val="none"/>
        <c:tickLblPos val="nextTo"/>
        <c:crossAx val="-2110900536"/>
        <c:crosses val="autoZero"/>
        <c:crossBetween val="midCat"/>
      </c:valAx>
      <c:valAx>
        <c:axId val="-2110900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Lifeact fluorescence intensity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10903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7968218743455"/>
          <c:y val="0.00151209605586633"/>
          <c:w val="0.132031781256545"/>
          <c:h val="0.3272925499697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295603117522"/>
          <c:y val="0.136232884121589"/>
          <c:w val="0.733529403900913"/>
          <c:h val="0.782634350749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'2013 08 05T2R1'!$Z$3</c:f>
              <c:strCache>
                <c:ptCount val="1"/>
                <c:pt idx="0">
                  <c:v>0sec</c:v>
                </c:pt>
              </c:strCache>
            </c:strRef>
          </c:tx>
          <c:marker>
            <c:symbol val="none"/>
          </c:marker>
          <c:xVal>
            <c:numRef>
              <c:f>'2013 08 05T2R1'!$Y$5:$Y$120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05T2R1'!$AA$5:$AA$122</c:f>
              <c:numCache>
                <c:formatCode>0</c:formatCode>
                <c:ptCount val="118"/>
                <c:pt idx="0">
                  <c:v>86.38425400939576</c:v>
                </c:pt>
                <c:pt idx="1">
                  <c:v>111.3883039040985</c:v>
                </c:pt>
                <c:pt idx="2">
                  <c:v>107.3060100437389</c:v>
                </c:pt>
                <c:pt idx="3">
                  <c:v>95.2049246719585</c:v>
                </c:pt>
                <c:pt idx="4">
                  <c:v>104.462983962417</c:v>
                </c:pt>
                <c:pt idx="5">
                  <c:v>115.8350882877045</c:v>
                </c:pt>
                <c:pt idx="6">
                  <c:v>122.3959177061396</c:v>
                </c:pt>
                <c:pt idx="7">
                  <c:v>122.6146120200875</c:v>
                </c:pt>
                <c:pt idx="8">
                  <c:v>119.6986878341163</c:v>
                </c:pt>
                <c:pt idx="9">
                  <c:v>118.5323181597279</c:v>
                </c:pt>
                <c:pt idx="10">
                  <c:v>115.7621901830553</c:v>
                </c:pt>
                <c:pt idx="11">
                  <c:v>114.7416167179653</c:v>
                </c:pt>
                <c:pt idx="12">
                  <c:v>115.179005345861</c:v>
                </c:pt>
                <c:pt idx="13">
                  <c:v>115.6163939737567</c:v>
                </c:pt>
                <c:pt idx="14">
                  <c:v>115.179005345861</c:v>
                </c:pt>
                <c:pt idx="15">
                  <c:v>117.001457962093</c:v>
                </c:pt>
                <c:pt idx="16">
                  <c:v>115.0332091365624</c:v>
                </c:pt>
                <c:pt idx="17">
                  <c:v>110.22193422971</c:v>
                </c:pt>
                <c:pt idx="18">
                  <c:v>109.4929531832172</c:v>
                </c:pt>
                <c:pt idx="19">
                  <c:v>107.8162967762838</c:v>
                </c:pt>
                <c:pt idx="20">
                  <c:v>104.9732706949619</c:v>
                </c:pt>
                <c:pt idx="21">
                  <c:v>104.2442896484691</c:v>
                </c:pt>
                <c:pt idx="22">
                  <c:v>107.3060100437389</c:v>
                </c:pt>
                <c:pt idx="23">
                  <c:v>108.9826664506723</c:v>
                </c:pt>
                <c:pt idx="24">
                  <c:v>107.087315729791</c:v>
                </c:pt>
                <c:pt idx="25">
                  <c:v>104.7545763810141</c:v>
                </c:pt>
                <c:pt idx="26">
                  <c:v>103.2237161833792</c:v>
                </c:pt>
                <c:pt idx="27">
                  <c:v>100.0890976834602</c:v>
                </c:pt>
                <c:pt idx="28">
                  <c:v>97.82925643933258</c:v>
                </c:pt>
                <c:pt idx="29">
                  <c:v>99.28721853231814</c:v>
                </c:pt>
                <c:pt idx="30">
                  <c:v>100.5264863113559</c:v>
                </c:pt>
                <c:pt idx="31">
                  <c:v>100.0161995788109</c:v>
                </c:pt>
                <c:pt idx="32">
                  <c:v>99.28721853231814</c:v>
                </c:pt>
                <c:pt idx="33">
                  <c:v>98.19374696257897</c:v>
                </c:pt>
                <c:pt idx="34">
                  <c:v>97.24607160213834</c:v>
                </c:pt>
                <c:pt idx="35">
                  <c:v>97.10027539283979</c:v>
                </c:pt>
                <c:pt idx="36">
                  <c:v>99.87040336951238</c:v>
                </c:pt>
                <c:pt idx="37">
                  <c:v>103.2237161833792</c:v>
                </c:pt>
                <c:pt idx="38">
                  <c:v>102.2760408229386</c:v>
                </c:pt>
                <c:pt idx="39">
                  <c:v>100.7451806253037</c:v>
                </c:pt>
                <c:pt idx="40">
                  <c:v>99.1414223230196</c:v>
                </c:pt>
                <c:pt idx="41">
                  <c:v>98.63113559047464</c:v>
                </c:pt>
                <c:pt idx="42">
                  <c:v>99.28721853231814</c:v>
                </c:pt>
                <c:pt idx="43">
                  <c:v>101.2554673578487</c:v>
                </c:pt>
                <c:pt idx="44">
                  <c:v>102.4947351368864</c:v>
                </c:pt>
                <c:pt idx="45">
                  <c:v>101.0367730439009</c:v>
                </c:pt>
                <c:pt idx="46">
                  <c:v>100.3806901020573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'2013 08 05T2R1'!$AB$3</c:f>
              <c:strCache>
                <c:ptCount val="1"/>
                <c:pt idx="0">
                  <c:v>30sec</c:v>
                </c:pt>
              </c:strCache>
            </c:strRef>
          </c:tx>
          <c:marker>
            <c:symbol val="none"/>
          </c:marker>
          <c:xVal>
            <c:numRef>
              <c:f>'2013 08 05T2R1'!$Y$5:$Y$120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05T2R1'!$AC$5:$AC$122</c:f>
              <c:numCache>
                <c:formatCode>0</c:formatCode>
                <c:ptCount val="118"/>
                <c:pt idx="0">
                  <c:v>94.20656970093152</c:v>
                </c:pt>
                <c:pt idx="1">
                  <c:v>106.7821539467233</c:v>
                </c:pt>
                <c:pt idx="2">
                  <c:v>116.6367053440105</c:v>
                </c:pt>
                <c:pt idx="3">
                  <c:v>119.578362477529</c:v>
                </c:pt>
                <c:pt idx="4">
                  <c:v>121.563981042654</c:v>
                </c:pt>
                <c:pt idx="5">
                  <c:v>119.3577381925151</c:v>
                </c:pt>
                <c:pt idx="6">
                  <c:v>116.0483739173067</c:v>
                </c:pt>
                <c:pt idx="7">
                  <c:v>112.8125510704364</c:v>
                </c:pt>
                <c:pt idx="8">
                  <c:v>108.9883967968622</c:v>
                </c:pt>
                <c:pt idx="9">
                  <c:v>113.1802582121262</c:v>
                </c:pt>
                <c:pt idx="10">
                  <c:v>117.8869096257558</c:v>
                </c:pt>
                <c:pt idx="11">
                  <c:v>114.0627553521817</c:v>
                </c:pt>
                <c:pt idx="12">
                  <c:v>111.2681810753391</c:v>
                </c:pt>
                <c:pt idx="13">
                  <c:v>112.4448439287465</c:v>
                </c:pt>
                <c:pt idx="14">
                  <c:v>111.1946396470011</c:v>
                </c:pt>
                <c:pt idx="15">
                  <c:v>109.9444353652558</c:v>
                </c:pt>
                <c:pt idx="16">
                  <c:v>109.0619382252002</c:v>
                </c:pt>
                <c:pt idx="17">
                  <c:v>108.1794410851446</c:v>
                </c:pt>
                <c:pt idx="18">
                  <c:v>106.1202810916816</c:v>
                </c:pt>
                <c:pt idx="19">
                  <c:v>103.6198725281909</c:v>
                </c:pt>
                <c:pt idx="20">
                  <c:v>102.3696682464455</c:v>
                </c:pt>
                <c:pt idx="21">
                  <c:v>101.266546821376</c:v>
                </c:pt>
                <c:pt idx="22">
                  <c:v>100.3840496813205</c:v>
                </c:pt>
                <c:pt idx="23">
                  <c:v>100.0163425396307</c:v>
                </c:pt>
                <c:pt idx="24">
                  <c:v>100.8988396796862</c:v>
                </c:pt>
                <c:pt idx="25">
                  <c:v>99.7221768262788</c:v>
                </c:pt>
                <c:pt idx="26">
                  <c:v>100.8988396796862</c:v>
                </c:pt>
                <c:pt idx="27">
                  <c:v>103.2521653865011</c:v>
                </c:pt>
                <c:pt idx="28">
                  <c:v>101.5607125347279</c:v>
                </c:pt>
                <c:pt idx="29">
                  <c:v>100.6782153946723</c:v>
                </c:pt>
                <c:pt idx="30">
                  <c:v>101.4871711063899</c:v>
                </c:pt>
                <c:pt idx="31">
                  <c:v>100.6046739663344</c:v>
                </c:pt>
                <c:pt idx="32">
                  <c:v>100.1634253963066</c:v>
                </c:pt>
                <c:pt idx="33">
                  <c:v>98.54551397287137</c:v>
                </c:pt>
                <c:pt idx="34">
                  <c:v>96.85406112109821</c:v>
                </c:pt>
                <c:pt idx="35">
                  <c:v>96.4863539794084</c:v>
                </c:pt>
                <c:pt idx="36">
                  <c:v>96.11864683771859</c:v>
                </c:pt>
                <c:pt idx="37">
                  <c:v>97.14822683445007</c:v>
                </c:pt>
                <c:pt idx="38">
                  <c:v>99.86925968295471</c:v>
                </c:pt>
                <c:pt idx="39">
                  <c:v>101.8548782480798</c:v>
                </c:pt>
                <c:pt idx="40">
                  <c:v>103.6198725281909</c:v>
                </c:pt>
                <c:pt idx="41">
                  <c:v>104.0611210982186</c:v>
                </c:pt>
                <c:pt idx="42">
                  <c:v>102.3696682464455</c:v>
                </c:pt>
                <c:pt idx="43">
                  <c:v>99.5015525412649</c:v>
                </c:pt>
                <c:pt idx="44">
                  <c:v>98.83967968622323</c:v>
                </c:pt>
                <c:pt idx="45">
                  <c:v>100.2369668246445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'2013 08 05T2R1'!$AD$3</c:f>
              <c:strCache>
                <c:ptCount val="1"/>
                <c:pt idx="0">
                  <c:v>60sec</c:v>
                </c:pt>
              </c:strCache>
            </c:strRef>
          </c:tx>
          <c:marker>
            <c:symbol val="none"/>
          </c:marker>
          <c:xVal>
            <c:numRef>
              <c:f>'2013 08 05T2R1'!$Y$5:$Y$120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05T2R1'!$AE$5:$AE$122</c:f>
              <c:numCache>
                <c:formatCode>0</c:formatCode>
                <c:ptCount val="118"/>
                <c:pt idx="0">
                  <c:v>87.78694551098766</c:v>
                </c:pt>
                <c:pt idx="1">
                  <c:v>115.7993627971571</c:v>
                </c:pt>
                <c:pt idx="2">
                  <c:v>117.4168777060698</c:v>
                </c:pt>
                <c:pt idx="3">
                  <c:v>123.0046564823135</c:v>
                </c:pt>
                <c:pt idx="4">
                  <c:v>120.7254309288457</c:v>
                </c:pt>
                <c:pt idx="5">
                  <c:v>114.770035127849</c:v>
                </c:pt>
                <c:pt idx="6">
                  <c:v>113.8877542684421</c:v>
                </c:pt>
                <c:pt idx="7">
                  <c:v>113.0789968139858</c:v>
                </c:pt>
                <c:pt idx="8">
                  <c:v>111.0203414753697</c:v>
                </c:pt>
                <c:pt idx="9">
                  <c:v>109.1822563516053</c:v>
                </c:pt>
                <c:pt idx="10">
                  <c:v>107.8588350624949</c:v>
                </c:pt>
                <c:pt idx="11">
                  <c:v>109.1822563516053</c:v>
                </c:pt>
                <c:pt idx="12">
                  <c:v>108.888162731803</c:v>
                </c:pt>
                <c:pt idx="13">
                  <c:v>110.3586308308145</c:v>
                </c:pt>
                <c:pt idx="14">
                  <c:v>109.2557797565559</c:v>
                </c:pt>
                <c:pt idx="15">
                  <c:v>105.7266563189282</c:v>
                </c:pt>
                <c:pt idx="16">
                  <c:v>108.2264520872478</c:v>
                </c:pt>
                <c:pt idx="17">
                  <c:v>110.7262478555674</c:v>
                </c:pt>
                <c:pt idx="18">
                  <c:v>108.5940691120007</c:v>
                </c:pt>
                <c:pt idx="19">
                  <c:v>104.4032350298178</c:v>
                </c:pt>
                <c:pt idx="20">
                  <c:v>101.6828690466465</c:v>
                </c:pt>
                <c:pt idx="21">
                  <c:v>101.4622988317948</c:v>
                </c:pt>
                <c:pt idx="22">
                  <c:v>99.33012008822808</c:v>
                </c:pt>
                <c:pt idx="23">
                  <c:v>96.90384772485908</c:v>
                </c:pt>
                <c:pt idx="24">
                  <c:v>97.93317539416715</c:v>
                </c:pt>
                <c:pt idx="25">
                  <c:v>99.91830732783271</c:v>
                </c:pt>
                <c:pt idx="26">
                  <c:v>101.5358222367454</c:v>
                </c:pt>
                <c:pt idx="27">
                  <c:v>102.12400947635</c:v>
                </c:pt>
                <c:pt idx="28">
                  <c:v>101.4622988317948</c:v>
                </c:pt>
                <c:pt idx="29">
                  <c:v>100.1388775426844</c:v>
                </c:pt>
                <c:pt idx="30">
                  <c:v>99.47716689812924</c:v>
                </c:pt>
                <c:pt idx="31">
                  <c:v>98.52136263377174</c:v>
                </c:pt>
                <c:pt idx="32">
                  <c:v>98.52136263377174</c:v>
                </c:pt>
                <c:pt idx="33">
                  <c:v>98.74193284862348</c:v>
                </c:pt>
                <c:pt idx="34">
                  <c:v>97.12441793971081</c:v>
                </c:pt>
                <c:pt idx="35">
                  <c:v>96.8303243199085</c:v>
                </c:pt>
                <c:pt idx="36">
                  <c:v>99.03602646842578</c:v>
                </c:pt>
                <c:pt idx="37">
                  <c:v>101.0211584020913</c:v>
                </c:pt>
                <c:pt idx="38">
                  <c:v>101.4622988317948</c:v>
                </c:pt>
                <c:pt idx="39">
                  <c:v>101.2417286169431</c:v>
                </c:pt>
                <c:pt idx="40">
                  <c:v>101.0211584020913</c:v>
                </c:pt>
                <c:pt idx="41">
                  <c:v>100.9476349971408</c:v>
                </c:pt>
                <c:pt idx="42">
                  <c:v>100.727064782289</c:v>
                </c:pt>
                <c:pt idx="43">
                  <c:v>101.5358222367454</c:v>
                </c:pt>
                <c:pt idx="44">
                  <c:v>103.4474307654604</c:v>
                </c:pt>
                <c:pt idx="45">
                  <c:v>101.2417286169431</c:v>
                </c:pt>
                <c:pt idx="46">
                  <c:v>98.9625030634752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'2013 08 05T2R1'!$AF$3</c:f>
              <c:strCache>
                <c:ptCount val="1"/>
                <c:pt idx="0">
                  <c:v>90sec</c:v>
                </c:pt>
              </c:strCache>
            </c:strRef>
          </c:tx>
          <c:marker>
            <c:symbol val="none"/>
          </c:marker>
          <c:xVal>
            <c:numRef>
              <c:f>'2013 08 05T2R1'!$Y$5:$Y$120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05T2R1'!$AG$5:$AG$122</c:f>
              <c:numCache>
                <c:formatCode>0</c:formatCode>
                <c:ptCount val="118"/>
                <c:pt idx="0">
                  <c:v>74.62650309729139</c:v>
                </c:pt>
                <c:pt idx="1">
                  <c:v>103.4130936475161</c:v>
                </c:pt>
                <c:pt idx="2">
                  <c:v>114.854852423175</c:v>
                </c:pt>
                <c:pt idx="3">
                  <c:v>119.2274990890319</c:v>
                </c:pt>
                <c:pt idx="4">
                  <c:v>119.5918863111867</c:v>
                </c:pt>
                <c:pt idx="5">
                  <c:v>120.4664156443581</c:v>
                </c:pt>
                <c:pt idx="6">
                  <c:v>121.7053321996842</c:v>
                </c:pt>
                <c:pt idx="7">
                  <c:v>119.3003765334629</c:v>
                </c:pt>
                <c:pt idx="8">
                  <c:v>114.2718328677274</c:v>
                </c:pt>
                <c:pt idx="9">
                  <c:v>111.7211223126442</c:v>
                </c:pt>
                <c:pt idx="10">
                  <c:v>115.2921170897607</c:v>
                </c:pt>
                <c:pt idx="11">
                  <c:v>117.0411757561035</c:v>
                </c:pt>
                <c:pt idx="12">
                  <c:v>111.5753674237823</c:v>
                </c:pt>
                <c:pt idx="13">
                  <c:v>107.7128628689421</c:v>
                </c:pt>
                <c:pt idx="14">
                  <c:v>106.1824365358922</c:v>
                </c:pt>
                <c:pt idx="15">
                  <c:v>104.2147455362565</c:v>
                </c:pt>
                <c:pt idx="16">
                  <c:v>102.2470545366209</c:v>
                </c:pt>
                <c:pt idx="17">
                  <c:v>104.4333778695494</c:v>
                </c:pt>
                <c:pt idx="18">
                  <c:v>108.6602696465444</c:v>
                </c:pt>
                <c:pt idx="19">
                  <c:v>110.62796064618</c:v>
                </c:pt>
                <c:pt idx="20">
                  <c:v>109.170411757561</c:v>
                </c:pt>
                <c:pt idx="21">
                  <c:v>108.2230049799587</c:v>
                </c:pt>
                <c:pt idx="22">
                  <c:v>106.1824365358922</c:v>
                </c:pt>
                <c:pt idx="23">
                  <c:v>102.6843192032066</c:v>
                </c:pt>
                <c:pt idx="24">
                  <c:v>98.89469209279727</c:v>
                </c:pt>
                <c:pt idx="25">
                  <c:v>98.23879509291874</c:v>
                </c:pt>
                <c:pt idx="26">
                  <c:v>100.5708733147091</c:v>
                </c:pt>
                <c:pt idx="27">
                  <c:v>100.64375075914</c:v>
                </c:pt>
                <c:pt idx="28">
                  <c:v>97.7286529819021</c:v>
                </c:pt>
                <c:pt idx="29">
                  <c:v>97.4371432041783</c:v>
                </c:pt>
                <c:pt idx="30">
                  <c:v>98.02016275962589</c:v>
                </c:pt>
                <c:pt idx="31">
                  <c:v>98.60318231507348</c:v>
                </c:pt>
                <c:pt idx="32">
                  <c:v>99.18620187052107</c:v>
                </c:pt>
                <c:pt idx="33">
                  <c:v>98.82181464836632</c:v>
                </c:pt>
                <c:pt idx="34">
                  <c:v>99.55058909267581</c:v>
                </c:pt>
                <c:pt idx="35">
                  <c:v>101.0810154257257</c:v>
                </c:pt>
                <c:pt idx="36">
                  <c:v>102.3928094254828</c:v>
                </c:pt>
                <c:pt idx="37">
                  <c:v>100.2064860925544</c:v>
                </c:pt>
                <c:pt idx="38">
                  <c:v>98.74893720393537</c:v>
                </c:pt>
                <c:pt idx="39">
                  <c:v>99.47771164824486</c:v>
                </c:pt>
                <c:pt idx="40">
                  <c:v>100.4251184258472</c:v>
                </c:pt>
                <c:pt idx="41">
                  <c:v>101.4454026478805</c:v>
                </c:pt>
                <c:pt idx="42">
                  <c:v>101.2267703145876</c:v>
                </c:pt>
                <c:pt idx="43">
                  <c:v>101.1538928701567</c:v>
                </c:pt>
                <c:pt idx="44">
                  <c:v>101.9555447588971</c:v>
                </c:pt>
                <c:pt idx="45">
                  <c:v>101.0081379812948</c:v>
                </c:pt>
                <c:pt idx="46">
                  <c:v>99.84209887039961</c:v>
                </c:pt>
                <c:pt idx="47">
                  <c:v>98.60318231507348</c:v>
                </c:pt>
                <c:pt idx="48">
                  <c:v>97.65577553747114</c:v>
                </c:pt>
                <c:pt idx="49">
                  <c:v>97.80153042633304</c:v>
                </c:pt>
                <c:pt idx="50">
                  <c:v>98.60318231507348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'2013 08 05T2R1'!$AH$3</c:f>
              <c:strCache>
                <c:ptCount val="1"/>
                <c:pt idx="0">
                  <c:v>120sec</c:v>
                </c:pt>
              </c:strCache>
            </c:strRef>
          </c:tx>
          <c:marker>
            <c:symbol val="none"/>
          </c:marker>
          <c:xVal>
            <c:numRef>
              <c:f>'2013 08 05T2R1'!$Y$5:$Y$120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05T2R1'!$AI$5:$AI$122</c:f>
              <c:numCache>
                <c:formatCode>0</c:formatCode>
                <c:ptCount val="118"/>
                <c:pt idx="0">
                  <c:v>99.53369372343498</c:v>
                </c:pt>
                <c:pt idx="1">
                  <c:v>110.9726406140387</c:v>
                </c:pt>
                <c:pt idx="2">
                  <c:v>120.5546156068172</c:v>
                </c:pt>
                <c:pt idx="3">
                  <c:v>117.8062971980357</c:v>
                </c:pt>
                <c:pt idx="4">
                  <c:v>116.6178351834275</c:v>
                </c:pt>
                <c:pt idx="5">
                  <c:v>116.3949985556885</c:v>
                </c:pt>
                <c:pt idx="6">
                  <c:v>116.3207196797755</c:v>
                </c:pt>
                <c:pt idx="7">
                  <c:v>118.1034127016878</c:v>
                </c:pt>
                <c:pt idx="8">
                  <c:v>119.514711344035</c:v>
                </c:pt>
                <c:pt idx="9">
                  <c:v>119.663269095861</c:v>
                </c:pt>
                <c:pt idx="10">
                  <c:v>121.7430776214253</c:v>
                </c:pt>
                <c:pt idx="11">
                  <c:v>120.2575001031651</c:v>
                </c:pt>
                <c:pt idx="12">
                  <c:v>115.5036520447324</c:v>
                </c:pt>
                <c:pt idx="13">
                  <c:v>112.1611026286469</c:v>
                </c:pt>
                <c:pt idx="14">
                  <c:v>108.6699954607354</c:v>
                </c:pt>
                <c:pt idx="15">
                  <c:v>107.4815334461272</c:v>
                </c:pt>
                <c:pt idx="16">
                  <c:v>106.8130235629101</c:v>
                </c:pt>
                <c:pt idx="17">
                  <c:v>107.0358601906491</c:v>
                </c:pt>
                <c:pt idx="18">
                  <c:v>107.5558123220402</c:v>
                </c:pt>
                <c:pt idx="19">
                  <c:v>105.6988404242149</c:v>
                </c:pt>
                <c:pt idx="20">
                  <c:v>103.1733586431725</c:v>
                </c:pt>
                <c:pt idx="21">
                  <c:v>104.2132629059547</c:v>
                </c:pt>
                <c:pt idx="22">
                  <c:v>104.7332150373458</c:v>
                </c:pt>
                <c:pt idx="23">
                  <c:v>106.515908059258</c:v>
                </c:pt>
                <c:pt idx="24">
                  <c:v>107.5558123220402</c:v>
                </c:pt>
                <c:pt idx="25">
                  <c:v>105.7731193001279</c:v>
                </c:pt>
                <c:pt idx="26">
                  <c:v>103.3219163949986</c:v>
                </c:pt>
                <c:pt idx="27">
                  <c:v>101.0192712416952</c:v>
                </c:pt>
                <c:pt idx="28">
                  <c:v>99.60797259934798</c:v>
                </c:pt>
                <c:pt idx="29">
                  <c:v>99.90508810300004</c:v>
                </c:pt>
                <c:pt idx="30">
                  <c:v>99.90508810300004</c:v>
                </c:pt>
                <c:pt idx="31">
                  <c:v>98.79090496430487</c:v>
                </c:pt>
                <c:pt idx="32">
                  <c:v>98.04811620517476</c:v>
                </c:pt>
                <c:pt idx="33">
                  <c:v>96.33970205917551</c:v>
                </c:pt>
                <c:pt idx="34">
                  <c:v>96.78537531465356</c:v>
                </c:pt>
                <c:pt idx="35">
                  <c:v>99.53369372343498</c:v>
                </c:pt>
                <c:pt idx="36">
                  <c:v>101.0935501176082</c:v>
                </c:pt>
                <c:pt idx="37">
                  <c:v>99.38513597160896</c:v>
                </c:pt>
                <c:pt idx="38">
                  <c:v>98.71662608839186</c:v>
                </c:pt>
                <c:pt idx="39">
                  <c:v>100.3507613584781</c:v>
                </c:pt>
                <c:pt idx="40">
                  <c:v>101.3163867453472</c:v>
                </c:pt>
                <c:pt idx="41">
                  <c:v>99.75653035117401</c:v>
                </c:pt>
                <c:pt idx="42">
                  <c:v>97.82527957743572</c:v>
                </c:pt>
                <c:pt idx="43">
                  <c:v>98.3452317088268</c:v>
                </c:pt>
                <c:pt idx="44">
                  <c:v>99.23657821978293</c:v>
                </c:pt>
                <c:pt idx="45">
                  <c:v>99.60797259934798</c:v>
                </c:pt>
                <c:pt idx="46">
                  <c:v>100.3507613584781</c:v>
                </c:pt>
                <c:pt idx="47">
                  <c:v>100.9449923657822</c:v>
                </c:pt>
                <c:pt idx="48">
                  <c:v>99.90508810300004</c:v>
                </c:pt>
                <c:pt idx="49">
                  <c:v>99.38513597160896</c:v>
                </c:pt>
                <c:pt idx="50">
                  <c:v>101.0935501176082</c:v>
                </c:pt>
                <c:pt idx="51">
                  <c:v>101.4649444971733</c:v>
                </c:pt>
                <c:pt idx="52">
                  <c:v>100.7221557380432</c:v>
                </c:pt>
                <c:pt idx="53">
                  <c:v>100.4993191103041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'2013 08 05T2R1'!$AJ$3</c:f>
              <c:strCache>
                <c:ptCount val="1"/>
                <c:pt idx="0">
                  <c:v>150sec</c:v>
                </c:pt>
              </c:strCache>
            </c:strRef>
          </c:tx>
          <c:marker>
            <c:symbol val="none"/>
          </c:marker>
          <c:xVal>
            <c:numRef>
              <c:f>'2013 08 05T2R1'!$Y$5:$Y$120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05T2R1'!$AK$5:$AK$122</c:f>
              <c:numCache>
                <c:formatCode>0</c:formatCode>
                <c:ptCount val="118"/>
                <c:pt idx="0">
                  <c:v>92.37797349576097</c:v>
                </c:pt>
                <c:pt idx="1">
                  <c:v>100.8231130134167</c:v>
                </c:pt>
                <c:pt idx="2">
                  <c:v>99.71191044530414</c:v>
                </c:pt>
                <c:pt idx="3">
                  <c:v>107.3421680796773</c:v>
                </c:pt>
                <c:pt idx="4">
                  <c:v>117.6393118775208</c:v>
                </c:pt>
                <c:pt idx="5">
                  <c:v>123.6398057453288</c:v>
                </c:pt>
                <c:pt idx="6">
                  <c:v>128.8254177298543</c:v>
                </c:pt>
                <c:pt idx="7">
                  <c:v>126.1585315663841</c:v>
                </c:pt>
                <c:pt idx="8">
                  <c:v>117.4911515351058</c:v>
                </c:pt>
                <c:pt idx="9">
                  <c:v>114.0093834883529</c:v>
                </c:pt>
                <c:pt idx="10">
                  <c:v>117.8615523911433</c:v>
                </c:pt>
                <c:pt idx="11">
                  <c:v>116.6021894806157</c:v>
                </c:pt>
                <c:pt idx="12">
                  <c:v>113.6389826323154</c:v>
                </c:pt>
                <c:pt idx="13">
                  <c:v>111.4165774960902</c:v>
                </c:pt>
                <c:pt idx="14">
                  <c:v>109.34233270228</c:v>
                </c:pt>
                <c:pt idx="15">
                  <c:v>111.3424973248827</c:v>
                </c:pt>
                <c:pt idx="16">
                  <c:v>109.04601201745</c:v>
                </c:pt>
                <c:pt idx="17">
                  <c:v>104.7493620874146</c:v>
                </c:pt>
                <c:pt idx="18">
                  <c:v>104.1567207177546</c:v>
                </c:pt>
                <c:pt idx="19">
                  <c:v>104.4530414025846</c:v>
                </c:pt>
                <c:pt idx="20">
                  <c:v>106.0828051691497</c:v>
                </c:pt>
                <c:pt idx="21">
                  <c:v>106.1568853403572</c:v>
                </c:pt>
                <c:pt idx="22">
                  <c:v>104.8234422586221</c:v>
                </c:pt>
                <c:pt idx="23">
                  <c:v>106.1568853403572</c:v>
                </c:pt>
                <c:pt idx="24">
                  <c:v>107.1940077372623</c:v>
                </c:pt>
                <c:pt idx="25">
                  <c:v>106.7495267100173</c:v>
                </c:pt>
                <c:pt idx="26">
                  <c:v>106.6754465388098</c:v>
                </c:pt>
                <c:pt idx="27">
                  <c:v>106.4532060251873</c:v>
                </c:pt>
                <c:pt idx="28">
                  <c:v>106.8236068812248</c:v>
                </c:pt>
                <c:pt idx="29">
                  <c:v>105.9346448267347</c:v>
                </c:pt>
                <c:pt idx="30">
                  <c:v>106.3791258539797</c:v>
                </c:pt>
                <c:pt idx="31">
                  <c:v>106.7495267100173</c:v>
                </c:pt>
                <c:pt idx="32">
                  <c:v>106.1568853403572</c:v>
                </c:pt>
                <c:pt idx="33">
                  <c:v>105.2679232858671</c:v>
                </c:pt>
                <c:pt idx="34">
                  <c:v>104.8234422586221</c:v>
                </c:pt>
                <c:pt idx="35">
                  <c:v>103.0455181496419</c:v>
                </c:pt>
                <c:pt idx="36">
                  <c:v>101.1194336982468</c:v>
                </c:pt>
                <c:pt idx="37">
                  <c:v>100.3786319861717</c:v>
                </c:pt>
                <c:pt idx="38">
                  <c:v>99.71191044530414</c:v>
                </c:pt>
                <c:pt idx="39">
                  <c:v>98.89702856202156</c:v>
                </c:pt>
                <c:pt idx="40">
                  <c:v>98.52662770598403</c:v>
                </c:pt>
                <c:pt idx="41">
                  <c:v>98.97110873322907</c:v>
                </c:pt>
                <c:pt idx="42">
                  <c:v>98.67478804839904</c:v>
                </c:pt>
                <c:pt idx="43">
                  <c:v>98.97110873322907</c:v>
                </c:pt>
                <c:pt idx="44">
                  <c:v>100.7490328422092</c:v>
                </c:pt>
                <c:pt idx="45">
                  <c:v>101.9343155815293</c:v>
                </c:pt>
                <c:pt idx="46">
                  <c:v>101.5639147254918</c:v>
                </c:pt>
                <c:pt idx="47">
                  <c:v>100.0823113013417</c:v>
                </c:pt>
                <c:pt idx="48">
                  <c:v>99.4155897604741</c:v>
                </c:pt>
                <c:pt idx="49">
                  <c:v>99.4155897604741</c:v>
                </c:pt>
                <c:pt idx="50">
                  <c:v>99.86007078771915</c:v>
                </c:pt>
                <c:pt idx="51">
                  <c:v>101.1194336982468</c:v>
                </c:pt>
                <c:pt idx="52">
                  <c:v>100.7490328422092</c:v>
                </c:pt>
                <c:pt idx="53">
                  <c:v>99.86007078771915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59400"/>
        <c:axId val="-2111056280"/>
      </c:scatterChart>
      <c:valAx>
        <c:axId val="-2111059400"/>
        <c:scaling>
          <c:orientation val="minMax"/>
          <c:min val="0.0"/>
        </c:scaling>
        <c:delete val="0"/>
        <c:axPos val="b"/>
        <c:numFmt formatCode="0" sourceLinked="0"/>
        <c:majorTickMark val="out"/>
        <c:minorTickMark val="none"/>
        <c:tickLblPos val="nextTo"/>
        <c:crossAx val="-2111056280"/>
        <c:crosses val="autoZero"/>
        <c:crossBetween val="midCat"/>
      </c:valAx>
      <c:valAx>
        <c:axId val="-2111056280"/>
        <c:scaling>
          <c:orientation val="minMax"/>
          <c:min val="9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RhoA activity (% activity in the center</a:t>
                </a:r>
                <a:r>
                  <a:rPr lang="de-CH" baseline="0"/>
                  <a:t> of growth cone)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0.0400687654848748"/>
              <c:y val="0.19330429683274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2111059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7968218743455"/>
          <c:y val="0.0018111944249919"/>
          <c:w val="0.132031781256545"/>
          <c:h val="0.3138032691683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16204341180612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'2013 08 05T2R1'!$Z$3</c:f>
              <c:strCache>
                <c:ptCount val="1"/>
                <c:pt idx="0">
                  <c:v>0sec</c:v>
                </c:pt>
              </c:strCache>
            </c:strRef>
          </c:tx>
          <c:marker>
            <c:symbol val="none"/>
          </c:marker>
          <c:xVal>
            <c:numRef>
              <c:f>'2013 08 05T2R1'!$Y$5:$Y$122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05T2R1'!$Z$5:$Z$122</c:f>
              <c:numCache>
                <c:formatCode>0</c:formatCode>
                <c:ptCount val="118"/>
                <c:pt idx="0">
                  <c:v>306.0</c:v>
                </c:pt>
                <c:pt idx="1">
                  <c:v>318.0</c:v>
                </c:pt>
                <c:pt idx="2">
                  <c:v>327.0</c:v>
                </c:pt>
                <c:pt idx="3">
                  <c:v>335.0</c:v>
                </c:pt>
                <c:pt idx="4">
                  <c:v>353.0</c:v>
                </c:pt>
                <c:pt idx="5">
                  <c:v>375.0</c:v>
                </c:pt>
                <c:pt idx="6">
                  <c:v>394.0</c:v>
                </c:pt>
                <c:pt idx="7">
                  <c:v>406.0</c:v>
                </c:pt>
                <c:pt idx="8">
                  <c:v>426.0</c:v>
                </c:pt>
                <c:pt idx="9">
                  <c:v>438.0</c:v>
                </c:pt>
                <c:pt idx="10">
                  <c:v>463.0</c:v>
                </c:pt>
                <c:pt idx="11">
                  <c:v>485.0</c:v>
                </c:pt>
                <c:pt idx="12">
                  <c:v>517.0</c:v>
                </c:pt>
                <c:pt idx="13">
                  <c:v>541.0</c:v>
                </c:pt>
                <c:pt idx="14">
                  <c:v>553.0</c:v>
                </c:pt>
                <c:pt idx="15">
                  <c:v>581.0</c:v>
                </c:pt>
                <c:pt idx="16">
                  <c:v>597.0</c:v>
                </c:pt>
                <c:pt idx="17">
                  <c:v>627.0</c:v>
                </c:pt>
                <c:pt idx="18">
                  <c:v>655.0</c:v>
                </c:pt>
                <c:pt idx="19">
                  <c:v>676.0</c:v>
                </c:pt>
                <c:pt idx="20">
                  <c:v>692.0</c:v>
                </c:pt>
                <c:pt idx="21">
                  <c:v>722.0</c:v>
                </c:pt>
                <c:pt idx="22">
                  <c:v>745.0</c:v>
                </c:pt>
                <c:pt idx="23">
                  <c:v>781.0</c:v>
                </c:pt>
                <c:pt idx="24">
                  <c:v>748.0</c:v>
                </c:pt>
                <c:pt idx="25">
                  <c:v>732.0</c:v>
                </c:pt>
                <c:pt idx="26">
                  <c:v>710.0</c:v>
                </c:pt>
                <c:pt idx="27">
                  <c:v>701.0</c:v>
                </c:pt>
                <c:pt idx="28">
                  <c:v>677.0</c:v>
                </c:pt>
                <c:pt idx="29">
                  <c:v>633.0</c:v>
                </c:pt>
                <c:pt idx="30">
                  <c:v>595.0</c:v>
                </c:pt>
                <c:pt idx="31">
                  <c:v>561.0</c:v>
                </c:pt>
                <c:pt idx="32">
                  <c:v>548.0</c:v>
                </c:pt>
                <c:pt idx="33">
                  <c:v>551.0</c:v>
                </c:pt>
                <c:pt idx="34">
                  <c:v>514.0</c:v>
                </c:pt>
                <c:pt idx="35">
                  <c:v>533.0</c:v>
                </c:pt>
                <c:pt idx="36">
                  <c:v>511.0</c:v>
                </c:pt>
                <c:pt idx="37">
                  <c:v>481.0</c:v>
                </c:pt>
                <c:pt idx="38">
                  <c:v>471.0</c:v>
                </c:pt>
                <c:pt idx="39">
                  <c:v>472.0</c:v>
                </c:pt>
                <c:pt idx="40">
                  <c:v>468.0</c:v>
                </c:pt>
                <c:pt idx="41">
                  <c:v>479.0</c:v>
                </c:pt>
                <c:pt idx="42">
                  <c:v>487.0</c:v>
                </c:pt>
                <c:pt idx="43">
                  <c:v>474.0</c:v>
                </c:pt>
                <c:pt idx="44">
                  <c:v>482.0</c:v>
                </c:pt>
                <c:pt idx="45">
                  <c:v>493.0</c:v>
                </c:pt>
                <c:pt idx="46">
                  <c:v>466.0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78456"/>
        <c:axId val="-2111099912"/>
      </c:scatterChart>
      <c:valAx>
        <c:axId val="-2111078456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099912"/>
        <c:crosses val="autoZero"/>
        <c:crossBetween val="midCat"/>
      </c:valAx>
      <c:valAx>
        <c:axId val="-21110999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078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701433543217964"/>
          <c:y val="0.144909673709441"/>
          <c:w val="0.733529403900913"/>
          <c:h val="0.782634350749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'2013 08 05T2R1'!$Z$3</c:f>
              <c:strCache>
                <c:ptCount val="1"/>
                <c:pt idx="0">
                  <c:v>0sec</c:v>
                </c:pt>
              </c:strCache>
            </c:strRef>
          </c:tx>
          <c:marker>
            <c:symbol val="none"/>
          </c:marker>
          <c:xVal>
            <c:numRef>
              <c:f>'2013 08 05T2R1'!$Y$5:$Y$122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05T2R1'!$AA$5:$AA$122</c:f>
              <c:numCache>
                <c:formatCode>0</c:formatCode>
                <c:ptCount val="118"/>
                <c:pt idx="0">
                  <c:v>86.38425400939576</c:v>
                </c:pt>
                <c:pt idx="1">
                  <c:v>111.3883039040985</c:v>
                </c:pt>
                <c:pt idx="2">
                  <c:v>107.3060100437389</c:v>
                </c:pt>
                <c:pt idx="3">
                  <c:v>95.2049246719585</c:v>
                </c:pt>
                <c:pt idx="4">
                  <c:v>104.462983962417</c:v>
                </c:pt>
                <c:pt idx="5">
                  <c:v>115.8350882877045</c:v>
                </c:pt>
                <c:pt idx="6">
                  <c:v>122.3959177061396</c:v>
                </c:pt>
                <c:pt idx="7">
                  <c:v>122.6146120200875</c:v>
                </c:pt>
                <c:pt idx="8">
                  <c:v>119.6986878341163</c:v>
                </c:pt>
                <c:pt idx="9">
                  <c:v>118.5323181597279</c:v>
                </c:pt>
                <c:pt idx="10">
                  <c:v>115.7621901830553</c:v>
                </c:pt>
                <c:pt idx="11">
                  <c:v>114.7416167179653</c:v>
                </c:pt>
                <c:pt idx="12">
                  <c:v>115.179005345861</c:v>
                </c:pt>
                <c:pt idx="13">
                  <c:v>115.6163939737567</c:v>
                </c:pt>
                <c:pt idx="14">
                  <c:v>115.179005345861</c:v>
                </c:pt>
                <c:pt idx="15">
                  <c:v>117.001457962093</c:v>
                </c:pt>
                <c:pt idx="16">
                  <c:v>115.0332091365624</c:v>
                </c:pt>
                <c:pt idx="17">
                  <c:v>110.22193422971</c:v>
                </c:pt>
                <c:pt idx="18">
                  <c:v>109.4929531832172</c:v>
                </c:pt>
                <c:pt idx="19">
                  <c:v>107.8162967762838</c:v>
                </c:pt>
                <c:pt idx="20">
                  <c:v>104.9732706949619</c:v>
                </c:pt>
                <c:pt idx="21">
                  <c:v>104.2442896484691</c:v>
                </c:pt>
                <c:pt idx="22">
                  <c:v>107.3060100437389</c:v>
                </c:pt>
                <c:pt idx="23">
                  <c:v>108.9826664506723</c:v>
                </c:pt>
                <c:pt idx="24">
                  <c:v>107.087315729791</c:v>
                </c:pt>
                <c:pt idx="25">
                  <c:v>104.7545763810141</c:v>
                </c:pt>
                <c:pt idx="26">
                  <c:v>103.2237161833792</c:v>
                </c:pt>
                <c:pt idx="27">
                  <c:v>100.0890976834602</c:v>
                </c:pt>
                <c:pt idx="28">
                  <c:v>97.82925643933258</c:v>
                </c:pt>
                <c:pt idx="29">
                  <c:v>99.28721853231814</c:v>
                </c:pt>
                <c:pt idx="30">
                  <c:v>100.5264863113559</c:v>
                </c:pt>
                <c:pt idx="31">
                  <c:v>100.0161995788109</c:v>
                </c:pt>
                <c:pt idx="32">
                  <c:v>99.28721853231814</c:v>
                </c:pt>
                <c:pt idx="33">
                  <c:v>98.19374696257897</c:v>
                </c:pt>
                <c:pt idx="34">
                  <c:v>97.24607160213834</c:v>
                </c:pt>
                <c:pt idx="35">
                  <c:v>97.10027539283979</c:v>
                </c:pt>
                <c:pt idx="36">
                  <c:v>99.87040336951238</c:v>
                </c:pt>
                <c:pt idx="37">
                  <c:v>103.2237161833792</c:v>
                </c:pt>
                <c:pt idx="38">
                  <c:v>102.2760408229386</c:v>
                </c:pt>
                <c:pt idx="39">
                  <c:v>100.7451806253037</c:v>
                </c:pt>
                <c:pt idx="40">
                  <c:v>99.1414223230196</c:v>
                </c:pt>
                <c:pt idx="41">
                  <c:v>98.63113559047464</c:v>
                </c:pt>
                <c:pt idx="42">
                  <c:v>99.28721853231814</c:v>
                </c:pt>
                <c:pt idx="43">
                  <c:v>101.2554673578487</c:v>
                </c:pt>
                <c:pt idx="44">
                  <c:v>102.4947351368864</c:v>
                </c:pt>
                <c:pt idx="45">
                  <c:v>101.0367730439009</c:v>
                </c:pt>
                <c:pt idx="46">
                  <c:v>100.3806901020573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08056"/>
        <c:axId val="-2111105032"/>
      </c:scatterChart>
      <c:valAx>
        <c:axId val="-2111108056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105032"/>
        <c:crosses val="autoZero"/>
        <c:crossBetween val="midCat"/>
      </c:valAx>
      <c:valAx>
        <c:axId val="-2111105032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108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16204341180612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'2013 08 05T2R1'!$AB$3</c:f>
              <c:strCache>
                <c:ptCount val="1"/>
                <c:pt idx="0">
                  <c:v>30sec</c:v>
                </c:pt>
              </c:strCache>
            </c:strRef>
          </c:tx>
          <c:marker>
            <c:symbol val="none"/>
          </c:marker>
          <c:xVal>
            <c:numRef>
              <c:f>'2013 08 05T2R1'!$Y$5:$Y$122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05T2R1'!$AB$5:$AB$122</c:f>
              <c:numCache>
                <c:formatCode>0</c:formatCode>
                <c:ptCount val="118"/>
                <c:pt idx="0">
                  <c:v>320.0</c:v>
                </c:pt>
                <c:pt idx="1">
                  <c:v>336.0</c:v>
                </c:pt>
                <c:pt idx="2">
                  <c:v>347.0</c:v>
                </c:pt>
                <c:pt idx="3">
                  <c:v>371.0</c:v>
                </c:pt>
                <c:pt idx="4">
                  <c:v>388.0</c:v>
                </c:pt>
                <c:pt idx="5">
                  <c:v>408.0</c:v>
                </c:pt>
                <c:pt idx="6">
                  <c:v>422.0</c:v>
                </c:pt>
                <c:pt idx="7">
                  <c:v>459.0</c:v>
                </c:pt>
                <c:pt idx="8">
                  <c:v>470.0</c:v>
                </c:pt>
                <c:pt idx="9">
                  <c:v>480.0</c:v>
                </c:pt>
                <c:pt idx="10">
                  <c:v>507.0</c:v>
                </c:pt>
                <c:pt idx="11">
                  <c:v>533.0</c:v>
                </c:pt>
                <c:pt idx="12">
                  <c:v>545.0</c:v>
                </c:pt>
                <c:pt idx="13">
                  <c:v>567.0</c:v>
                </c:pt>
                <c:pt idx="14">
                  <c:v>564.0</c:v>
                </c:pt>
                <c:pt idx="15">
                  <c:v>583.0</c:v>
                </c:pt>
                <c:pt idx="16">
                  <c:v>596.0</c:v>
                </c:pt>
                <c:pt idx="17">
                  <c:v>597.0</c:v>
                </c:pt>
                <c:pt idx="18">
                  <c:v>593.0</c:v>
                </c:pt>
                <c:pt idx="19">
                  <c:v>622.0</c:v>
                </c:pt>
                <c:pt idx="20">
                  <c:v>658.0</c:v>
                </c:pt>
                <c:pt idx="21">
                  <c:v>671.0</c:v>
                </c:pt>
                <c:pt idx="22">
                  <c:v>662.0</c:v>
                </c:pt>
                <c:pt idx="23">
                  <c:v>649.0</c:v>
                </c:pt>
                <c:pt idx="24">
                  <c:v>646.0</c:v>
                </c:pt>
                <c:pt idx="25">
                  <c:v>637.0</c:v>
                </c:pt>
                <c:pt idx="26">
                  <c:v>611.0</c:v>
                </c:pt>
                <c:pt idx="27">
                  <c:v>602.0</c:v>
                </c:pt>
                <c:pt idx="28">
                  <c:v>562.0</c:v>
                </c:pt>
                <c:pt idx="29">
                  <c:v>535.0</c:v>
                </c:pt>
                <c:pt idx="30">
                  <c:v>514.0</c:v>
                </c:pt>
                <c:pt idx="31">
                  <c:v>508.0</c:v>
                </c:pt>
                <c:pt idx="32">
                  <c:v>499.0</c:v>
                </c:pt>
                <c:pt idx="33">
                  <c:v>484.0</c:v>
                </c:pt>
                <c:pt idx="34">
                  <c:v>478.0</c:v>
                </c:pt>
                <c:pt idx="35">
                  <c:v>487.0</c:v>
                </c:pt>
                <c:pt idx="36">
                  <c:v>467.0</c:v>
                </c:pt>
                <c:pt idx="37">
                  <c:v>467.0</c:v>
                </c:pt>
                <c:pt idx="38">
                  <c:v>478.0</c:v>
                </c:pt>
                <c:pt idx="39">
                  <c:v>475.0</c:v>
                </c:pt>
                <c:pt idx="40">
                  <c:v>469.0</c:v>
                </c:pt>
                <c:pt idx="41">
                  <c:v>457.0</c:v>
                </c:pt>
                <c:pt idx="42">
                  <c:v>443.0</c:v>
                </c:pt>
                <c:pt idx="43">
                  <c:v>433.0</c:v>
                </c:pt>
                <c:pt idx="44">
                  <c:v>430.0</c:v>
                </c:pt>
                <c:pt idx="45">
                  <c:v>439.0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41320"/>
        <c:axId val="-2111184632"/>
      </c:scatterChart>
      <c:valAx>
        <c:axId val="-2111141320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184632"/>
        <c:crosses val="autoZero"/>
        <c:crossBetween val="midCat"/>
      </c:valAx>
      <c:valAx>
        <c:axId val="-21111846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141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701433543217964"/>
          <c:y val="0.144909673709441"/>
          <c:w val="0.733529403900913"/>
          <c:h val="0.7826343507495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'2013 08 05T2R1'!$AB$3</c:f>
              <c:strCache>
                <c:ptCount val="1"/>
                <c:pt idx="0">
                  <c:v>30sec</c:v>
                </c:pt>
              </c:strCache>
            </c:strRef>
          </c:tx>
          <c:marker>
            <c:symbol val="none"/>
          </c:marker>
          <c:xVal>
            <c:numRef>
              <c:f>'2013 08 05T2R1'!$Y$5:$Y$122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05T2R1'!$AC$5:$AC$122</c:f>
              <c:numCache>
                <c:formatCode>0</c:formatCode>
                <c:ptCount val="118"/>
                <c:pt idx="0">
                  <c:v>94.20656970093152</c:v>
                </c:pt>
                <c:pt idx="1">
                  <c:v>106.7821539467233</c:v>
                </c:pt>
                <c:pt idx="2">
                  <c:v>116.6367053440105</c:v>
                </c:pt>
                <c:pt idx="3">
                  <c:v>119.578362477529</c:v>
                </c:pt>
                <c:pt idx="4">
                  <c:v>121.563981042654</c:v>
                </c:pt>
                <c:pt idx="5">
                  <c:v>119.3577381925151</c:v>
                </c:pt>
                <c:pt idx="6">
                  <c:v>116.0483739173067</c:v>
                </c:pt>
                <c:pt idx="7">
                  <c:v>112.8125510704364</c:v>
                </c:pt>
                <c:pt idx="8">
                  <c:v>108.9883967968622</c:v>
                </c:pt>
                <c:pt idx="9">
                  <c:v>113.1802582121262</c:v>
                </c:pt>
                <c:pt idx="10">
                  <c:v>117.8869096257558</c:v>
                </c:pt>
                <c:pt idx="11">
                  <c:v>114.0627553521817</c:v>
                </c:pt>
                <c:pt idx="12">
                  <c:v>111.2681810753391</c:v>
                </c:pt>
                <c:pt idx="13">
                  <c:v>112.4448439287465</c:v>
                </c:pt>
                <c:pt idx="14">
                  <c:v>111.1946396470011</c:v>
                </c:pt>
                <c:pt idx="15">
                  <c:v>109.9444353652558</c:v>
                </c:pt>
                <c:pt idx="16">
                  <c:v>109.0619382252002</c:v>
                </c:pt>
                <c:pt idx="17">
                  <c:v>108.1794410851446</c:v>
                </c:pt>
                <c:pt idx="18">
                  <c:v>106.1202810916816</c:v>
                </c:pt>
                <c:pt idx="19">
                  <c:v>103.6198725281909</c:v>
                </c:pt>
                <c:pt idx="20">
                  <c:v>102.3696682464455</c:v>
                </c:pt>
                <c:pt idx="21">
                  <c:v>101.266546821376</c:v>
                </c:pt>
                <c:pt idx="22">
                  <c:v>100.3840496813205</c:v>
                </c:pt>
                <c:pt idx="23">
                  <c:v>100.0163425396307</c:v>
                </c:pt>
                <c:pt idx="24">
                  <c:v>100.8988396796862</c:v>
                </c:pt>
                <c:pt idx="25">
                  <c:v>99.7221768262788</c:v>
                </c:pt>
                <c:pt idx="26">
                  <c:v>100.8988396796862</c:v>
                </c:pt>
                <c:pt idx="27">
                  <c:v>103.2521653865011</c:v>
                </c:pt>
                <c:pt idx="28">
                  <c:v>101.5607125347279</c:v>
                </c:pt>
                <c:pt idx="29">
                  <c:v>100.6782153946723</c:v>
                </c:pt>
                <c:pt idx="30">
                  <c:v>101.4871711063899</c:v>
                </c:pt>
                <c:pt idx="31">
                  <c:v>100.6046739663344</c:v>
                </c:pt>
                <c:pt idx="32">
                  <c:v>100.1634253963066</c:v>
                </c:pt>
                <c:pt idx="33">
                  <c:v>98.54551397287137</c:v>
                </c:pt>
                <c:pt idx="34">
                  <c:v>96.85406112109821</c:v>
                </c:pt>
                <c:pt idx="35">
                  <c:v>96.4863539794084</c:v>
                </c:pt>
                <c:pt idx="36">
                  <c:v>96.11864683771859</c:v>
                </c:pt>
                <c:pt idx="37">
                  <c:v>97.14822683445007</c:v>
                </c:pt>
                <c:pt idx="38">
                  <c:v>99.86925968295471</c:v>
                </c:pt>
                <c:pt idx="39">
                  <c:v>101.8548782480798</c:v>
                </c:pt>
                <c:pt idx="40">
                  <c:v>103.6198725281909</c:v>
                </c:pt>
                <c:pt idx="41">
                  <c:v>104.0611210982186</c:v>
                </c:pt>
                <c:pt idx="42">
                  <c:v>102.3696682464455</c:v>
                </c:pt>
                <c:pt idx="43">
                  <c:v>99.5015525412649</c:v>
                </c:pt>
                <c:pt idx="44">
                  <c:v>98.83967968622323</c:v>
                </c:pt>
                <c:pt idx="45">
                  <c:v>100.2369668246445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57384"/>
        <c:axId val="-2111154360"/>
      </c:scatterChart>
      <c:valAx>
        <c:axId val="-2111157384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154360"/>
        <c:crosses val="autoZero"/>
        <c:crossBetween val="midCat"/>
      </c:valAx>
      <c:valAx>
        <c:axId val="-2111154360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157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16204341180612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'2013 08 05T2R1'!$AD$3</c:f>
              <c:strCache>
                <c:ptCount val="1"/>
                <c:pt idx="0">
                  <c:v>60sec</c:v>
                </c:pt>
              </c:strCache>
            </c:strRef>
          </c:tx>
          <c:marker>
            <c:symbol val="none"/>
          </c:marker>
          <c:xVal>
            <c:numRef>
              <c:f>'2013 08 05T2R1'!$Y$5:$Y$122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05T2R1'!$AD$5:$AD$122</c:f>
              <c:numCache>
                <c:formatCode>0</c:formatCode>
                <c:ptCount val="118"/>
                <c:pt idx="0">
                  <c:v>323.0</c:v>
                </c:pt>
                <c:pt idx="1">
                  <c:v>325.0</c:v>
                </c:pt>
                <c:pt idx="2">
                  <c:v>338.0</c:v>
                </c:pt>
                <c:pt idx="3">
                  <c:v>348.0</c:v>
                </c:pt>
                <c:pt idx="4">
                  <c:v>369.0</c:v>
                </c:pt>
                <c:pt idx="5">
                  <c:v>394.0</c:v>
                </c:pt>
                <c:pt idx="6">
                  <c:v>409.0</c:v>
                </c:pt>
                <c:pt idx="7">
                  <c:v>433.0</c:v>
                </c:pt>
                <c:pt idx="8">
                  <c:v>458.0</c:v>
                </c:pt>
                <c:pt idx="9">
                  <c:v>475.0</c:v>
                </c:pt>
                <c:pt idx="10">
                  <c:v>494.0</c:v>
                </c:pt>
                <c:pt idx="11">
                  <c:v>523.0</c:v>
                </c:pt>
                <c:pt idx="12">
                  <c:v>543.0</c:v>
                </c:pt>
                <c:pt idx="13">
                  <c:v>576.0</c:v>
                </c:pt>
                <c:pt idx="14">
                  <c:v>608.0</c:v>
                </c:pt>
                <c:pt idx="15">
                  <c:v>623.0</c:v>
                </c:pt>
                <c:pt idx="16">
                  <c:v>653.0</c:v>
                </c:pt>
                <c:pt idx="17">
                  <c:v>674.0</c:v>
                </c:pt>
                <c:pt idx="18">
                  <c:v>672.0</c:v>
                </c:pt>
                <c:pt idx="19">
                  <c:v>690.0</c:v>
                </c:pt>
                <c:pt idx="20">
                  <c:v>705.0</c:v>
                </c:pt>
                <c:pt idx="21">
                  <c:v>691.0</c:v>
                </c:pt>
                <c:pt idx="22">
                  <c:v>675.0</c:v>
                </c:pt>
                <c:pt idx="23">
                  <c:v>652.0</c:v>
                </c:pt>
                <c:pt idx="24">
                  <c:v>654.0</c:v>
                </c:pt>
                <c:pt idx="25">
                  <c:v>641.0</c:v>
                </c:pt>
                <c:pt idx="26">
                  <c:v>648.0</c:v>
                </c:pt>
                <c:pt idx="27">
                  <c:v>644.0</c:v>
                </c:pt>
                <c:pt idx="28">
                  <c:v>601.0</c:v>
                </c:pt>
                <c:pt idx="29">
                  <c:v>580.0</c:v>
                </c:pt>
                <c:pt idx="30">
                  <c:v>528.0</c:v>
                </c:pt>
                <c:pt idx="31">
                  <c:v>517.0</c:v>
                </c:pt>
                <c:pt idx="32">
                  <c:v>496.0</c:v>
                </c:pt>
                <c:pt idx="33">
                  <c:v>474.0</c:v>
                </c:pt>
                <c:pt idx="34">
                  <c:v>472.0</c:v>
                </c:pt>
                <c:pt idx="35">
                  <c:v>477.0</c:v>
                </c:pt>
                <c:pt idx="36">
                  <c:v>490.0</c:v>
                </c:pt>
                <c:pt idx="37">
                  <c:v>496.0</c:v>
                </c:pt>
                <c:pt idx="38">
                  <c:v>475.0</c:v>
                </c:pt>
                <c:pt idx="39">
                  <c:v>472.0</c:v>
                </c:pt>
                <c:pt idx="40">
                  <c:v>480.0</c:v>
                </c:pt>
                <c:pt idx="41">
                  <c:v>460.0</c:v>
                </c:pt>
                <c:pt idx="42">
                  <c:v>446.0</c:v>
                </c:pt>
                <c:pt idx="43">
                  <c:v>442.0</c:v>
                </c:pt>
                <c:pt idx="44">
                  <c:v>453.0</c:v>
                </c:pt>
                <c:pt idx="45">
                  <c:v>439.0</c:v>
                </c:pt>
                <c:pt idx="46">
                  <c:v>440.0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82376"/>
        <c:axId val="-2111217720"/>
      </c:scatterChart>
      <c:valAx>
        <c:axId val="-2130682376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217720"/>
        <c:crosses val="autoZero"/>
        <c:crossBetween val="midCat"/>
      </c:valAx>
      <c:valAx>
        <c:axId val="-21112177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0682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701433543217964"/>
          <c:y val="0.144909673709441"/>
          <c:w val="0.733529403900913"/>
          <c:h val="0.7826343507495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'2013 08 05T2R1'!$AD$3</c:f>
              <c:strCache>
                <c:ptCount val="1"/>
                <c:pt idx="0">
                  <c:v>60sec</c:v>
                </c:pt>
              </c:strCache>
            </c:strRef>
          </c:tx>
          <c:marker>
            <c:symbol val="none"/>
          </c:marker>
          <c:xVal>
            <c:numRef>
              <c:f>'2013 08 05T2R1'!$Y$5:$Y$122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05T2R1'!$AE$5:$AE$122</c:f>
              <c:numCache>
                <c:formatCode>0</c:formatCode>
                <c:ptCount val="118"/>
                <c:pt idx="0">
                  <c:v>87.78694551098766</c:v>
                </c:pt>
                <c:pt idx="1">
                  <c:v>115.7993627971571</c:v>
                </c:pt>
                <c:pt idx="2">
                  <c:v>117.4168777060698</c:v>
                </c:pt>
                <c:pt idx="3">
                  <c:v>123.0046564823135</c:v>
                </c:pt>
                <c:pt idx="4">
                  <c:v>120.7254309288457</c:v>
                </c:pt>
                <c:pt idx="5">
                  <c:v>114.770035127849</c:v>
                </c:pt>
                <c:pt idx="6">
                  <c:v>113.8877542684421</c:v>
                </c:pt>
                <c:pt idx="7">
                  <c:v>113.0789968139858</c:v>
                </c:pt>
                <c:pt idx="8">
                  <c:v>111.0203414753697</c:v>
                </c:pt>
                <c:pt idx="9">
                  <c:v>109.1822563516053</c:v>
                </c:pt>
                <c:pt idx="10">
                  <c:v>107.8588350624949</c:v>
                </c:pt>
                <c:pt idx="11">
                  <c:v>109.1822563516053</c:v>
                </c:pt>
                <c:pt idx="12">
                  <c:v>108.888162731803</c:v>
                </c:pt>
                <c:pt idx="13">
                  <c:v>110.3586308308145</c:v>
                </c:pt>
                <c:pt idx="14">
                  <c:v>109.2557797565559</c:v>
                </c:pt>
                <c:pt idx="15">
                  <c:v>105.7266563189282</c:v>
                </c:pt>
                <c:pt idx="16">
                  <c:v>108.2264520872478</c:v>
                </c:pt>
                <c:pt idx="17">
                  <c:v>110.7262478555674</c:v>
                </c:pt>
                <c:pt idx="18">
                  <c:v>108.5940691120007</c:v>
                </c:pt>
                <c:pt idx="19">
                  <c:v>104.4032350298178</c:v>
                </c:pt>
                <c:pt idx="20">
                  <c:v>101.6828690466465</c:v>
                </c:pt>
                <c:pt idx="21">
                  <c:v>101.4622988317948</c:v>
                </c:pt>
                <c:pt idx="22">
                  <c:v>99.33012008822808</c:v>
                </c:pt>
                <c:pt idx="23">
                  <c:v>96.90384772485908</c:v>
                </c:pt>
                <c:pt idx="24">
                  <c:v>97.93317539416715</c:v>
                </c:pt>
                <c:pt idx="25">
                  <c:v>99.91830732783271</c:v>
                </c:pt>
                <c:pt idx="26">
                  <c:v>101.5358222367454</c:v>
                </c:pt>
                <c:pt idx="27">
                  <c:v>102.12400947635</c:v>
                </c:pt>
                <c:pt idx="28">
                  <c:v>101.4622988317948</c:v>
                </c:pt>
                <c:pt idx="29">
                  <c:v>100.1388775426844</c:v>
                </c:pt>
                <c:pt idx="30">
                  <c:v>99.47716689812924</c:v>
                </c:pt>
                <c:pt idx="31">
                  <c:v>98.52136263377174</c:v>
                </c:pt>
                <c:pt idx="32">
                  <c:v>98.52136263377174</c:v>
                </c:pt>
                <c:pt idx="33">
                  <c:v>98.74193284862348</c:v>
                </c:pt>
                <c:pt idx="34">
                  <c:v>97.12441793971081</c:v>
                </c:pt>
                <c:pt idx="35">
                  <c:v>96.8303243199085</c:v>
                </c:pt>
                <c:pt idx="36">
                  <c:v>99.03602646842578</c:v>
                </c:pt>
                <c:pt idx="37">
                  <c:v>101.0211584020913</c:v>
                </c:pt>
                <c:pt idx="38">
                  <c:v>101.4622988317948</c:v>
                </c:pt>
                <c:pt idx="39">
                  <c:v>101.2417286169431</c:v>
                </c:pt>
                <c:pt idx="40">
                  <c:v>101.0211584020913</c:v>
                </c:pt>
                <c:pt idx="41">
                  <c:v>100.9476349971408</c:v>
                </c:pt>
                <c:pt idx="42">
                  <c:v>100.727064782289</c:v>
                </c:pt>
                <c:pt idx="43">
                  <c:v>101.5358222367454</c:v>
                </c:pt>
                <c:pt idx="44">
                  <c:v>103.4474307654604</c:v>
                </c:pt>
                <c:pt idx="45">
                  <c:v>101.2417286169431</c:v>
                </c:pt>
                <c:pt idx="46">
                  <c:v>98.9625030634752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43800"/>
        <c:axId val="-2111240776"/>
      </c:scatterChart>
      <c:valAx>
        <c:axId val="-2111243800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240776"/>
        <c:crosses val="autoZero"/>
        <c:crossBetween val="midCat"/>
      </c:valAx>
      <c:valAx>
        <c:axId val="-2111240776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243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16204341180612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'2013 08 05T2R1'!$AF$3</c:f>
              <c:strCache>
                <c:ptCount val="1"/>
                <c:pt idx="0">
                  <c:v>90sec</c:v>
                </c:pt>
              </c:strCache>
            </c:strRef>
          </c:tx>
          <c:marker>
            <c:symbol val="none"/>
          </c:marker>
          <c:xVal>
            <c:numRef>
              <c:f>'2013 08 05T2R1'!$Y$5:$Y$122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05T2R1'!$AF$5:$AF$122</c:f>
              <c:numCache>
                <c:formatCode>0</c:formatCode>
                <c:ptCount val="118"/>
                <c:pt idx="0">
                  <c:v>316.0</c:v>
                </c:pt>
                <c:pt idx="1">
                  <c:v>329.0</c:v>
                </c:pt>
                <c:pt idx="2">
                  <c:v>335.0</c:v>
                </c:pt>
                <c:pt idx="3">
                  <c:v>351.0</c:v>
                </c:pt>
                <c:pt idx="4">
                  <c:v>370.0</c:v>
                </c:pt>
                <c:pt idx="5">
                  <c:v>387.0</c:v>
                </c:pt>
                <c:pt idx="6">
                  <c:v>405.0</c:v>
                </c:pt>
                <c:pt idx="7">
                  <c:v>427.0</c:v>
                </c:pt>
                <c:pt idx="8">
                  <c:v>452.0</c:v>
                </c:pt>
                <c:pt idx="9">
                  <c:v>472.0</c:v>
                </c:pt>
                <c:pt idx="10">
                  <c:v>511.0</c:v>
                </c:pt>
                <c:pt idx="11">
                  <c:v>530.0</c:v>
                </c:pt>
                <c:pt idx="12">
                  <c:v>577.0</c:v>
                </c:pt>
                <c:pt idx="13">
                  <c:v>610.0</c:v>
                </c:pt>
                <c:pt idx="14">
                  <c:v>633.0</c:v>
                </c:pt>
                <c:pt idx="15">
                  <c:v>664.0</c:v>
                </c:pt>
                <c:pt idx="16">
                  <c:v>665.0</c:v>
                </c:pt>
                <c:pt idx="17">
                  <c:v>657.0</c:v>
                </c:pt>
                <c:pt idx="18">
                  <c:v>668.0</c:v>
                </c:pt>
                <c:pt idx="19">
                  <c:v>683.0</c:v>
                </c:pt>
                <c:pt idx="20">
                  <c:v>668.0</c:v>
                </c:pt>
                <c:pt idx="21">
                  <c:v>672.0</c:v>
                </c:pt>
                <c:pt idx="22">
                  <c:v>647.0</c:v>
                </c:pt>
                <c:pt idx="23">
                  <c:v>641.0</c:v>
                </c:pt>
                <c:pt idx="24">
                  <c:v>633.0</c:v>
                </c:pt>
                <c:pt idx="25">
                  <c:v>622.0</c:v>
                </c:pt>
                <c:pt idx="26">
                  <c:v>632.0</c:v>
                </c:pt>
                <c:pt idx="27">
                  <c:v>634.0</c:v>
                </c:pt>
                <c:pt idx="28">
                  <c:v>634.0</c:v>
                </c:pt>
                <c:pt idx="29">
                  <c:v>630.0</c:v>
                </c:pt>
                <c:pt idx="30">
                  <c:v>608.0</c:v>
                </c:pt>
                <c:pt idx="31">
                  <c:v>597.0</c:v>
                </c:pt>
                <c:pt idx="32">
                  <c:v>563.0</c:v>
                </c:pt>
                <c:pt idx="33">
                  <c:v>560.0</c:v>
                </c:pt>
                <c:pt idx="34">
                  <c:v>546.0</c:v>
                </c:pt>
                <c:pt idx="35">
                  <c:v>527.0</c:v>
                </c:pt>
                <c:pt idx="36">
                  <c:v>514.0</c:v>
                </c:pt>
                <c:pt idx="37">
                  <c:v>495.0</c:v>
                </c:pt>
                <c:pt idx="38">
                  <c:v>495.0</c:v>
                </c:pt>
                <c:pt idx="39">
                  <c:v>478.0</c:v>
                </c:pt>
                <c:pt idx="40">
                  <c:v>471.0</c:v>
                </c:pt>
                <c:pt idx="41">
                  <c:v>472.0</c:v>
                </c:pt>
                <c:pt idx="42">
                  <c:v>468.0</c:v>
                </c:pt>
                <c:pt idx="43">
                  <c:v>454.0</c:v>
                </c:pt>
                <c:pt idx="44">
                  <c:v>439.0</c:v>
                </c:pt>
                <c:pt idx="45">
                  <c:v>435.0</c:v>
                </c:pt>
                <c:pt idx="46">
                  <c:v>450.0</c:v>
                </c:pt>
                <c:pt idx="47">
                  <c:v>445.0</c:v>
                </c:pt>
                <c:pt idx="48">
                  <c:v>422.0</c:v>
                </c:pt>
                <c:pt idx="49">
                  <c:v>423.0</c:v>
                </c:pt>
                <c:pt idx="50">
                  <c:v>414.0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44440"/>
        <c:axId val="-2111341416"/>
      </c:scatterChart>
      <c:valAx>
        <c:axId val="-2111344440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341416"/>
        <c:crosses val="autoZero"/>
        <c:crossBetween val="midCat"/>
      </c:valAx>
      <c:valAx>
        <c:axId val="-21113414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344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6323320365939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'2013 08 05T2R1 not aligned'!$Z$3</c:f>
              <c:strCache>
                <c:ptCount val="1"/>
                <c:pt idx="0">
                  <c:v>Time 1</c:v>
                </c:pt>
              </c:strCache>
            </c:strRef>
          </c:tx>
          <c:marker>
            <c:symbol val="none"/>
          </c:marker>
          <c:xVal>
            <c:numRef>
              <c:f>'2013 08 05T2R1 not aligned'!$Y$5:$Y$120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aligned'!$Z$5:$Z$120</c:f>
              <c:numCache>
                <c:formatCode>0</c:formatCode>
                <c:ptCount val="116"/>
                <c:pt idx="0">
                  <c:v>209.0</c:v>
                </c:pt>
                <c:pt idx="1">
                  <c:v>208.0</c:v>
                </c:pt>
                <c:pt idx="2">
                  <c:v>210.0</c:v>
                </c:pt>
                <c:pt idx="3">
                  <c:v>214.0</c:v>
                </c:pt>
                <c:pt idx="4">
                  <c:v>214.0</c:v>
                </c:pt>
                <c:pt idx="5">
                  <c:v>213.0</c:v>
                </c:pt>
                <c:pt idx="6">
                  <c:v>212.0</c:v>
                </c:pt>
                <c:pt idx="7">
                  <c:v>217.0</c:v>
                </c:pt>
                <c:pt idx="8">
                  <c:v>216.0</c:v>
                </c:pt>
                <c:pt idx="9">
                  <c:v>215.0</c:v>
                </c:pt>
                <c:pt idx="10">
                  <c:v>217.0</c:v>
                </c:pt>
                <c:pt idx="11">
                  <c:v>220.0</c:v>
                </c:pt>
                <c:pt idx="12">
                  <c:v>219.0</c:v>
                </c:pt>
                <c:pt idx="13">
                  <c:v>216.0</c:v>
                </c:pt>
                <c:pt idx="14">
                  <c:v>218.0</c:v>
                </c:pt>
                <c:pt idx="15">
                  <c:v>217.0</c:v>
                </c:pt>
                <c:pt idx="16">
                  <c:v>219.0</c:v>
                </c:pt>
                <c:pt idx="17">
                  <c:v>220.0</c:v>
                </c:pt>
                <c:pt idx="18">
                  <c:v>222.0</c:v>
                </c:pt>
                <c:pt idx="19">
                  <c:v>225.0</c:v>
                </c:pt>
                <c:pt idx="20">
                  <c:v>227.0</c:v>
                </c:pt>
                <c:pt idx="21">
                  <c:v>226.0</c:v>
                </c:pt>
                <c:pt idx="22">
                  <c:v>230.0</c:v>
                </c:pt>
                <c:pt idx="23">
                  <c:v>230.0</c:v>
                </c:pt>
                <c:pt idx="24">
                  <c:v>235.0</c:v>
                </c:pt>
                <c:pt idx="25">
                  <c:v>235.0</c:v>
                </c:pt>
                <c:pt idx="26">
                  <c:v>241.0</c:v>
                </c:pt>
                <c:pt idx="27">
                  <c:v>241.0</c:v>
                </c:pt>
                <c:pt idx="28">
                  <c:v>250.0</c:v>
                </c:pt>
                <c:pt idx="29">
                  <c:v>249.0</c:v>
                </c:pt>
                <c:pt idx="30">
                  <c:v>262.0</c:v>
                </c:pt>
                <c:pt idx="31">
                  <c:v>267.0</c:v>
                </c:pt>
                <c:pt idx="32">
                  <c:v>273.0</c:v>
                </c:pt>
                <c:pt idx="33">
                  <c:v>274.0</c:v>
                </c:pt>
                <c:pt idx="34">
                  <c:v>285.0</c:v>
                </c:pt>
                <c:pt idx="35">
                  <c:v>299.0</c:v>
                </c:pt>
                <c:pt idx="36">
                  <c:v>306.0</c:v>
                </c:pt>
                <c:pt idx="37">
                  <c:v>318.0</c:v>
                </c:pt>
                <c:pt idx="38">
                  <c:v>327.0</c:v>
                </c:pt>
                <c:pt idx="39">
                  <c:v>335.0</c:v>
                </c:pt>
                <c:pt idx="40">
                  <c:v>353.0</c:v>
                </c:pt>
                <c:pt idx="41">
                  <c:v>375.0</c:v>
                </c:pt>
                <c:pt idx="42">
                  <c:v>394.0</c:v>
                </c:pt>
                <c:pt idx="43">
                  <c:v>406.0</c:v>
                </c:pt>
                <c:pt idx="44">
                  <c:v>426.0</c:v>
                </c:pt>
                <c:pt idx="45">
                  <c:v>438.0</c:v>
                </c:pt>
                <c:pt idx="46">
                  <c:v>463.0</c:v>
                </c:pt>
                <c:pt idx="47">
                  <c:v>485.0</c:v>
                </c:pt>
                <c:pt idx="48">
                  <c:v>517.0</c:v>
                </c:pt>
                <c:pt idx="49">
                  <c:v>541.0</c:v>
                </c:pt>
                <c:pt idx="50">
                  <c:v>553.0</c:v>
                </c:pt>
                <c:pt idx="51">
                  <c:v>581.0</c:v>
                </c:pt>
                <c:pt idx="52">
                  <c:v>597.0</c:v>
                </c:pt>
                <c:pt idx="53">
                  <c:v>627.0</c:v>
                </c:pt>
                <c:pt idx="54">
                  <c:v>655.0</c:v>
                </c:pt>
                <c:pt idx="55">
                  <c:v>676.0</c:v>
                </c:pt>
                <c:pt idx="56">
                  <c:v>692.0</c:v>
                </c:pt>
                <c:pt idx="57">
                  <c:v>722.0</c:v>
                </c:pt>
                <c:pt idx="58">
                  <c:v>745.0</c:v>
                </c:pt>
                <c:pt idx="59">
                  <c:v>781.0</c:v>
                </c:pt>
                <c:pt idx="60">
                  <c:v>748.0</c:v>
                </c:pt>
                <c:pt idx="61">
                  <c:v>732.0</c:v>
                </c:pt>
                <c:pt idx="62">
                  <c:v>710.0</c:v>
                </c:pt>
                <c:pt idx="63">
                  <c:v>701.0</c:v>
                </c:pt>
                <c:pt idx="64">
                  <c:v>677.0</c:v>
                </c:pt>
                <c:pt idx="65">
                  <c:v>633.0</c:v>
                </c:pt>
                <c:pt idx="66">
                  <c:v>595.0</c:v>
                </c:pt>
                <c:pt idx="67">
                  <c:v>561.0</c:v>
                </c:pt>
                <c:pt idx="68">
                  <c:v>548.0</c:v>
                </c:pt>
                <c:pt idx="69">
                  <c:v>551.0</c:v>
                </c:pt>
                <c:pt idx="70">
                  <c:v>514.0</c:v>
                </c:pt>
                <c:pt idx="71">
                  <c:v>533.0</c:v>
                </c:pt>
                <c:pt idx="72">
                  <c:v>511.0</c:v>
                </c:pt>
                <c:pt idx="73">
                  <c:v>481.0</c:v>
                </c:pt>
                <c:pt idx="74">
                  <c:v>471.0</c:v>
                </c:pt>
                <c:pt idx="75">
                  <c:v>472.0</c:v>
                </c:pt>
                <c:pt idx="76">
                  <c:v>468.0</c:v>
                </c:pt>
                <c:pt idx="77">
                  <c:v>479.0</c:v>
                </c:pt>
                <c:pt idx="78">
                  <c:v>487.0</c:v>
                </c:pt>
                <c:pt idx="79">
                  <c:v>474.0</c:v>
                </c:pt>
                <c:pt idx="80">
                  <c:v>482.0</c:v>
                </c:pt>
                <c:pt idx="81">
                  <c:v>493.0</c:v>
                </c:pt>
                <c:pt idx="82">
                  <c:v>466.0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'2013 08 05T2R1 not aligned'!$AB$3</c:f>
              <c:strCache>
                <c:ptCount val="1"/>
                <c:pt idx="0">
                  <c:v>Time 2</c:v>
                </c:pt>
              </c:strCache>
            </c:strRef>
          </c:tx>
          <c:marker>
            <c:symbol val="none"/>
          </c:marker>
          <c:xVal>
            <c:numRef>
              <c:f>'2013 08 05T2R1 not aligned'!$Y$5:$Y$120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aligned'!$AB$5:$AB$120</c:f>
              <c:numCache>
                <c:formatCode>0</c:formatCode>
                <c:ptCount val="116"/>
                <c:pt idx="0">
                  <c:v>213.0</c:v>
                </c:pt>
                <c:pt idx="1">
                  <c:v>213.0</c:v>
                </c:pt>
                <c:pt idx="2">
                  <c:v>210.0</c:v>
                </c:pt>
                <c:pt idx="3">
                  <c:v>213.0</c:v>
                </c:pt>
                <c:pt idx="4">
                  <c:v>217.0</c:v>
                </c:pt>
                <c:pt idx="5">
                  <c:v>214.0</c:v>
                </c:pt>
                <c:pt idx="6">
                  <c:v>217.0</c:v>
                </c:pt>
                <c:pt idx="7">
                  <c:v>218.0</c:v>
                </c:pt>
                <c:pt idx="8">
                  <c:v>222.0</c:v>
                </c:pt>
                <c:pt idx="9">
                  <c:v>216.0</c:v>
                </c:pt>
                <c:pt idx="10">
                  <c:v>215.0</c:v>
                </c:pt>
                <c:pt idx="11">
                  <c:v>220.0</c:v>
                </c:pt>
                <c:pt idx="12">
                  <c:v>218.0</c:v>
                </c:pt>
                <c:pt idx="13">
                  <c:v>217.0</c:v>
                </c:pt>
                <c:pt idx="14">
                  <c:v>220.0</c:v>
                </c:pt>
                <c:pt idx="15">
                  <c:v>222.0</c:v>
                </c:pt>
                <c:pt idx="16">
                  <c:v>224.0</c:v>
                </c:pt>
                <c:pt idx="17">
                  <c:v>228.0</c:v>
                </c:pt>
                <c:pt idx="18">
                  <c:v>228.0</c:v>
                </c:pt>
                <c:pt idx="19">
                  <c:v>228.0</c:v>
                </c:pt>
                <c:pt idx="20">
                  <c:v>228.0</c:v>
                </c:pt>
                <c:pt idx="21">
                  <c:v>239.0</c:v>
                </c:pt>
                <c:pt idx="22">
                  <c:v>232.0</c:v>
                </c:pt>
                <c:pt idx="23">
                  <c:v>233.0</c:v>
                </c:pt>
                <c:pt idx="24">
                  <c:v>236.0</c:v>
                </c:pt>
                <c:pt idx="25">
                  <c:v>248.0</c:v>
                </c:pt>
                <c:pt idx="26">
                  <c:v>248.0</c:v>
                </c:pt>
                <c:pt idx="27">
                  <c:v>245.0</c:v>
                </c:pt>
                <c:pt idx="28">
                  <c:v>256.0</c:v>
                </c:pt>
                <c:pt idx="29">
                  <c:v>263.0</c:v>
                </c:pt>
                <c:pt idx="30">
                  <c:v>266.0</c:v>
                </c:pt>
                <c:pt idx="31">
                  <c:v>276.0</c:v>
                </c:pt>
                <c:pt idx="32">
                  <c:v>276.0</c:v>
                </c:pt>
                <c:pt idx="33">
                  <c:v>284.0</c:v>
                </c:pt>
                <c:pt idx="34">
                  <c:v>291.0</c:v>
                </c:pt>
                <c:pt idx="35">
                  <c:v>303.0</c:v>
                </c:pt>
                <c:pt idx="36">
                  <c:v>301.0</c:v>
                </c:pt>
                <c:pt idx="37">
                  <c:v>320.0</c:v>
                </c:pt>
                <c:pt idx="38">
                  <c:v>336.0</c:v>
                </c:pt>
                <c:pt idx="39">
                  <c:v>347.0</c:v>
                </c:pt>
                <c:pt idx="40">
                  <c:v>371.0</c:v>
                </c:pt>
                <c:pt idx="41">
                  <c:v>388.0</c:v>
                </c:pt>
                <c:pt idx="42">
                  <c:v>408.0</c:v>
                </c:pt>
                <c:pt idx="43">
                  <c:v>422.0</c:v>
                </c:pt>
                <c:pt idx="44">
                  <c:v>459.0</c:v>
                </c:pt>
                <c:pt idx="45">
                  <c:v>470.0</c:v>
                </c:pt>
                <c:pt idx="46">
                  <c:v>480.0</c:v>
                </c:pt>
                <c:pt idx="47">
                  <c:v>507.0</c:v>
                </c:pt>
                <c:pt idx="48">
                  <c:v>533.0</c:v>
                </c:pt>
                <c:pt idx="49">
                  <c:v>545.0</c:v>
                </c:pt>
                <c:pt idx="50">
                  <c:v>567.0</c:v>
                </c:pt>
                <c:pt idx="51">
                  <c:v>564.0</c:v>
                </c:pt>
                <c:pt idx="52">
                  <c:v>583.0</c:v>
                </c:pt>
                <c:pt idx="53">
                  <c:v>596.0</c:v>
                </c:pt>
                <c:pt idx="54">
                  <c:v>597.0</c:v>
                </c:pt>
                <c:pt idx="55">
                  <c:v>593.0</c:v>
                </c:pt>
                <c:pt idx="56">
                  <c:v>622.0</c:v>
                </c:pt>
                <c:pt idx="57">
                  <c:v>658.0</c:v>
                </c:pt>
                <c:pt idx="58">
                  <c:v>671.0</c:v>
                </c:pt>
                <c:pt idx="59">
                  <c:v>662.0</c:v>
                </c:pt>
                <c:pt idx="60">
                  <c:v>649.0</c:v>
                </c:pt>
                <c:pt idx="61">
                  <c:v>646.0</c:v>
                </c:pt>
                <c:pt idx="62">
                  <c:v>637.0</c:v>
                </c:pt>
                <c:pt idx="63">
                  <c:v>611.0</c:v>
                </c:pt>
                <c:pt idx="64">
                  <c:v>602.0</c:v>
                </c:pt>
                <c:pt idx="65">
                  <c:v>562.0</c:v>
                </c:pt>
                <c:pt idx="66">
                  <c:v>535.0</c:v>
                </c:pt>
                <c:pt idx="67">
                  <c:v>514.0</c:v>
                </c:pt>
                <c:pt idx="68">
                  <c:v>508.0</c:v>
                </c:pt>
                <c:pt idx="69">
                  <c:v>499.0</c:v>
                </c:pt>
                <c:pt idx="70">
                  <c:v>484.0</c:v>
                </c:pt>
                <c:pt idx="71">
                  <c:v>478.0</c:v>
                </c:pt>
                <c:pt idx="72">
                  <c:v>487.0</c:v>
                </c:pt>
                <c:pt idx="73">
                  <c:v>467.0</c:v>
                </c:pt>
                <c:pt idx="74">
                  <c:v>467.0</c:v>
                </c:pt>
                <c:pt idx="75">
                  <c:v>478.0</c:v>
                </c:pt>
                <c:pt idx="76">
                  <c:v>475.0</c:v>
                </c:pt>
                <c:pt idx="77">
                  <c:v>469.0</c:v>
                </c:pt>
                <c:pt idx="78">
                  <c:v>457.0</c:v>
                </c:pt>
                <c:pt idx="79">
                  <c:v>443.0</c:v>
                </c:pt>
                <c:pt idx="80">
                  <c:v>433.0</c:v>
                </c:pt>
                <c:pt idx="81">
                  <c:v>430.0</c:v>
                </c:pt>
                <c:pt idx="82">
                  <c:v>439.0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'2013 08 05T2R1 not aligned'!$AD$3</c:f>
              <c:strCache>
                <c:ptCount val="1"/>
                <c:pt idx="0">
                  <c:v>Time 3</c:v>
                </c:pt>
              </c:strCache>
            </c:strRef>
          </c:tx>
          <c:marker>
            <c:symbol val="none"/>
          </c:marker>
          <c:xVal>
            <c:numRef>
              <c:f>'2013 08 05T2R1 not aligned'!$Y$5:$Y$120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aligned'!$AD$5:$AD$122</c:f>
              <c:numCache>
                <c:formatCode>0</c:formatCode>
                <c:ptCount val="118"/>
                <c:pt idx="0">
                  <c:v>219.0</c:v>
                </c:pt>
                <c:pt idx="1">
                  <c:v>212.0</c:v>
                </c:pt>
                <c:pt idx="2">
                  <c:v>215.0</c:v>
                </c:pt>
                <c:pt idx="3">
                  <c:v>216.0</c:v>
                </c:pt>
                <c:pt idx="4">
                  <c:v>212.0</c:v>
                </c:pt>
                <c:pt idx="5">
                  <c:v>215.0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218.0</c:v>
                </c:pt>
                <c:pt idx="10">
                  <c:v>216.0</c:v>
                </c:pt>
                <c:pt idx="11">
                  <c:v>216.0</c:v>
                </c:pt>
                <c:pt idx="12">
                  <c:v>217.0</c:v>
                </c:pt>
                <c:pt idx="13">
                  <c:v>217.0</c:v>
                </c:pt>
                <c:pt idx="14">
                  <c:v>224.0</c:v>
                </c:pt>
                <c:pt idx="15">
                  <c:v>221.0</c:v>
                </c:pt>
                <c:pt idx="16">
                  <c:v>228.0</c:v>
                </c:pt>
                <c:pt idx="17">
                  <c:v>227.0</c:v>
                </c:pt>
                <c:pt idx="18">
                  <c:v>231.0</c:v>
                </c:pt>
                <c:pt idx="19">
                  <c:v>233.0</c:v>
                </c:pt>
                <c:pt idx="20">
                  <c:v>232.0</c:v>
                </c:pt>
                <c:pt idx="21">
                  <c:v>241.0</c:v>
                </c:pt>
                <c:pt idx="22">
                  <c:v>237.0</c:v>
                </c:pt>
                <c:pt idx="23">
                  <c:v>238.0</c:v>
                </c:pt>
                <c:pt idx="24">
                  <c:v>242.0</c:v>
                </c:pt>
                <c:pt idx="25">
                  <c:v>251.0</c:v>
                </c:pt>
                <c:pt idx="26">
                  <c:v>257.0</c:v>
                </c:pt>
                <c:pt idx="27">
                  <c:v>255.0</c:v>
                </c:pt>
                <c:pt idx="28">
                  <c:v>258.0</c:v>
                </c:pt>
                <c:pt idx="29">
                  <c:v>263.0</c:v>
                </c:pt>
                <c:pt idx="30">
                  <c:v>268.0</c:v>
                </c:pt>
                <c:pt idx="31">
                  <c:v>275.0</c:v>
                </c:pt>
                <c:pt idx="32">
                  <c:v>280.0</c:v>
                </c:pt>
                <c:pt idx="33">
                  <c:v>291.0</c:v>
                </c:pt>
                <c:pt idx="34">
                  <c:v>302.0</c:v>
                </c:pt>
                <c:pt idx="35">
                  <c:v>305.0</c:v>
                </c:pt>
                <c:pt idx="36">
                  <c:v>323.0</c:v>
                </c:pt>
                <c:pt idx="37">
                  <c:v>325.0</c:v>
                </c:pt>
                <c:pt idx="38">
                  <c:v>338.0</c:v>
                </c:pt>
                <c:pt idx="39">
                  <c:v>348.0</c:v>
                </c:pt>
                <c:pt idx="40">
                  <c:v>369.0</c:v>
                </c:pt>
                <c:pt idx="41">
                  <c:v>394.0</c:v>
                </c:pt>
                <c:pt idx="42">
                  <c:v>409.0</c:v>
                </c:pt>
                <c:pt idx="43">
                  <c:v>433.0</c:v>
                </c:pt>
                <c:pt idx="44">
                  <c:v>458.0</c:v>
                </c:pt>
                <c:pt idx="45">
                  <c:v>475.0</c:v>
                </c:pt>
                <c:pt idx="46">
                  <c:v>494.0</c:v>
                </c:pt>
                <c:pt idx="47">
                  <c:v>523.0</c:v>
                </c:pt>
                <c:pt idx="48">
                  <c:v>543.0</c:v>
                </c:pt>
                <c:pt idx="49">
                  <c:v>576.0</c:v>
                </c:pt>
                <c:pt idx="50">
                  <c:v>608.0</c:v>
                </c:pt>
                <c:pt idx="51">
                  <c:v>623.0</c:v>
                </c:pt>
                <c:pt idx="52">
                  <c:v>653.0</c:v>
                </c:pt>
                <c:pt idx="53">
                  <c:v>674.0</c:v>
                </c:pt>
                <c:pt idx="54">
                  <c:v>672.0</c:v>
                </c:pt>
                <c:pt idx="55">
                  <c:v>690.0</c:v>
                </c:pt>
                <c:pt idx="56">
                  <c:v>705.0</c:v>
                </c:pt>
                <c:pt idx="57">
                  <c:v>691.0</c:v>
                </c:pt>
                <c:pt idx="58">
                  <c:v>675.0</c:v>
                </c:pt>
                <c:pt idx="59">
                  <c:v>652.0</c:v>
                </c:pt>
                <c:pt idx="60">
                  <c:v>654.0</c:v>
                </c:pt>
                <c:pt idx="61">
                  <c:v>641.0</c:v>
                </c:pt>
                <c:pt idx="62">
                  <c:v>648.0</c:v>
                </c:pt>
                <c:pt idx="63">
                  <c:v>644.0</c:v>
                </c:pt>
                <c:pt idx="64">
                  <c:v>601.0</c:v>
                </c:pt>
                <c:pt idx="65">
                  <c:v>580.0</c:v>
                </c:pt>
                <c:pt idx="66">
                  <c:v>528.0</c:v>
                </c:pt>
                <c:pt idx="67">
                  <c:v>517.0</c:v>
                </c:pt>
                <c:pt idx="68">
                  <c:v>496.0</c:v>
                </c:pt>
                <c:pt idx="69">
                  <c:v>474.0</c:v>
                </c:pt>
                <c:pt idx="70">
                  <c:v>472.0</c:v>
                </c:pt>
                <c:pt idx="71">
                  <c:v>477.0</c:v>
                </c:pt>
                <c:pt idx="72">
                  <c:v>490.0</c:v>
                </c:pt>
                <c:pt idx="73">
                  <c:v>496.0</c:v>
                </c:pt>
                <c:pt idx="74">
                  <c:v>475.0</c:v>
                </c:pt>
                <c:pt idx="75">
                  <c:v>472.0</c:v>
                </c:pt>
                <c:pt idx="76">
                  <c:v>480.0</c:v>
                </c:pt>
                <c:pt idx="77">
                  <c:v>460.0</c:v>
                </c:pt>
                <c:pt idx="78">
                  <c:v>446.0</c:v>
                </c:pt>
                <c:pt idx="79">
                  <c:v>442.0</c:v>
                </c:pt>
                <c:pt idx="80">
                  <c:v>453.0</c:v>
                </c:pt>
                <c:pt idx="81">
                  <c:v>439.0</c:v>
                </c:pt>
                <c:pt idx="82">
                  <c:v>440.0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'2013 08 05T2R1 not aligned'!$AF$3</c:f>
              <c:strCache>
                <c:ptCount val="1"/>
                <c:pt idx="0">
                  <c:v>Time 4</c:v>
                </c:pt>
              </c:strCache>
            </c:strRef>
          </c:tx>
          <c:marker>
            <c:symbol val="none"/>
          </c:marker>
          <c:xVal>
            <c:numRef>
              <c:f>'2013 08 05T2R1 not aligned'!$Y$5:$Y$120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aligned'!$AF$5:$AF$120</c:f>
              <c:numCache>
                <c:formatCode>0</c:formatCode>
                <c:ptCount val="116"/>
                <c:pt idx="0">
                  <c:v>218.0</c:v>
                </c:pt>
                <c:pt idx="1">
                  <c:v>215.0</c:v>
                </c:pt>
                <c:pt idx="2">
                  <c:v>214.0</c:v>
                </c:pt>
                <c:pt idx="3">
                  <c:v>214.0</c:v>
                </c:pt>
                <c:pt idx="4">
                  <c:v>218.0</c:v>
                </c:pt>
                <c:pt idx="5">
                  <c:v>217.0</c:v>
                </c:pt>
                <c:pt idx="6">
                  <c:v>213.0</c:v>
                </c:pt>
                <c:pt idx="7">
                  <c:v>218.0</c:v>
                </c:pt>
                <c:pt idx="8">
                  <c:v>218.0</c:v>
                </c:pt>
                <c:pt idx="9">
                  <c:v>217.0</c:v>
                </c:pt>
                <c:pt idx="10">
                  <c:v>219.0</c:v>
                </c:pt>
                <c:pt idx="11">
                  <c:v>225.0</c:v>
                </c:pt>
                <c:pt idx="12">
                  <c:v>225.0</c:v>
                </c:pt>
                <c:pt idx="13">
                  <c:v>225.0</c:v>
                </c:pt>
                <c:pt idx="14">
                  <c:v>224.0</c:v>
                </c:pt>
                <c:pt idx="15">
                  <c:v>223.0</c:v>
                </c:pt>
                <c:pt idx="16">
                  <c:v>228.0</c:v>
                </c:pt>
                <c:pt idx="17">
                  <c:v>230.0</c:v>
                </c:pt>
                <c:pt idx="18">
                  <c:v>233.0</c:v>
                </c:pt>
                <c:pt idx="19">
                  <c:v>229.0</c:v>
                </c:pt>
                <c:pt idx="20">
                  <c:v>236.0</c:v>
                </c:pt>
                <c:pt idx="21">
                  <c:v>240.0</c:v>
                </c:pt>
                <c:pt idx="22">
                  <c:v>240.0</c:v>
                </c:pt>
                <c:pt idx="23">
                  <c:v>242.0</c:v>
                </c:pt>
                <c:pt idx="24">
                  <c:v>246.0</c:v>
                </c:pt>
                <c:pt idx="25">
                  <c:v>253.0</c:v>
                </c:pt>
                <c:pt idx="26">
                  <c:v>259.0</c:v>
                </c:pt>
                <c:pt idx="27">
                  <c:v>264.0</c:v>
                </c:pt>
                <c:pt idx="28">
                  <c:v>275.0</c:v>
                </c:pt>
                <c:pt idx="29">
                  <c:v>273.0</c:v>
                </c:pt>
                <c:pt idx="30">
                  <c:v>291.0</c:v>
                </c:pt>
                <c:pt idx="31">
                  <c:v>303.0</c:v>
                </c:pt>
                <c:pt idx="32">
                  <c:v>316.0</c:v>
                </c:pt>
                <c:pt idx="33">
                  <c:v>329.0</c:v>
                </c:pt>
                <c:pt idx="34">
                  <c:v>335.0</c:v>
                </c:pt>
                <c:pt idx="35">
                  <c:v>351.0</c:v>
                </c:pt>
                <c:pt idx="36">
                  <c:v>370.0</c:v>
                </c:pt>
                <c:pt idx="37">
                  <c:v>387.0</c:v>
                </c:pt>
                <c:pt idx="38">
                  <c:v>405.0</c:v>
                </c:pt>
                <c:pt idx="39">
                  <c:v>427.0</c:v>
                </c:pt>
                <c:pt idx="40">
                  <c:v>452.0</c:v>
                </c:pt>
                <c:pt idx="41">
                  <c:v>472.0</c:v>
                </c:pt>
                <c:pt idx="42">
                  <c:v>511.0</c:v>
                </c:pt>
                <c:pt idx="43">
                  <c:v>530.0</c:v>
                </c:pt>
                <c:pt idx="44">
                  <c:v>577.0</c:v>
                </c:pt>
                <c:pt idx="45">
                  <c:v>610.0</c:v>
                </c:pt>
                <c:pt idx="46">
                  <c:v>633.0</c:v>
                </c:pt>
                <c:pt idx="47">
                  <c:v>664.0</c:v>
                </c:pt>
                <c:pt idx="48">
                  <c:v>665.0</c:v>
                </c:pt>
                <c:pt idx="49">
                  <c:v>657.0</c:v>
                </c:pt>
                <c:pt idx="50">
                  <c:v>668.0</c:v>
                </c:pt>
                <c:pt idx="51">
                  <c:v>683.0</c:v>
                </c:pt>
                <c:pt idx="52">
                  <c:v>668.0</c:v>
                </c:pt>
                <c:pt idx="53">
                  <c:v>672.0</c:v>
                </c:pt>
                <c:pt idx="54">
                  <c:v>647.0</c:v>
                </c:pt>
                <c:pt idx="55">
                  <c:v>641.0</c:v>
                </c:pt>
                <c:pt idx="56">
                  <c:v>633.0</c:v>
                </c:pt>
                <c:pt idx="57">
                  <c:v>622.0</c:v>
                </c:pt>
                <c:pt idx="58">
                  <c:v>632.0</c:v>
                </c:pt>
                <c:pt idx="59">
                  <c:v>634.0</c:v>
                </c:pt>
                <c:pt idx="60">
                  <c:v>634.0</c:v>
                </c:pt>
                <c:pt idx="61">
                  <c:v>630.0</c:v>
                </c:pt>
                <c:pt idx="62">
                  <c:v>608.0</c:v>
                </c:pt>
                <c:pt idx="63">
                  <c:v>597.0</c:v>
                </c:pt>
                <c:pt idx="64">
                  <c:v>563.0</c:v>
                </c:pt>
                <c:pt idx="65">
                  <c:v>560.0</c:v>
                </c:pt>
                <c:pt idx="66">
                  <c:v>546.0</c:v>
                </c:pt>
                <c:pt idx="67">
                  <c:v>527.0</c:v>
                </c:pt>
                <c:pt idx="68">
                  <c:v>514.0</c:v>
                </c:pt>
                <c:pt idx="69">
                  <c:v>495.0</c:v>
                </c:pt>
                <c:pt idx="70">
                  <c:v>495.0</c:v>
                </c:pt>
                <c:pt idx="71">
                  <c:v>478.0</c:v>
                </c:pt>
                <c:pt idx="72">
                  <c:v>471.0</c:v>
                </c:pt>
                <c:pt idx="73">
                  <c:v>472.0</c:v>
                </c:pt>
                <c:pt idx="74">
                  <c:v>468.0</c:v>
                </c:pt>
                <c:pt idx="75">
                  <c:v>454.0</c:v>
                </c:pt>
                <c:pt idx="76">
                  <c:v>439.0</c:v>
                </c:pt>
                <c:pt idx="77">
                  <c:v>435.0</c:v>
                </c:pt>
                <c:pt idx="78">
                  <c:v>450.0</c:v>
                </c:pt>
                <c:pt idx="79">
                  <c:v>445.0</c:v>
                </c:pt>
                <c:pt idx="80">
                  <c:v>422.0</c:v>
                </c:pt>
                <c:pt idx="81">
                  <c:v>423.0</c:v>
                </c:pt>
                <c:pt idx="82">
                  <c:v>414.0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'2013 08 05T2R1 not aligned'!$AH$3</c:f>
              <c:strCache>
                <c:ptCount val="1"/>
                <c:pt idx="0">
                  <c:v>Time 5</c:v>
                </c:pt>
              </c:strCache>
            </c:strRef>
          </c:tx>
          <c:marker>
            <c:symbol val="none"/>
          </c:marker>
          <c:xVal>
            <c:numRef>
              <c:f>'2013 08 05T2R1 not aligned'!$Y$5:$Y$120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aligned'!$AH$5:$AH$122</c:f>
              <c:numCache>
                <c:formatCode>0</c:formatCode>
                <c:ptCount val="118"/>
                <c:pt idx="0">
                  <c:v>215.0</c:v>
                </c:pt>
                <c:pt idx="1">
                  <c:v>216.0</c:v>
                </c:pt>
                <c:pt idx="2">
                  <c:v>215.0</c:v>
                </c:pt>
                <c:pt idx="3">
                  <c:v>216.0</c:v>
                </c:pt>
                <c:pt idx="4">
                  <c:v>216.0</c:v>
                </c:pt>
                <c:pt idx="5">
                  <c:v>216.0</c:v>
                </c:pt>
                <c:pt idx="6">
                  <c:v>222.0</c:v>
                </c:pt>
                <c:pt idx="7">
                  <c:v>221.0</c:v>
                </c:pt>
                <c:pt idx="8">
                  <c:v>217.0</c:v>
                </c:pt>
                <c:pt idx="9">
                  <c:v>225.0</c:v>
                </c:pt>
                <c:pt idx="10">
                  <c:v>223.0</c:v>
                </c:pt>
                <c:pt idx="11">
                  <c:v>222.0</c:v>
                </c:pt>
                <c:pt idx="12">
                  <c:v>226.0</c:v>
                </c:pt>
                <c:pt idx="13">
                  <c:v>227.0</c:v>
                </c:pt>
                <c:pt idx="14">
                  <c:v>233.0</c:v>
                </c:pt>
                <c:pt idx="15">
                  <c:v>236.0</c:v>
                </c:pt>
                <c:pt idx="16">
                  <c:v>242.0</c:v>
                </c:pt>
                <c:pt idx="17">
                  <c:v>240.0</c:v>
                </c:pt>
                <c:pt idx="18">
                  <c:v>240.0</c:v>
                </c:pt>
                <c:pt idx="19">
                  <c:v>243.0</c:v>
                </c:pt>
                <c:pt idx="20">
                  <c:v>246.0</c:v>
                </c:pt>
                <c:pt idx="21">
                  <c:v>257.0</c:v>
                </c:pt>
                <c:pt idx="22">
                  <c:v>259.0</c:v>
                </c:pt>
                <c:pt idx="23">
                  <c:v>261.0</c:v>
                </c:pt>
                <c:pt idx="24">
                  <c:v>272.0</c:v>
                </c:pt>
                <c:pt idx="25">
                  <c:v>275.0</c:v>
                </c:pt>
                <c:pt idx="26">
                  <c:v>289.0</c:v>
                </c:pt>
                <c:pt idx="27">
                  <c:v>294.0</c:v>
                </c:pt>
                <c:pt idx="28">
                  <c:v>312.0</c:v>
                </c:pt>
                <c:pt idx="29">
                  <c:v>330.0</c:v>
                </c:pt>
                <c:pt idx="30">
                  <c:v>341.0</c:v>
                </c:pt>
                <c:pt idx="31">
                  <c:v>361.0</c:v>
                </c:pt>
                <c:pt idx="32">
                  <c:v>384.0</c:v>
                </c:pt>
                <c:pt idx="33">
                  <c:v>411.0</c:v>
                </c:pt>
                <c:pt idx="34">
                  <c:v>449.0</c:v>
                </c:pt>
                <c:pt idx="35">
                  <c:v>501.0</c:v>
                </c:pt>
                <c:pt idx="36">
                  <c:v>527.0</c:v>
                </c:pt>
                <c:pt idx="37">
                  <c:v>552.0</c:v>
                </c:pt>
                <c:pt idx="38">
                  <c:v>588.0</c:v>
                </c:pt>
                <c:pt idx="39">
                  <c:v>611.0</c:v>
                </c:pt>
                <c:pt idx="40">
                  <c:v>635.0</c:v>
                </c:pt>
                <c:pt idx="41">
                  <c:v>664.0</c:v>
                </c:pt>
                <c:pt idx="42">
                  <c:v>671.0</c:v>
                </c:pt>
                <c:pt idx="43">
                  <c:v>690.0</c:v>
                </c:pt>
                <c:pt idx="44">
                  <c:v>687.0</c:v>
                </c:pt>
                <c:pt idx="45">
                  <c:v>677.0</c:v>
                </c:pt>
                <c:pt idx="46">
                  <c:v>660.0</c:v>
                </c:pt>
                <c:pt idx="47">
                  <c:v>660.0</c:v>
                </c:pt>
                <c:pt idx="48">
                  <c:v>678.0</c:v>
                </c:pt>
                <c:pt idx="49">
                  <c:v>670.0</c:v>
                </c:pt>
                <c:pt idx="50">
                  <c:v>679.0</c:v>
                </c:pt>
                <c:pt idx="51">
                  <c:v>671.0</c:v>
                </c:pt>
                <c:pt idx="52">
                  <c:v>635.0</c:v>
                </c:pt>
                <c:pt idx="53">
                  <c:v>620.0</c:v>
                </c:pt>
                <c:pt idx="54">
                  <c:v>632.0</c:v>
                </c:pt>
                <c:pt idx="55">
                  <c:v>630.0</c:v>
                </c:pt>
                <c:pt idx="56">
                  <c:v>597.0</c:v>
                </c:pt>
                <c:pt idx="57">
                  <c:v>599.0</c:v>
                </c:pt>
                <c:pt idx="58">
                  <c:v>613.0</c:v>
                </c:pt>
                <c:pt idx="59">
                  <c:v>624.0</c:v>
                </c:pt>
                <c:pt idx="60">
                  <c:v>641.0</c:v>
                </c:pt>
                <c:pt idx="61">
                  <c:v>625.0</c:v>
                </c:pt>
                <c:pt idx="62">
                  <c:v>596.0</c:v>
                </c:pt>
                <c:pt idx="63">
                  <c:v>567.0</c:v>
                </c:pt>
                <c:pt idx="64">
                  <c:v>526.0</c:v>
                </c:pt>
                <c:pt idx="65">
                  <c:v>522.0</c:v>
                </c:pt>
                <c:pt idx="66">
                  <c:v>484.0</c:v>
                </c:pt>
                <c:pt idx="67">
                  <c:v>456.0</c:v>
                </c:pt>
                <c:pt idx="68">
                  <c:v>445.0</c:v>
                </c:pt>
                <c:pt idx="69">
                  <c:v>444.0</c:v>
                </c:pt>
                <c:pt idx="70">
                  <c:v>434.0</c:v>
                </c:pt>
                <c:pt idx="71">
                  <c:v>430.0</c:v>
                </c:pt>
                <c:pt idx="72">
                  <c:v>431.0</c:v>
                </c:pt>
                <c:pt idx="73">
                  <c:v>427.0</c:v>
                </c:pt>
                <c:pt idx="74">
                  <c:v>426.0</c:v>
                </c:pt>
                <c:pt idx="75">
                  <c:v>430.0</c:v>
                </c:pt>
                <c:pt idx="76">
                  <c:v>435.0</c:v>
                </c:pt>
                <c:pt idx="77">
                  <c:v>450.0</c:v>
                </c:pt>
                <c:pt idx="78">
                  <c:v>440.0</c:v>
                </c:pt>
                <c:pt idx="79">
                  <c:v>427.0</c:v>
                </c:pt>
                <c:pt idx="80">
                  <c:v>429.0</c:v>
                </c:pt>
                <c:pt idx="81">
                  <c:v>428.0</c:v>
                </c:pt>
                <c:pt idx="82">
                  <c:v>421.0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'2013 08 05T2R1 not aligned'!$AJ$3</c:f>
              <c:strCache>
                <c:ptCount val="1"/>
                <c:pt idx="0">
                  <c:v>Time 6</c:v>
                </c:pt>
              </c:strCache>
            </c:strRef>
          </c:tx>
          <c:marker>
            <c:symbol val="none"/>
          </c:marker>
          <c:xVal>
            <c:numRef>
              <c:f>'2013 08 05T2R1 not aligned'!$Y$5:$Y$120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aligned'!$AJ$5:$AJ$122</c:f>
              <c:numCache>
                <c:formatCode>0</c:formatCode>
                <c:ptCount val="118"/>
                <c:pt idx="0">
                  <c:v>216.0</c:v>
                </c:pt>
                <c:pt idx="1">
                  <c:v>215.0</c:v>
                </c:pt>
                <c:pt idx="2">
                  <c:v>218.0</c:v>
                </c:pt>
                <c:pt idx="3">
                  <c:v>218.0</c:v>
                </c:pt>
                <c:pt idx="4">
                  <c:v>216.0</c:v>
                </c:pt>
                <c:pt idx="5">
                  <c:v>216.0</c:v>
                </c:pt>
                <c:pt idx="6">
                  <c:v>217.0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225.0</c:v>
                </c:pt>
                <c:pt idx="12">
                  <c:v>228.0</c:v>
                </c:pt>
                <c:pt idx="13">
                  <c:v>228.0</c:v>
                </c:pt>
                <c:pt idx="14">
                  <c:v>226.0</c:v>
                </c:pt>
                <c:pt idx="15">
                  <c:v>231.0</c:v>
                </c:pt>
                <c:pt idx="16">
                  <c:v>235.0</c:v>
                </c:pt>
                <c:pt idx="17">
                  <c:v>235.0</c:v>
                </c:pt>
                <c:pt idx="18">
                  <c:v>239.0</c:v>
                </c:pt>
                <c:pt idx="19">
                  <c:v>247.0</c:v>
                </c:pt>
                <c:pt idx="20">
                  <c:v>246.0</c:v>
                </c:pt>
                <c:pt idx="21">
                  <c:v>248.0</c:v>
                </c:pt>
                <c:pt idx="22">
                  <c:v>261.0</c:v>
                </c:pt>
                <c:pt idx="23">
                  <c:v>272.0</c:v>
                </c:pt>
                <c:pt idx="24">
                  <c:v>291.0</c:v>
                </c:pt>
                <c:pt idx="25">
                  <c:v>302.0</c:v>
                </c:pt>
                <c:pt idx="26">
                  <c:v>313.0</c:v>
                </c:pt>
                <c:pt idx="27">
                  <c:v>324.0</c:v>
                </c:pt>
                <c:pt idx="28">
                  <c:v>346.0</c:v>
                </c:pt>
                <c:pt idx="29">
                  <c:v>362.0</c:v>
                </c:pt>
                <c:pt idx="30">
                  <c:v>376.0</c:v>
                </c:pt>
                <c:pt idx="31">
                  <c:v>387.0</c:v>
                </c:pt>
                <c:pt idx="32">
                  <c:v>407.0</c:v>
                </c:pt>
                <c:pt idx="33">
                  <c:v>423.0</c:v>
                </c:pt>
                <c:pt idx="34">
                  <c:v>440.0</c:v>
                </c:pt>
                <c:pt idx="35">
                  <c:v>482.0</c:v>
                </c:pt>
                <c:pt idx="36">
                  <c:v>506.0</c:v>
                </c:pt>
                <c:pt idx="37">
                  <c:v>524.0</c:v>
                </c:pt>
                <c:pt idx="38">
                  <c:v>551.0</c:v>
                </c:pt>
                <c:pt idx="39">
                  <c:v>590.0</c:v>
                </c:pt>
                <c:pt idx="40">
                  <c:v>625.0</c:v>
                </c:pt>
                <c:pt idx="41">
                  <c:v>649.0</c:v>
                </c:pt>
                <c:pt idx="42">
                  <c:v>686.0</c:v>
                </c:pt>
                <c:pt idx="43">
                  <c:v>716.0</c:v>
                </c:pt>
                <c:pt idx="44">
                  <c:v>730.0</c:v>
                </c:pt>
                <c:pt idx="45">
                  <c:v>749.0</c:v>
                </c:pt>
                <c:pt idx="46">
                  <c:v>743.0</c:v>
                </c:pt>
                <c:pt idx="47">
                  <c:v>728.0</c:v>
                </c:pt>
                <c:pt idx="48">
                  <c:v>727.0</c:v>
                </c:pt>
                <c:pt idx="49">
                  <c:v>707.0</c:v>
                </c:pt>
                <c:pt idx="50">
                  <c:v>693.0</c:v>
                </c:pt>
                <c:pt idx="51">
                  <c:v>692.0</c:v>
                </c:pt>
                <c:pt idx="52">
                  <c:v>686.0</c:v>
                </c:pt>
                <c:pt idx="53">
                  <c:v>658.0</c:v>
                </c:pt>
                <c:pt idx="54">
                  <c:v>651.0</c:v>
                </c:pt>
                <c:pt idx="55">
                  <c:v>595.0</c:v>
                </c:pt>
                <c:pt idx="56">
                  <c:v>563.0</c:v>
                </c:pt>
                <c:pt idx="57">
                  <c:v>547.0</c:v>
                </c:pt>
                <c:pt idx="58">
                  <c:v>537.0</c:v>
                </c:pt>
                <c:pt idx="59">
                  <c:v>538.0</c:v>
                </c:pt>
                <c:pt idx="60">
                  <c:v>534.0</c:v>
                </c:pt>
                <c:pt idx="61">
                  <c:v>548.0</c:v>
                </c:pt>
                <c:pt idx="62">
                  <c:v>531.0</c:v>
                </c:pt>
                <c:pt idx="63">
                  <c:v>526.0</c:v>
                </c:pt>
                <c:pt idx="64">
                  <c:v>502.0</c:v>
                </c:pt>
                <c:pt idx="65">
                  <c:v>473.0</c:v>
                </c:pt>
                <c:pt idx="66">
                  <c:v>465.0</c:v>
                </c:pt>
                <c:pt idx="67">
                  <c:v>463.0</c:v>
                </c:pt>
                <c:pt idx="68">
                  <c:v>451.0</c:v>
                </c:pt>
                <c:pt idx="69">
                  <c:v>431.0</c:v>
                </c:pt>
                <c:pt idx="70">
                  <c:v>435.0</c:v>
                </c:pt>
                <c:pt idx="71">
                  <c:v>438.0</c:v>
                </c:pt>
                <c:pt idx="72">
                  <c:v>434.0</c:v>
                </c:pt>
                <c:pt idx="73">
                  <c:v>434.0</c:v>
                </c:pt>
                <c:pt idx="74">
                  <c:v>439.0</c:v>
                </c:pt>
                <c:pt idx="75">
                  <c:v>432.0</c:v>
                </c:pt>
                <c:pt idx="76">
                  <c:v>428.0</c:v>
                </c:pt>
                <c:pt idx="77">
                  <c:v>418.0</c:v>
                </c:pt>
                <c:pt idx="78">
                  <c:v>423.0</c:v>
                </c:pt>
                <c:pt idx="79">
                  <c:v>414.0</c:v>
                </c:pt>
                <c:pt idx="80">
                  <c:v>426.0</c:v>
                </c:pt>
                <c:pt idx="81">
                  <c:v>427.0</c:v>
                </c:pt>
                <c:pt idx="82">
                  <c:v>439.0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85192"/>
        <c:axId val="2136788376"/>
      </c:scatterChart>
      <c:valAx>
        <c:axId val="2136785192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2136788376"/>
        <c:crosses val="autoZero"/>
        <c:crossBetween val="midCat"/>
      </c:valAx>
      <c:valAx>
        <c:axId val="2136788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Lifeact fluorescence intensity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36785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7968218743455"/>
          <c:y val="0.00151209605586633"/>
          <c:w val="0.132031781256545"/>
          <c:h val="0.3272925499697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701433543217964"/>
          <c:y val="0.144909673709441"/>
          <c:w val="0.733529403900913"/>
          <c:h val="0.7826343507495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'2013 08 05T2R1'!$AF$3</c:f>
              <c:strCache>
                <c:ptCount val="1"/>
                <c:pt idx="0">
                  <c:v>90sec</c:v>
                </c:pt>
              </c:strCache>
            </c:strRef>
          </c:tx>
          <c:marker>
            <c:symbol val="none"/>
          </c:marker>
          <c:xVal>
            <c:numRef>
              <c:f>'2013 08 05T2R1'!$Y$5:$Y$122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05T2R1'!$AG$5:$AG$122</c:f>
              <c:numCache>
                <c:formatCode>0</c:formatCode>
                <c:ptCount val="118"/>
                <c:pt idx="0">
                  <c:v>74.62650309729139</c:v>
                </c:pt>
                <c:pt idx="1">
                  <c:v>103.4130936475161</c:v>
                </c:pt>
                <c:pt idx="2">
                  <c:v>114.854852423175</c:v>
                </c:pt>
                <c:pt idx="3">
                  <c:v>119.2274990890319</c:v>
                </c:pt>
                <c:pt idx="4">
                  <c:v>119.5918863111867</c:v>
                </c:pt>
                <c:pt idx="5">
                  <c:v>120.4664156443581</c:v>
                </c:pt>
                <c:pt idx="6">
                  <c:v>121.7053321996842</c:v>
                </c:pt>
                <c:pt idx="7">
                  <c:v>119.3003765334629</c:v>
                </c:pt>
                <c:pt idx="8">
                  <c:v>114.2718328677274</c:v>
                </c:pt>
                <c:pt idx="9">
                  <c:v>111.7211223126442</c:v>
                </c:pt>
                <c:pt idx="10">
                  <c:v>115.2921170897607</c:v>
                </c:pt>
                <c:pt idx="11">
                  <c:v>117.0411757561035</c:v>
                </c:pt>
                <c:pt idx="12">
                  <c:v>111.5753674237823</c:v>
                </c:pt>
                <c:pt idx="13">
                  <c:v>107.7128628689421</c:v>
                </c:pt>
                <c:pt idx="14">
                  <c:v>106.1824365358922</c:v>
                </c:pt>
                <c:pt idx="15">
                  <c:v>104.2147455362565</c:v>
                </c:pt>
                <c:pt idx="16">
                  <c:v>102.2470545366209</c:v>
                </c:pt>
                <c:pt idx="17">
                  <c:v>104.4333778695494</c:v>
                </c:pt>
                <c:pt idx="18">
                  <c:v>108.6602696465444</c:v>
                </c:pt>
                <c:pt idx="19">
                  <c:v>110.62796064618</c:v>
                </c:pt>
                <c:pt idx="20">
                  <c:v>109.170411757561</c:v>
                </c:pt>
                <c:pt idx="21">
                  <c:v>108.2230049799587</c:v>
                </c:pt>
                <c:pt idx="22">
                  <c:v>106.1824365358922</c:v>
                </c:pt>
                <c:pt idx="23">
                  <c:v>102.6843192032066</c:v>
                </c:pt>
                <c:pt idx="24">
                  <c:v>98.89469209279727</c:v>
                </c:pt>
                <c:pt idx="25">
                  <c:v>98.23879509291874</c:v>
                </c:pt>
                <c:pt idx="26">
                  <c:v>100.5708733147091</c:v>
                </c:pt>
                <c:pt idx="27">
                  <c:v>100.64375075914</c:v>
                </c:pt>
                <c:pt idx="28">
                  <c:v>97.7286529819021</c:v>
                </c:pt>
                <c:pt idx="29">
                  <c:v>97.4371432041783</c:v>
                </c:pt>
                <c:pt idx="30">
                  <c:v>98.02016275962589</c:v>
                </c:pt>
                <c:pt idx="31">
                  <c:v>98.60318231507348</c:v>
                </c:pt>
                <c:pt idx="32">
                  <c:v>99.18620187052107</c:v>
                </c:pt>
                <c:pt idx="33">
                  <c:v>98.82181464836632</c:v>
                </c:pt>
                <c:pt idx="34">
                  <c:v>99.55058909267581</c:v>
                </c:pt>
                <c:pt idx="35">
                  <c:v>101.0810154257257</c:v>
                </c:pt>
                <c:pt idx="36">
                  <c:v>102.3928094254828</c:v>
                </c:pt>
                <c:pt idx="37">
                  <c:v>100.2064860925544</c:v>
                </c:pt>
                <c:pt idx="38">
                  <c:v>98.74893720393537</c:v>
                </c:pt>
                <c:pt idx="39">
                  <c:v>99.47771164824486</c:v>
                </c:pt>
                <c:pt idx="40">
                  <c:v>100.4251184258472</c:v>
                </c:pt>
                <c:pt idx="41">
                  <c:v>101.4454026478805</c:v>
                </c:pt>
                <c:pt idx="42">
                  <c:v>101.2267703145876</c:v>
                </c:pt>
                <c:pt idx="43">
                  <c:v>101.1538928701567</c:v>
                </c:pt>
                <c:pt idx="44">
                  <c:v>101.9555447588971</c:v>
                </c:pt>
                <c:pt idx="45">
                  <c:v>101.0081379812948</c:v>
                </c:pt>
                <c:pt idx="46">
                  <c:v>99.84209887039961</c:v>
                </c:pt>
                <c:pt idx="47">
                  <c:v>98.60318231507348</c:v>
                </c:pt>
                <c:pt idx="48">
                  <c:v>97.65577553747114</c:v>
                </c:pt>
                <c:pt idx="49">
                  <c:v>97.80153042633304</c:v>
                </c:pt>
                <c:pt idx="50">
                  <c:v>98.60318231507348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92472"/>
        <c:axId val="-2111389448"/>
      </c:scatterChart>
      <c:valAx>
        <c:axId val="-2111392472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389448"/>
        <c:crosses val="autoZero"/>
        <c:crossBetween val="midCat"/>
      </c:valAx>
      <c:valAx>
        <c:axId val="-2111389448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39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16204341180612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'2013 08 05T2R1'!$AH$3</c:f>
              <c:strCache>
                <c:ptCount val="1"/>
                <c:pt idx="0">
                  <c:v>120sec</c:v>
                </c:pt>
              </c:strCache>
            </c:strRef>
          </c:tx>
          <c:marker>
            <c:symbol val="none"/>
          </c:marker>
          <c:xVal>
            <c:numRef>
              <c:f>'2013 08 05T2R1'!$Y$5:$Y$122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05T2R1'!$AH$5:$AH$122</c:f>
              <c:numCache>
                <c:formatCode>0</c:formatCode>
                <c:ptCount val="118"/>
                <c:pt idx="0">
                  <c:v>330.0</c:v>
                </c:pt>
                <c:pt idx="1">
                  <c:v>341.0</c:v>
                </c:pt>
                <c:pt idx="2">
                  <c:v>361.0</c:v>
                </c:pt>
                <c:pt idx="3">
                  <c:v>384.0</c:v>
                </c:pt>
                <c:pt idx="4">
                  <c:v>411.0</c:v>
                </c:pt>
                <c:pt idx="5">
                  <c:v>449.0</c:v>
                </c:pt>
                <c:pt idx="6">
                  <c:v>501.0</c:v>
                </c:pt>
                <c:pt idx="7">
                  <c:v>527.0</c:v>
                </c:pt>
                <c:pt idx="8">
                  <c:v>552.0</c:v>
                </c:pt>
                <c:pt idx="9">
                  <c:v>588.0</c:v>
                </c:pt>
                <c:pt idx="10">
                  <c:v>611.0</c:v>
                </c:pt>
                <c:pt idx="11">
                  <c:v>635.0</c:v>
                </c:pt>
                <c:pt idx="12">
                  <c:v>664.0</c:v>
                </c:pt>
                <c:pt idx="13">
                  <c:v>671.0</c:v>
                </c:pt>
                <c:pt idx="14">
                  <c:v>690.0</c:v>
                </c:pt>
                <c:pt idx="15">
                  <c:v>687.0</c:v>
                </c:pt>
                <c:pt idx="16">
                  <c:v>677.0</c:v>
                </c:pt>
                <c:pt idx="17">
                  <c:v>660.0</c:v>
                </c:pt>
                <c:pt idx="18">
                  <c:v>660.0</c:v>
                </c:pt>
                <c:pt idx="19">
                  <c:v>678.0</c:v>
                </c:pt>
                <c:pt idx="20">
                  <c:v>670.0</c:v>
                </c:pt>
                <c:pt idx="21">
                  <c:v>679.0</c:v>
                </c:pt>
                <c:pt idx="22">
                  <c:v>671.0</c:v>
                </c:pt>
                <c:pt idx="23">
                  <c:v>635.0</c:v>
                </c:pt>
                <c:pt idx="24">
                  <c:v>620.0</c:v>
                </c:pt>
                <c:pt idx="25">
                  <c:v>632.0</c:v>
                </c:pt>
                <c:pt idx="26">
                  <c:v>630.0</c:v>
                </c:pt>
                <c:pt idx="27">
                  <c:v>597.0</c:v>
                </c:pt>
                <c:pt idx="28">
                  <c:v>599.0</c:v>
                </c:pt>
                <c:pt idx="29">
                  <c:v>613.0</c:v>
                </c:pt>
                <c:pt idx="30">
                  <c:v>624.0</c:v>
                </c:pt>
                <c:pt idx="31">
                  <c:v>641.0</c:v>
                </c:pt>
                <c:pt idx="32">
                  <c:v>625.0</c:v>
                </c:pt>
                <c:pt idx="33">
                  <c:v>596.0</c:v>
                </c:pt>
                <c:pt idx="34">
                  <c:v>567.0</c:v>
                </c:pt>
                <c:pt idx="35">
                  <c:v>526.0</c:v>
                </c:pt>
                <c:pt idx="36">
                  <c:v>522.0</c:v>
                </c:pt>
                <c:pt idx="37">
                  <c:v>484.0</c:v>
                </c:pt>
                <c:pt idx="38">
                  <c:v>456.0</c:v>
                </c:pt>
                <c:pt idx="39">
                  <c:v>445.0</c:v>
                </c:pt>
                <c:pt idx="40">
                  <c:v>444.0</c:v>
                </c:pt>
                <c:pt idx="41">
                  <c:v>434.0</c:v>
                </c:pt>
                <c:pt idx="42">
                  <c:v>430.0</c:v>
                </c:pt>
                <c:pt idx="43">
                  <c:v>431.0</c:v>
                </c:pt>
                <c:pt idx="44">
                  <c:v>427.0</c:v>
                </c:pt>
                <c:pt idx="45">
                  <c:v>426.0</c:v>
                </c:pt>
                <c:pt idx="46">
                  <c:v>430.0</c:v>
                </c:pt>
                <c:pt idx="47">
                  <c:v>435.0</c:v>
                </c:pt>
                <c:pt idx="48">
                  <c:v>450.0</c:v>
                </c:pt>
                <c:pt idx="49">
                  <c:v>440.0</c:v>
                </c:pt>
                <c:pt idx="50">
                  <c:v>427.0</c:v>
                </c:pt>
                <c:pt idx="51">
                  <c:v>429.0</c:v>
                </c:pt>
                <c:pt idx="52">
                  <c:v>428.0</c:v>
                </c:pt>
                <c:pt idx="53">
                  <c:v>421.0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62392"/>
        <c:axId val="-2111522728"/>
      </c:scatterChart>
      <c:valAx>
        <c:axId val="-2111462392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522728"/>
        <c:crosses val="autoZero"/>
        <c:crossBetween val="midCat"/>
      </c:valAx>
      <c:valAx>
        <c:axId val="-21115227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462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701433543217964"/>
          <c:y val="0.144909673709441"/>
          <c:w val="0.733529403900913"/>
          <c:h val="0.7826343507495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'2013 08 05T2R1'!$AH$3</c:f>
              <c:strCache>
                <c:ptCount val="1"/>
                <c:pt idx="0">
                  <c:v>120sec</c:v>
                </c:pt>
              </c:strCache>
            </c:strRef>
          </c:tx>
          <c:marker>
            <c:symbol val="none"/>
          </c:marker>
          <c:xVal>
            <c:numRef>
              <c:f>'2013 08 05T2R1'!$Y$5:$Y$122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05T2R1'!$AI$5:$AI$122</c:f>
              <c:numCache>
                <c:formatCode>0</c:formatCode>
                <c:ptCount val="118"/>
                <c:pt idx="0">
                  <c:v>99.53369372343498</c:v>
                </c:pt>
                <c:pt idx="1">
                  <c:v>110.9726406140387</c:v>
                </c:pt>
                <c:pt idx="2">
                  <c:v>120.5546156068172</c:v>
                </c:pt>
                <c:pt idx="3">
                  <c:v>117.8062971980357</c:v>
                </c:pt>
                <c:pt idx="4">
                  <c:v>116.6178351834275</c:v>
                </c:pt>
                <c:pt idx="5">
                  <c:v>116.3949985556885</c:v>
                </c:pt>
                <c:pt idx="6">
                  <c:v>116.3207196797755</c:v>
                </c:pt>
                <c:pt idx="7">
                  <c:v>118.1034127016878</c:v>
                </c:pt>
                <c:pt idx="8">
                  <c:v>119.514711344035</c:v>
                </c:pt>
                <c:pt idx="9">
                  <c:v>119.663269095861</c:v>
                </c:pt>
                <c:pt idx="10">
                  <c:v>121.7430776214253</c:v>
                </c:pt>
                <c:pt idx="11">
                  <c:v>120.2575001031651</c:v>
                </c:pt>
                <c:pt idx="12">
                  <c:v>115.5036520447324</c:v>
                </c:pt>
                <c:pt idx="13">
                  <c:v>112.1611026286469</c:v>
                </c:pt>
                <c:pt idx="14">
                  <c:v>108.6699954607354</c:v>
                </c:pt>
                <c:pt idx="15">
                  <c:v>107.4815334461272</c:v>
                </c:pt>
                <c:pt idx="16">
                  <c:v>106.8130235629101</c:v>
                </c:pt>
                <c:pt idx="17">
                  <c:v>107.0358601906491</c:v>
                </c:pt>
                <c:pt idx="18">
                  <c:v>107.5558123220402</c:v>
                </c:pt>
                <c:pt idx="19">
                  <c:v>105.6988404242149</c:v>
                </c:pt>
                <c:pt idx="20">
                  <c:v>103.1733586431725</c:v>
                </c:pt>
                <c:pt idx="21">
                  <c:v>104.2132629059547</c:v>
                </c:pt>
                <c:pt idx="22">
                  <c:v>104.7332150373458</c:v>
                </c:pt>
                <c:pt idx="23">
                  <c:v>106.515908059258</c:v>
                </c:pt>
                <c:pt idx="24">
                  <c:v>107.5558123220402</c:v>
                </c:pt>
                <c:pt idx="25">
                  <c:v>105.7731193001279</c:v>
                </c:pt>
                <c:pt idx="26">
                  <c:v>103.3219163949986</c:v>
                </c:pt>
                <c:pt idx="27">
                  <c:v>101.0192712416952</c:v>
                </c:pt>
                <c:pt idx="28">
                  <c:v>99.60797259934798</c:v>
                </c:pt>
                <c:pt idx="29">
                  <c:v>99.90508810300004</c:v>
                </c:pt>
                <c:pt idx="30">
                  <c:v>99.90508810300004</c:v>
                </c:pt>
                <c:pt idx="31">
                  <c:v>98.79090496430487</c:v>
                </c:pt>
                <c:pt idx="32">
                  <c:v>98.04811620517476</c:v>
                </c:pt>
                <c:pt idx="33">
                  <c:v>96.33970205917551</c:v>
                </c:pt>
                <c:pt idx="34">
                  <c:v>96.78537531465356</c:v>
                </c:pt>
                <c:pt idx="35">
                  <c:v>99.53369372343498</c:v>
                </c:pt>
                <c:pt idx="36">
                  <c:v>101.0935501176082</c:v>
                </c:pt>
                <c:pt idx="37">
                  <c:v>99.38513597160896</c:v>
                </c:pt>
                <c:pt idx="38">
                  <c:v>98.71662608839186</c:v>
                </c:pt>
                <c:pt idx="39">
                  <c:v>100.3507613584781</c:v>
                </c:pt>
                <c:pt idx="40">
                  <c:v>101.3163867453472</c:v>
                </c:pt>
                <c:pt idx="41">
                  <c:v>99.75653035117401</c:v>
                </c:pt>
                <c:pt idx="42">
                  <c:v>97.82527957743572</c:v>
                </c:pt>
                <c:pt idx="43">
                  <c:v>98.3452317088268</c:v>
                </c:pt>
                <c:pt idx="44">
                  <c:v>99.23657821978293</c:v>
                </c:pt>
                <c:pt idx="45">
                  <c:v>99.60797259934798</c:v>
                </c:pt>
                <c:pt idx="46">
                  <c:v>100.3507613584781</c:v>
                </c:pt>
                <c:pt idx="47">
                  <c:v>100.9449923657822</c:v>
                </c:pt>
                <c:pt idx="48">
                  <c:v>99.90508810300004</c:v>
                </c:pt>
                <c:pt idx="49">
                  <c:v>99.38513597160896</c:v>
                </c:pt>
                <c:pt idx="50">
                  <c:v>101.0935501176082</c:v>
                </c:pt>
                <c:pt idx="51">
                  <c:v>101.4649444971733</c:v>
                </c:pt>
                <c:pt idx="52">
                  <c:v>100.7221557380432</c:v>
                </c:pt>
                <c:pt idx="53">
                  <c:v>100.4993191103041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592232"/>
        <c:axId val="-2130589208"/>
      </c:scatterChart>
      <c:valAx>
        <c:axId val="-2130592232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30589208"/>
        <c:crosses val="autoZero"/>
        <c:crossBetween val="midCat"/>
      </c:valAx>
      <c:valAx>
        <c:axId val="-2130589208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0592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16204341180612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'2013 08 05T2R1'!$AJ$3</c:f>
              <c:strCache>
                <c:ptCount val="1"/>
                <c:pt idx="0">
                  <c:v>150sec</c:v>
                </c:pt>
              </c:strCache>
            </c:strRef>
          </c:tx>
          <c:marker>
            <c:symbol val="none"/>
          </c:marker>
          <c:xVal>
            <c:numRef>
              <c:f>'2013 08 05T2R1'!$Y$5:$Y$122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05T2R1'!$AJ$5:$AJ$122</c:f>
              <c:numCache>
                <c:formatCode>0</c:formatCode>
                <c:ptCount val="118"/>
                <c:pt idx="0">
                  <c:v>362.0</c:v>
                </c:pt>
                <c:pt idx="1">
                  <c:v>376.0</c:v>
                </c:pt>
                <c:pt idx="2">
                  <c:v>387.0</c:v>
                </c:pt>
                <c:pt idx="3">
                  <c:v>407.0</c:v>
                </c:pt>
                <c:pt idx="4">
                  <c:v>423.0</c:v>
                </c:pt>
                <c:pt idx="5">
                  <c:v>440.0</c:v>
                </c:pt>
                <c:pt idx="6">
                  <c:v>482.0</c:v>
                </c:pt>
                <c:pt idx="7">
                  <c:v>506.0</c:v>
                </c:pt>
                <c:pt idx="8">
                  <c:v>524.0</c:v>
                </c:pt>
                <c:pt idx="9">
                  <c:v>551.0</c:v>
                </c:pt>
                <c:pt idx="10">
                  <c:v>590.0</c:v>
                </c:pt>
                <c:pt idx="11">
                  <c:v>625.0</c:v>
                </c:pt>
                <c:pt idx="12">
                  <c:v>649.0</c:v>
                </c:pt>
                <c:pt idx="13">
                  <c:v>686.0</c:v>
                </c:pt>
                <c:pt idx="14">
                  <c:v>716.0</c:v>
                </c:pt>
                <c:pt idx="15">
                  <c:v>730.0</c:v>
                </c:pt>
                <c:pt idx="16">
                  <c:v>749.0</c:v>
                </c:pt>
                <c:pt idx="17">
                  <c:v>743.0</c:v>
                </c:pt>
                <c:pt idx="18">
                  <c:v>728.0</c:v>
                </c:pt>
                <c:pt idx="19">
                  <c:v>727.0</c:v>
                </c:pt>
                <c:pt idx="20">
                  <c:v>707.0</c:v>
                </c:pt>
                <c:pt idx="21">
                  <c:v>693.0</c:v>
                </c:pt>
                <c:pt idx="22">
                  <c:v>692.0</c:v>
                </c:pt>
                <c:pt idx="23">
                  <c:v>686.0</c:v>
                </c:pt>
                <c:pt idx="24">
                  <c:v>658.0</c:v>
                </c:pt>
                <c:pt idx="25">
                  <c:v>651.0</c:v>
                </c:pt>
                <c:pt idx="26">
                  <c:v>595.0</c:v>
                </c:pt>
                <c:pt idx="27">
                  <c:v>563.0</c:v>
                </c:pt>
                <c:pt idx="28">
                  <c:v>547.0</c:v>
                </c:pt>
                <c:pt idx="29">
                  <c:v>537.0</c:v>
                </c:pt>
                <c:pt idx="30">
                  <c:v>538.0</c:v>
                </c:pt>
                <c:pt idx="31">
                  <c:v>534.0</c:v>
                </c:pt>
                <c:pt idx="32">
                  <c:v>548.0</c:v>
                </c:pt>
                <c:pt idx="33">
                  <c:v>531.0</c:v>
                </c:pt>
                <c:pt idx="34">
                  <c:v>526.0</c:v>
                </c:pt>
                <c:pt idx="35">
                  <c:v>502.0</c:v>
                </c:pt>
                <c:pt idx="36">
                  <c:v>473.0</c:v>
                </c:pt>
                <c:pt idx="37">
                  <c:v>465.0</c:v>
                </c:pt>
                <c:pt idx="38">
                  <c:v>463.0</c:v>
                </c:pt>
                <c:pt idx="39">
                  <c:v>451.0</c:v>
                </c:pt>
                <c:pt idx="40">
                  <c:v>431.0</c:v>
                </c:pt>
                <c:pt idx="41">
                  <c:v>435.0</c:v>
                </c:pt>
                <c:pt idx="42">
                  <c:v>438.0</c:v>
                </c:pt>
                <c:pt idx="43">
                  <c:v>434.0</c:v>
                </c:pt>
                <c:pt idx="44">
                  <c:v>434.0</c:v>
                </c:pt>
                <c:pt idx="45">
                  <c:v>439.0</c:v>
                </c:pt>
                <c:pt idx="46">
                  <c:v>432.0</c:v>
                </c:pt>
                <c:pt idx="47">
                  <c:v>428.0</c:v>
                </c:pt>
                <c:pt idx="48">
                  <c:v>418.0</c:v>
                </c:pt>
                <c:pt idx="49">
                  <c:v>423.0</c:v>
                </c:pt>
                <c:pt idx="50">
                  <c:v>414.0</c:v>
                </c:pt>
                <c:pt idx="51">
                  <c:v>426.0</c:v>
                </c:pt>
                <c:pt idx="52">
                  <c:v>427.0</c:v>
                </c:pt>
                <c:pt idx="53">
                  <c:v>439.0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61512"/>
        <c:axId val="2135964536"/>
      </c:scatterChart>
      <c:valAx>
        <c:axId val="2135961512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2135964536"/>
        <c:crosses val="autoZero"/>
        <c:crossBetween val="midCat"/>
      </c:valAx>
      <c:valAx>
        <c:axId val="21359645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35961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701433543217964"/>
          <c:y val="0.144909673709441"/>
          <c:w val="0.733529403900913"/>
          <c:h val="0.78263435074954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'2013 08 05T2R1'!$AJ$3</c:f>
              <c:strCache>
                <c:ptCount val="1"/>
                <c:pt idx="0">
                  <c:v>150sec</c:v>
                </c:pt>
              </c:strCache>
            </c:strRef>
          </c:tx>
          <c:marker>
            <c:symbol val="none"/>
          </c:marker>
          <c:xVal>
            <c:numRef>
              <c:f>'2013 08 05T2R1'!$Y$5:$Y$122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</c:numCache>
            </c:numRef>
          </c:xVal>
          <c:yVal>
            <c:numRef>
              <c:f>'2013 08 05T2R1'!$AK$5:$AK$122</c:f>
              <c:numCache>
                <c:formatCode>0</c:formatCode>
                <c:ptCount val="118"/>
                <c:pt idx="0">
                  <c:v>92.37797349576097</c:v>
                </c:pt>
                <c:pt idx="1">
                  <c:v>100.8231130134167</c:v>
                </c:pt>
                <c:pt idx="2">
                  <c:v>99.71191044530414</c:v>
                </c:pt>
                <c:pt idx="3">
                  <c:v>107.3421680796773</c:v>
                </c:pt>
                <c:pt idx="4">
                  <c:v>117.6393118775208</c:v>
                </c:pt>
                <c:pt idx="5">
                  <c:v>123.6398057453288</c:v>
                </c:pt>
                <c:pt idx="6">
                  <c:v>128.8254177298543</c:v>
                </c:pt>
                <c:pt idx="7">
                  <c:v>126.1585315663841</c:v>
                </c:pt>
                <c:pt idx="8">
                  <c:v>117.4911515351058</c:v>
                </c:pt>
                <c:pt idx="9">
                  <c:v>114.0093834883529</c:v>
                </c:pt>
                <c:pt idx="10">
                  <c:v>117.8615523911433</c:v>
                </c:pt>
                <c:pt idx="11">
                  <c:v>116.6021894806157</c:v>
                </c:pt>
                <c:pt idx="12">
                  <c:v>113.6389826323154</c:v>
                </c:pt>
                <c:pt idx="13">
                  <c:v>111.4165774960902</c:v>
                </c:pt>
                <c:pt idx="14">
                  <c:v>109.34233270228</c:v>
                </c:pt>
                <c:pt idx="15">
                  <c:v>111.3424973248827</c:v>
                </c:pt>
                <c:pt idx="16">
                  <c:v>109.04601201745</c:v>
                </c:pt>
                <c:pt idx="17">
                  <c:v>104.7493620874146</c:v>
                </c:pt>
                <c:pt idx="18">
                  <c:v>104.1567207177546</c:v>
                </c:pt>
                <c:pt idx="19">
                  <c:v>104.4530414025846</c:v>
                </c:pt>
                <c:pt idx="20">
                  <c:v>106.0828051691497</c:v>
                </c:pt>
                <c:pt idx="21">
                  <c:v>106.1568853403572</c:v>
                </c:pt>
                <c:pt idx="22">
                  <c:v>104.8234422586221</c:v>
                </c:pt>
                <c:pt idx="23">
                  <c:v>106.1568853403572</c:v>
                </c:pt>
                <c:pt idx="24">
                  <c:v>107.1940077372623</c:v>
                </c:pt>
                <c:pt idx="25">
                  <c:v>106.7495267100173</c:v>
                </c:pt>
                <c:pt idx="26">
                  <c:v>106.6754465388098</c:v>
                </c:pt>
                <c:pt idx="27">
                  <c:v>106.4532060251873</c:v>
                </c:pt>
                <c:pt idx="28">
                  <c:v>106.8236068812248</c:v>
                </c:pt>
                <c:pt idx="29">
                  <c:v>105.9346448267347</c:v>
                </c:pt>
                <c:pt idx="30">
                  <c:v>106.3791258539797</c:v>
                </c:pt>
                <c:pt idx="31">
                  <c:v>106.7495267100173</c:v>
                </c:pt>
                <c:pt idx="32">
                  <c:v>106.1568853403572</c:v>
                </c:pt>
                <c:pt idx="33">
                  <c:v>105.2679232858671</c:v>
                </c:pt>
                <c:pt idx="34">
                  <c:v>104.8234422586221</c:v>
                </c:pt>
                <c:pt idx="35">
                  <c:v>103.0455181496419</c:v>
                </c:pt>
                <c:pt idx="36">
                  <c:v>101.1194336982468</c:v>
                </c:pt>
                <c:pt idx="37">
                  <c:v>100.3786319861717</c:v>
                </c:pt>
                <c:pt idx="38">
                  <c:v>99.71191044530414</c:v>
                </c:pt>
                <c:pt idx="39">
                  <c:v>98.89702856202156</c:v>
                </c:pt>
                <c:pt idx="40">
                  <c:v>98.52662770598403</c:v>
                </c:pt>
                <c:pt idx="41">
                  <c:v>98.97110873322907</c:v>
                </c:pt>
                <c:pt idx="42">
                  <c:v>98.67478804839904</c:v>
                </c:pt>
                <c:pt idx="43">
                  <c:v>98.97110873322907</c:v>
                </c:pt>
                <c:pt idx="44">
                  <c:v>100.7490328422092</c:v>
                </c:pt>
                <c:pt idx="45">
                  <c:v>101.9343155815293</c:v>
                </c:pt>
                <c:pt idx="46">
                  <c:v>101.5639147254918</c:v>
                </c:pt>
                <c:pt idx="47">
                  <c:v>100.0823113013417</c:v>
                </c:pt>
                <c:pt idx="48">
                  <c:v>99.4155897604741</c:v>
                </c:pt>
                <c:pt idx="49">
                  <c:v>99.4155897604741</c:v>
                </c:pt>
                <c:pt idx="50">
                  <c:v>99.86007078771915</c:v>
                </c:pt>
                <c:pt idx="51">
                  <c:v>101.1194336982468</c:v>
                </c:pt>
                <c:pt idx="52">
                  <c:v>100.7490328422092</c:v>
                </c:pt>
                <c:pt idx="53">
                  <c:v>99.86007078771915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86264"/>
        <c:axId val="-2111483240"/>
      </c:scatterChart>
      <c:valAx>
        <c:axId val="-2111486264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483240"/>
        <c:crosses val="autoZero"/>
        <c:crossBetween val="midCat"/>
      </c:valAx>
      <c:valAx>
        <c:axId val="-2111483240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486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2013 08 05T2 - Region 1</a:t>
            </a:r>
          </a:p>
          <a:p>
            <a:pPr>
              <a:defRPr/>
            </a:pPr>
            <a:r>
              <a:rPr lang="de-CH"/>
              <a:t>Average</a:t>
            </a:r>
            <a:r>
              <a:rPr lang="de-CH" baseline="0"/>
              <a:t> of </a:t>
            </a:r>
            <a:r>
              <a:rPr lang="de-CH"/>
              <a:t>Lifeact intensity starting from the tip of filopodia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86838879398494"/>
          <c:y val="0.158091354234052"/>
          <c:w val="0.795331130482978"/>
          <c:h val="0.782632306122551"/>
        </c:manualLayout>
      </c:layout>
      <c:scatterChart>
        <c:scatterStyle val="smoothMarker"/>
        <c:varyColors val="0"/>
        <c:ser>
          <c:idx val="0"/>
          <c:order val="0"/>
          <c:tx>
            <c:v>Lifeact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'2013 08 05T2R1'!$DB$5:$DB$97</c:f>
                <c:numCache>
                  <c:formatCode>General</c:formatCode>
                  <c:ptCount val="93"/>
                  <c:pt idx="0">
                    <c:v>7.867302234212465</c:v>
                  </c:pt>
                  <c:pt idx="1">
                    <c:v>8.377549363228686</c:v>
                  </c:pt>
                  <c:pt idx="2">
                    <c:v>8.930907630868832</c:v>
                  </c:pt>
                  <c:pt idx="3">
                    <c:v>10.86278049120022</c:v>
                  </c:pt>
                  <c:pt idx="4">
                    <c:v>11.00202001654444</c:v>
                  </c:pt>
                  <c:pt idx="5">
                    <c:v>12.14747344558164</c:v>
                  </c:pt>
                  <c:pt idx="6">
                    <c:v>18.24783092132688</c:v>
                  </c:pt>
                  <c:pt idx="7">
                    <c:v>19.44165059293521</c:v>
                  </c:pt>
                  <c:pt idx="8">
                    <c:v>19.49643842118635</c:v>
                  </c:pt>
                  <c:pt idx="9">
                    <c:v>23.09064264540455</c:v>
                  </c:pt>
                  <c:pt idx="10">
                    <c:v>23.68778400591983</c:v>
                  </c:pt>
                  <c:pt idx="11">
                    <c:v>24.72032452142254</c:v>
                  </c:pt>
                  <c:pt idx="12">
                    <c:v>24.73290655516789</c:v>
                  </c:pt>
                  <c:pt idx="13">
                    <c:v>23.97881009002185</c:v>
                  </c:pt>
                  <c:pt idx="14">
                    <c:v>26.91426717891048</c:v>
                  </c:pt>
                  <c:pt idx="15">
                    <c:v>24.34018168470491</c:v>
                  </c:pt>
                  <c:pt idx="16">
                    <c:v>23.28149002486262</c:v>
                  </c:pt>
                  <c:pt idx="17">
                    <c:v>20.12571599830537</c:v>
                  </c:pt>
                  <c:pt idx="18">
                    <c:v>17.6099719224964</c:v>
                  </c:pt>
                  <c:pt idx="19">
                    <c:v>13.78324264379677</c:v>
                  </c:pt>
                  <c:pt idx="20">
                    <c:v>8.483971816182428</c:v>
                  </c:pt>
                  <c:pt idx="21">
                    <c:v>7.780317045810751</c:v>
                  </c:pt>
                  <c:pt idx="22">
                    <c:v>13.98093940572902</c:v>
                  </c:pt>
                  <c:pt idx="23">
                    <c:v>22.59203399430871</c:v>
                  </c:pt>
                  <c:pt idx="24">
                    <c:v>18.53719983648496</c:v>
                  </c:pt>
                  <c:pt idx="25">
                    <c:v>16.37630401932418</c:v>
                  </c:pt>
                  <c:pt idx="26">
                    <c:v>16.29041981588498</c:v>
                  </c:pt>
                  <c:pt idx="27">
                    <c:v>19.46064404552601</c:v>
                  </c:pt>
                  <c:pt idx="28">
                    <c:v>19.38498846473162</c:v>
                  </c:pt>
                  <c:pt idx="29">
                    <c:v>18.15488914865635</c:v>
                  </c:pt>
                  <c:pt idx="30">
                    <c:v>19.04453844136015</c:v>
                  </c:pt>
                  <c:pt idx="31">
                    <c:v>20.94384025064278</c:v>
                  </c:pt>
                  <c:pt idx="32">
                    <c:v>19.36104336031507</c:v>
                  </c:pt>
                  <c:pt idx="33">
                    <c:v>19.06771558886323</c:v>
                  </c:pt>
                  <c:pt idx="34">
                    <c:v>15.24995446259139</c:v>
                  </c:pt>
                  <c:pt idx="35">
                    <c:v>9.566144004305556</c:v>
                  </c:pt>
                  <c:pt idx="36">
                    <c:v>9.364531191920098</c:v>
                  </c:pt>
                  <c:pt idx="37">
                    <c:v>5.420127099780759</c:v>
                  </c:pt>
                  <c:pt idx="38">
                    <c:v>5.495452665613634</c:v>
                  </c:pt>
                  <c:pt idx="39">
                    <c:v>5.661271941887265</c:v>
                  </c:pt>
                  <c:pt idx="40">
                    <c:v>7.662680122950891</c:v>
                  </c:pt>
                  <c:pt idx="41">
                    <c:v>7.586903921304863</c:v>
                  </c:pt>
                  <c:pt idx="42">
                    <c:v>8.713973452641072</c:v>
                  </c:pt>
                  <c:pt idx="43">
                    <c:v>6.810123183744755</c:v>
                  </c:pt>
                  <c:pt idx="44">
                    <c:v>8.435704541477914</c:v>
                  </c:pt>
                  <c:pt idx="45">
                    <c:v>9.785760630176435</c:v>
                  </c:pt>
                  <c:pt idx="46">
                    <c:v>6.61513416341649</c:v>
                  </c:pt>
                  <c:pt idx="47">
                    <c:v>4.932882862316247</c:v>
                  </c:pt>
                  <c:pt idx="48">
                    <c:v>10.06644591369433</c:v>
                  </c:pt>
                  <c:pt idx="49">
                    <c:v>5.666666666666667</c:v>
                  </c:pt>
                  <c:pt idx="50">
                    <c:v>4.333333333333333</c:v>
                  </c:pt>
                  <c:pt idx="51">
                    <c:v>1.5</c:v>
                  </c:pt>
                  <c:pt idx="52">
                    <c:v>0.5</c:v>
                  </c:pt>
                  <c:pt idx="53">
                    <c:v>9.0</c:v>
                  </c:pt>
                </c:numCache>
              </c:numRef>
            </c:plus>
            <c:minus>
              <c:numRef>
                <c:f>'2013 08 05T2R1'!$DB$5:$DB$97</c:f>
                <c:numCache>
                  <c:formatCode>General</c:formatCode>
                  <c:ptCount val="93"/>
                  <c:pt idx="0">
                    <c:v>7.867302234212465</c:v>
                  </c:pt>
                  <c:pt idx="1">
                    <c:v>8.377549363228686</c:v>
                  </c:pt>
                  <c:pt idx="2">
                    <c:v>8.930907630868832</c:v>
                  </c:pt>
                  <c:pt idx="3">
                    <c:v>10.86278049120022</c:v>
                  </c:pt>
                  <c:pt idx="4">
                    <c:v>11.00202001654444</c:v>
                  </c:pt>
                  <c:pt idx="5">
                    <c:v>12.14747344558164</c:v>
                  </c:pt>
                  <c:pt idx="6">
                    <c:v>18.24783092132688</c:v>
                  </c:pt>
                  <c:pt idx="7">
                    <c:v>19.44165059293521</c:v>
                  </c:pt>
                  <c:pt idx="8">
                    <c:v>19.49643842118635</c:v>
                  </c:pt>
                  <c:pt idx="9">
                    <c:v>23.09064264540455</c:v>
                  </c:pt>
                  <c:pt idx="10">
                    <c:v>23.68778400591983</c:v>
                  </c:pt>
                  <c:pt idx="11">
                    <c:v>24.72032452142254</c:v>
                  </c:pt>
                  <c:pt idx="12">
                    <c:v>24.73290655516789</c:v>
                  </c:pt>
                  <c:pt idx="13">
                    <c:v>23.97881009002185</c:v>
                  </c:pt>
                  <c:pt idx="14">
                    <c:v>26.91426717891048</c:v>
                  </c:pt>
                  <c:pt idx="15">
                    <c:v>24.34018168470491</c:v>
                  </c:pt>
                  <c:pt idx="16">
                    <c:v>23.28149002486262</c:v>
                  </c:pt>
                  <c:pt idx="17">
                    <c:v>20.12571599830537</c:v>
                  </c:pt>
                  <c:pt idx="18">
                    <c:v>17.6099719224964</c:v>
                  </c:pt>
                  <c:pt idx="19">
                    <c:v>13.78324264379677</c:v>
                  </c:pt>
                  <c:pt idx="20">
                    <c:v>8.483971816182428</c:v>
                  </c:pt>
                  <c:pt idx="21">
                    <c:v>7.780317045810751</c:v>
                  </c:pt>
                  <c:pt idx="22">
                    <c:v>13.98093940572902</c:v>
                  </c:pt>
                  <c:pt idx="23">
                    <c:v>22.59203399430871</c:v>
                  </c:pt>
                  <c:pt idx="24">
                    <c:v>18.53719983648496</c:v>
                  </c:pt>
                  <c:pt idx="25">
                    <c:v>16.37630401932418</c:v>
                  </c:pt>
                  <c:pt idx="26">
                    <c:v>16.29041981588498</c:v>
                  </c:pt>
                  <c:pt idx="27">
                    <c:v>19.46064404552601</c:v>
                  </c:pt>
                  <c:pt idx="28">
                    <c:v>19.38498846473162</c:v>
                  </c:pt>
                  <c:pt idx="29">
                    <c:v>18.15488914865635</c:v>
                  </c:pt>
                  <c:pt idx="30">
                    <c:v>19.04453844136015</c:v>
                  </c:pt>
                  <c:pt idx="31">
                    <c:v>20.94384025064278</c:v>
                  </c:pt>
                  <c:pt idx="32">
                    <c:v>19.36104336031507</c:v>
                  </c:pt>
                  <c:pt idx="33">
                    <c:v>19.06771558886323</c:v>
                  </c:pt>
                  <c:pt idx="34">
                    <c:v>15.24995446259139</c:v>
                  </c:pt>
                  <c:pt idx="35">
                    <c:v>9.566144004305556</c:v>
                  </c:pt>
                  <c:pt idx="36">
                    <c:v>9.364531191920098</c:v>
                  </c:pt>
                  <c:pt idx="37">
                    <c:v>5.420127099780759</c:v>
                  </c:pt>
                  <c:pt idx="38">
                    <c:v>5.495452665613634</c:v>
                  </c:pt>
                  <c:pt idx="39">
                    <c:v>5.661271941887265</c:v>
                  </c:pt>
                  <c:pt idx="40">
                    <c:v>7.662680122950891</c:v>
                  </c:pt>
                  <c:pt idx="41">
                    <c:v>7.586903921304863</c:v>
                  </c:pt>
                  <c:pt idx="42">
                    <c:v>8.713973452641072</c:v>
                  </c:pt>
                  <c:pt idx="43">
                    <c:v>6.810123183744755</c:v>
                  </c:pt>
                  <c:pt idx="44">
                    <c:v>8.435704541477914</c:v>
                  </c:pt>
                  <c:pt idx="45">
                    <c:v>9.785760630176435</c:v>
                  </c:pt>
                  <c:pt idx="46">
                    <c:v>6.61513416341649</c:v>
                  </c:pt>
                  <c:pt idx="47">
                    <c:v>4.932882862316247</c:v>
                  </c:pt>
                  <c:pt idx="48">
                    <c:v>10.06644591369433</c:v>
                  </c:pt>
                  <c:pt idx="49">
                    <c:v>5.666666666666667</c:v>
                  </c:pt>
                  <c:pt idx="50">
                    <c:v>4.333333333333333</c:v>
                  </c:pt>
                  <c:pt idx="51">
                    <c:v>1.5</c:v>
                  </c:pt>
                  <c:pt idx="52">
                    <c:v>0.5</c:v>
                  </c:pt>
                  <c:pt idx="53">
                    <c:v>9.0</c:v>
                  </c:pt>
                </c:numCache>
              </c:numRef>
            </c:minus>
          </c:errBars>
          <c:xVal>
            <c:numRef>
              <c:f>'2013 08 05T2R1'!$CZ$5:$CZ$97</c:f>
              <c:numCache>
                <c:formatCode>0.00</c:formatCode>
                <c:ptCount val="93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</c:numCache>
            </c:numRef>
          </c:xVal>
          <c:yVal>
            <c:numRef>
              <c:f>'2013 08 05T2R1'!$DA$5:$DA$97</c:f>
              <c:numCache>
                <c:formatCode>0</c:formatCode>
                <c:ptCount val="93"/>
                <c:pt idx="0">
                  <c:v>326.1666666666666</c:v>
                </c:pt>
                <c:pt idx="1">
                  <c:v>337.5</c:v>
                </c:pt>
                <c:pt idx="2">
                  <c:v>349.1666666666666</c:v>
                </c:pt>
                <c:pt idx="3">
                  <c:v>366.0</c:v>
                </c:pt>
                <c:pt idx="4">
                  <c:v>385.6666666666666</c:v>
                </c:pt>
                <c:pt idx="5">
                  <c:v>408.8333333333333</c:v>
                </c:pt>
                <c:pt idx="6">
                  <c:v>435.5</c:v>
                </c:pt>
                <c:pt idx="7">
                  <c:v>459.6666666666666</c:v>
                </c:pt>
                <c:pt idx="8">
                  <c:v>480.3333333333333</c:v>
                </c:pt>
                <c:pt idx="9">
                  <c:v>500.6666666666666</c:v>
                </c:pt>
                <c:pt idx="10">
                  <c:v>529.3333333333333</c:v>
                </c:pt>
                <c:pt idx="11">
                  <c:v>555.1666666666666</c:v>
                </c:pt>
                <c:pt idx="12">
                  <c:v>582.5</c:v>
                </c:pt>
                <c:pt idx="13">
                  <c:v>608.5</c:v>
                </c:pt>
                <c:pt idx="14">
                  <c:v>627.3333333333333</c:v>
                </c:pt>
                <c:pt idx="15">
                  <c:v>644.6666666666666</c:v>
                </c:pt>
                <c:pt idx="16">
                  <c:v>656.1666666666666</c:v>
                </c:pt>
                <c:pt idx="17">
                  <c:v>659.6666666666666</c:v>
                </c:pt>
                <c:pt idx="18">
                  <c:v>662.6666666666666</c:v>
                </c:pt>
                <c:pt idx="19">
                  <c:v>679.3333333333333</c:v>
                </c:pt>
                <c:pt idx="20">
                  <c:v>683.3333333333333</c:v>
                </c:pt>
                <c:pt idx="21">
                  <c:v>688.0</c:v>
                </c:pt>
                <c:pt idx="22">
                  <c:v>682.0</c:v>
                </c:pt>
                <c:pt idx="23">
                  <c:v>674.0</c:v>
                </c:pt>
                <c:pt idx="24">
                  <c:v>659.8333333333333</c:v>
                </c:pt>
                <c:pt idx="25">
                  <c:v>652.5</c:v>
                </c:pt>
                <c:pt idx="26">
                  <c:v>637.6666666666666</c:v>
                </c:pt>
                <c:pt idx="27">
                  <c:v>623.5</c:v>
                </c:pt>
                <c:pt idx="28">
                  <c:v>603.3333333333333</c:v>
                </c:pt>
                <c:pt idx="29">
                  <c:v>588.0</c:v>
                </c:pt>
                <c:pt idx="30">
                  <c:v>567.8333333333333</c:v>
                </c:pt>
                <c:pt idx="31">
                  <c:v>559.6666666666666</c:v>
                </c:pt>
                <c:pt idx="32">
                  <c:v>546.5</c:v>
                </c:pt>
                <c:pt idx="33">
                  <c:v>532.6666666666666</c:v>
                </c:pt>
                <c:pt idx="34">
                  <c:v>517.1666666666666</c:v>
                </c:pt>
                <c:pt idx="35">
                  <c:v>508.6666666666666</c:v>
                </c:pt>
                <c:pt idx="36">
                  <c:v>496.1666666666666</c:v>
                </c:pt>
                <c:pt idx="37">
                  <c:v>481.3333333333333</c:v>
                </c:pt>
                <c:pt idx="38">
                  <c:v>473.0</c:v>
                </c:pt>
                <c:pt idx="39">
                  <c:v>465.5</c:v>
                </c:pt>
                <c:pt idx="40">
                  <c:v>460.5</c:v>
                </c:pt>
                <c:pt idx="41">
                  <c:v>456.1666666666666</c:v>
                </c:pt>
                <c:pt idx="42">
                  <c:v>452.0</c:v>
                </c:pt>
                <c:pt idx="43">
                  <c:v>444.6666666666666</c:v>
                </c:pt>
                <c:pt idx="44">
                  <c:v>444.1666666666666</c:v>
                </c:pt>
                <c:pt idx="45">
                  <c:v>445.1666666666666</c:v>
                </c:pt>
                <c:pt idx="46">
                  <c:v>443.6</c:v>
                </c:pt>
                <c:pt idx="47">
                  <c:v>436.0</c:v>
                </c:pt>
                <c:pt idx="48">
                  <c:v>430.0</c:v>
                </c:pt>
                <c:pt idx="49">
                  <c:v>428.6666666666666</c:v>
                </c:pt>
                <c:pt idx="50">
                  <c:v>418.3333333333333</c:v>
                </c:pt>
                <c:pt idx="51">
                  <c:v>427.5</c:v>
                </c:pt>
                <c:pt idx="52">
                  <c:v>427.5</c:v>
                </c:pt>
                <c:pt idx="53">
                  <c:v>430.0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96344"/>
        <c:axId val="-2111699736"/>
      </c:scatterChart>
      <c:valAx>
        <c:axId val="-2111696344"/>
        <c:scaling>
          <c:orientation val="minMax"/>
          <c:min val="0.0"/>
        </c:scaling>
        <c:delete val="0"/>
        <c:axPos val="b"/>
        <c:numFmt formatCode="0" sourceLinked="0"/>
        <c:majorTickMark val="out"/>
        <c:minorTickMark val="none"/>
        <c:tickLblPos val="nextTo"/>
        <c:crossAx val="-2111699736"/>
        <c:crosses val="autoZero"/>
        <c:crossBetween val="midCat"/>
      </c:valAx>
      <c:valAx>
        <c:axId val="-21116997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696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2013 08 05T2 - Region 1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baseline="0">
                <a:effectLst/>
              </a:rPr>
              <a:t>Average of </a:t>
            </a:r>
            <a:r>
              <a:rPr lang="en-US" sz="1800" b="1" i="0" baseline="0">
                <a:effectLst/>
              </a:rPr>
              <a:t>RhoA activity</a:t>
            </a:r>
            <a:endParaRPr lang="de-CH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baseline="0">
                <a:effectLst/>
              </a:rPr>
              <a:t>starting from the tip of filopodia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RhoA activity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'2013 08 05T2R1'!$DD$5:$DD$97</c:f>
                <c:numCache>
                  <c:formatCode>General</c:formatCode>
                  <c:ptCount val="93"/>
                  <c:pt idx="0">
                    <c:v>3.484484628246349</c:v>
                  </c:pt>
                  <c:pt idx="1">
                    <c:v>2.272636342154694</c:v>
                  </c:pt>
                  <c:pt idx="2">
                    <c:v>3.172051912045618</c:v>
                  </c:pt>
                  <c:pt idx="3">
                    <c:v>4.285776170623393</c:v>
                  </c:pt>
                  <c:pt idx="4">
                    <c:v>2.574439576335914</c:v>
                  </c:pt>
                  <c:pt idx="5">
                    <c:v>1.371345613603182</c:v>
                  </c:pt>
                  <c:pt idx="6">
                    <c:v>2.257856432582788</c:v>
                  </c:pt>
                  <c:pt idx="7">
                    <c:v>2.144178922952063</c:v>
                  </c:pt>
                  <c:pt idx="8">
                    <c:v>1.83495376956149</c:v>
                  </c:pt>
                  <c:pt idx="9">
                    <c:v>1.641316266876341</c:v>
                  </c:pt>
                  <c:pt idx="10">
                    <c:v>1.88695230010783</c:v>
                  </c:pt>
                  <c:pt idx="11">
                    <c:v>1.511867227701281</c:v>
                  </c:pt>
                  <c:pt idx="12">
                    <c:v>1.044494193236247</c:v>
                  </c:pt>
                  <c:pt idx="13">
                    <c:v>1.062112085884552</c:v>
                  </c:pt>
                  <c:pt idx="14">
                    <c:v>1.23252047477916</c:v>
                  </c:pt>
                  <c:pt idx="15">
                    <c:v>1.87824080033458</c:v>
                  </c:pt>
                  <c:pt idx="16">
                    <c:v>1.68584479682956</c:v>
                  </c:pt>
                  <c:pt idx="17">
                    <c:v>1.086966250830827</c:v>
                  </c:pt>
                  <c:pt idx="18">
                    <c:v>0.807670431008308</c:v>
                  </c:pt>
                  <c:pt idx="19">
                    <c:v>1.085533444364406</c:v>
                  </c:pt>
                  <c:pt idx="20">
                    <c:v>1.136403865078627</c:v>
                  </c:pt>
                  <c:pt idx="21">
                    <c:v>1.096872839864992</c:v>
                  </c:pt>
                  <c:pt idx="22">
                    <c:v>1.31065761106187</c:v>
                  </c:pt>
                  <c:pt idx="23">
                    <c:v>1.848544813590822</c:v>
                  </c:pt>
                  <c:pt idx="24">
                    <c:v>1.840152305121965</c:v>
                  </c:pt>
                  <c:pt idx="25">
                    <c:v>1.487616949361618</c:v>
                  </c:pt>
                  <c:pt idx="26">
                    <c:v>0.923720458761928</c:v>
                  </c:pt>
                  <c:pt idx="27">
                    <c:v>0.956561056228934</c:v>
                  </c:pt>
                  <c:pt idx="28">
                    <c:v>1.378079052336804</c:v>
                  </c:pt>
                  <c:pt idx="29">
                    <c:v>1.167321264299372</c:v>
                  </c:pt>
                  <c:pt idx="30">
                    <c:v>1.180209559279916</c:v>
                  </c:pt>
                  <c:pt idx="31">
                    <c:v>1.287399370791864</c:v>
                  </c:pt>
                  <c:pt idx="32">
                    <c:v>1.221894226270037</c:v>
                  </c:pt>
                  <c:pt idx="33">
                    <c:v>1.247805772763041</c:v>
                  </c:pt>
                  <c:pt idx="34">
                    <c:v>1.289496691150485</c:v>
                  </c:pt>
                  <c:pt idx="35">
                    <c:v>1.089580055659523</c:v>
                  </c:pt>
                  <c:pt idx="36">
                    <c:v>0.897454803591842</c:v>
                  </c:pt>
                  <c:pt idx="37">
                    <c:v>0.812854793755949</c:v>
                  </c:pt>
                  <c:pt idx="38">
                    <c:v>0.592403346573342</c:v>
                  </c:pt>
                  <c:pt idx="39">
                    <c:v>0.449133482936318</c:v>
                  </c:pt>
                  <c:pt idx="40">
                    <c:v>0.73560137648525</c:v>
                  </c:pt>
                  <c:pt idx="41">
                    <c:v>0.817486250280666</c:v>
                  </c:pt>
                  <c:pt idx="42">
                    <c:v>0.698582458395232</c:v>
                  </c:pt>
                  <c:pt idx="43">
                    <c:v>0.554217010269379</c:v>
                  </c:pt>
                  <c:pt idx="44">
                    <c:v>0.750327021484422</c:v>
                  </c:pt>
                  <c:pt idx="45">
                    <c:v>0.332030684138406</c:v>
                  </c:pt>
                  <c:pt idx="46">
                    <c:v>0.422678035866731</c:v>
                  </c:pt>
                  <c:pt idx="47">
                    <c:v>0.683785033250922</c:v>
                  </c:pt>
                  <c:pt idx="48">
                    <c:v>0.682965825737901</c:v>
                  </c:pt>
                  <c:pt idx="49">
                    <c:v>0.53301665027218</c:v>
                  </c:pt>
                  <c:pt idx="50">
                    <c:v>0.718917847332396</c:v>
                  </c:pt>
                  <c:pt idx="51">
                    <c:v>0.172755399463249</c:v>
                  </c:pt>
                  <c:pt idx="52">
                    <c:v>0.0134385520830449</c:v>
                  </c:pt>
                  <c:pt idx="53">
                    <c:v>0.319624161292481</c:v>
                  </c:pt>
                </c:numCache>
              </c:numRef>
            </c:plus>
            <c:minus>
              <c:numRef>
                <c:f>'2013 08 05T2R1'!$DD$5:$DD$97</c:f>
                <c:numCache>
                  <c:formatCode>General</c:formatCode>
                  <c:ptCount val="93"/>
                  <c:pt idx="0">
                    <c:v>3.484484628246349</c:v>
                  </c:pt>
                  <c:pt idx="1">
                    <c:v>2.272636342154694</c:v>
                  </c:pt>
                  <c:pt idx="2">
                    <c:v>3.172051912045618</c:v>
                  </c:pt>
                  <c:pt idx="3">
                    <c:v>4.285776170623393</c:v>
                  </c:pt>
                  <c:pt idx="4">
                    <c:v>2.574439576335914</c:v>
                  </c:pt>
                  <c:pt idx="5">
                    <c:v>1.371345613603182</c:v>
                  </c:pt>
                  <c:pt idx="6">
                    <c:v>2.257856432582788</c:v>
                  </c:pt>
                  <c:pt idx="7">
                    <c:v>2.144178922952063</c:v>
                  </c:pt>
                  <c:pt idx="8">
                    <c:v>1.83495376956149</c:v>
                  </c:pt>
                  <c:pt idx="9">
                    <c:v>1.641316266876341</c:v>
                  </c:pt>
                  <c:pt idx="10">
                    <c:v>1.88695230010783</c:v>
                  </c:pt>
                  <c:pt idx="11">
                    <c:v>1.511867227701281</c:v>
                  </c:pt>
                  <c:pt idx="12">
                    <c:v>1.044494193236247</c:v>
                  </c:pt>
                  <c:pt idx="13">
                    <c:v>1.062112085884552</c:v>
                  </c:pt>
                  <c:pt idx="14">
                    <c:v>1.23252047477916</c:v>
                  </c:pt>
                  <c:pt idx="15">
                    <c:v>1.87824080033458</c:v>
                  </c:pt>
                  <c:pt idx="16">
                    <c:v>1.68584479682956</c:v>
                  </c:pt>
                  <c:pt idx="17">
                    <c:v>1.086966250830827</c:v>
                  </c:pt>
                  <c:pt idx="18">
                    <c:v>0.807670431008308</c:v>
                  </c:pt>
                  <c:pt idx="19">
                    <c:v>1.085533444364406</c:v>
                  </c:pt>
                  <c:pt idx="20">
                    <c:v>1.136403865078627</c:v>
                  </c:pt>
                  <c:pt idx="21">
                    <c:v>1.096872839864992</c:v>
                  </c:pt>
                  <c:pt idx="22">
                    <c:v>1.31065761106187</c:v>
                  </c:pt>
                  <c:pt idx="23">
                    <c:v>1.848544813590822</c:v>
                  </c:pt>
                  <c:pt idx="24">
                    <c:v>1.840152305121965</c:v>
                  </c:pt>
                  <c:pt idx="25">
                    <c:v>1.487616949361618</c:v>
                  </c:pt>
                  <c:pt idx="26">
                    <c:v>0.923720458761928</c:v>
                  </c:pt>
                  <c:pt idx="27">
                    <c:v>0.956561056228934</c:v>
                  </c:pt>
                  <c:pt idx="28">
                    <c:v>1.378079052336804</c:v>
                  </c:pt>
                  <c:pt idx="29">
                    <c:v>1.167321264299372</c:v>
                  </c:pt>
                  <c:pt idx="30">
                    <c:v>1.180209559279916</c:v>
                  </c:pt>
                  <c:pt idx="31">
                    <c:v>1.287399370791864</c:v>
                  </c:pt>
                  <c:pt idx="32">
                    <c:v>1.221894226270037</c:v>
                  </c:pt>
                  <c:pt idx="33">
                    <c:v>1.247805772763041</c:v>
                  </c:pt>
                  <c:pt idx="34">
                    <c:v>1.289496691150485</c:v>
                  </c:pt>
                  <c:pt idx="35">
                    <c:v>1.089580055659523</c:v>
                  </c:pt>
                  <c:pt idx="36">
                    <c:v>0.897454803591842</c:v>
                  </c:pt>
                  <c:pt idx="37">
                    <c:v>0.812854793755949</c:v>
                  </c:pt>
                  <c:pt idx="38">
                    <c:v>0.592403346573342</c:v>
                  </c:pt>
                  <c:pt idx="39">
                    <c:v>0.449133482936318</c:v>
                  </c:pt>
                  <c:pt idx="40">
                    <c:v>0.73560137648525</c:v>
                  </c:pt>
                  <c:pt idx="41">
                    <c:v>0.817486250280666</c:v>
                  </c:pt>
                  <c:pt idx="42">
                    <c:v>0.698582458395232</c:v>
                  </c:pt>
                  <c:pt idx="43">
                    <c:v>0.554217010269379</c:v>
                  </c:pt>
                  <c:pt idx="44">
                    <c:v>0.750327021484422</c:v>
                  </c:pt>
                  <c:pt idx="45">
                    <c:v>0.332030684138406</c:v>
                  </c:pt>
                  <c:pt idx="46">
                    <c:v>0.422678035866731</c:v>
                  </c:pt>
                  <c:pt idx="47">
                    <c:v>0.683785033250922</c:v>
                  </c:pt>
                  <c:pt idx="48">
                    <c:v>0.682965825737901</c:v>
                  </c:pt>
                  <c:pt idx="49">
                    <c:v>0.53301665027218</c:v>
                  </c:pt>
                  <c:pt idx="50">
                    <c:v>0.718917847332396</c:v>
                  </c:pt>
                  <c:pt idx="51">
                    <c:v>0.172755399463249</c:v>
                  </c:pt>
                  <c:pt idx="52">
                    <c:v>0.0134385520830449</c:v>
                  </c:pt>
                  <c:pt idx="53">
                    <c:v>0.319624161292481</c:v>
                  </c:pt>
                </c:numCache>
              </c:numRef>
            </c:minus>
          </c:errBars>
          <c:xVal>
            <c:numRef>
              <c:f>'2013 08 05T2R1'!$CZ$5:$CZ$97</c:f>
              <c:numCache>
                <c:formatCode>0.00</c:formatCode>
                <c:ptCount val="93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</c:numCache>
            </c:numRef>
          </c:xVal>
          <c:yVal>
            <c:numRef>
              <c:f>'2013 08 05T2R1'!$DC$5:$DC$97</c:f>
              <c:numCache>
                <c:formatCode>0</c:formatCode>
                <c:ptCount val="93"/>
                <c:pt idx="0">
                  <c:v>89.15265658963371</c:v>
                </c:pt>
                <c:pt idx="1">
                  <c:v>108.1964446538251</c:v>
                </c:pt>
                <c:pt idx="2">
                  <c:v>112.7468285948526</c:v>
                </c:pt>
                <c:pt idx="3">
                  <c:v>113.6939846664243</c:v>
                </c:pt>
                <c:pt idx="4">
                  <c:v>116.766904884342</c:v>
                </c:pt>
                <c:pt idx="5">
                  <c:v>118.4106802589074</c:v>
                </c:pt>
                <c:pt idx="6">
                  <c:v>119.8639192502004</c:v>
                </c:pt>
                <c:pt idx="7">
                  <c:v>118.678080117674</c:v>
                </c:pt>
                <c:pt idx="8">
                  <c:v>115.164186975536</c:v>
                </c:pt>
                <c:pt idx="9">
                  <c:v>114.3814346033862</c:v>
                </c:pt>
                <c:pt idx="10">
                  <c:v>116.0674469956059</c:v>
                </c:pt>
                <c:pt idx="11">
                  <c:v>115.3145822936061</c:v>
                </c:pt>
                <c:pt idx="12">
                  <c:v>112.6755585423055</c:v>
                </c:pt>
                <c:pt idx="13">
                  <c:v>111.6184019544995</c:v>
                </c:pt>
                <c:pt idx="14">
                  <c:v>109.9706982413876</c:v>
                </c:pt>
                <c:pt idx="15">
                  <c:v>109.2852209922572</c:v>
                </c:pt>
                <c:pt idx="16">
                  <c:v>108.4046149276652</c:v>
                </c:pt>
                <c:pt idx="17">
                  <c:v>107.5577038863392</c:v>
                </c:pt>
                <c:pt idx="18">
                  <c:v>107.4300176788731</c:v>
                </c:pt>
                <c:pt idx="19">
                  <c:v>106.103207801212</c:v>
                </c:pt>
                <c:pt idx="20">
                  <c:v>104.5753972596562</c:v>
                </c:pt>
                <c:pt idx="21">
                  <c:v>104.2610480879851</c:v>
                </c:pt>
                <c:pt idx="22">
                  <c:v>103.7932122741912</c:v>
                </c:pt>
                <c:pt idx="23">
                  <c:v>103.543328219664</c:v>
                </c:pt>
                <c:pt idx="24">
                  <c:v>103.260640492624</c:v>
                </c:pt>
                <c:pt idx="25">
                  <c:v>102.5260836063649</c:v>
                </c:pt>
                <c:pt idx="26">
                  <c:v>102.7044357247214</c:v>
                </c:pt>
                <c:pt idx="27">
                  <c:v>102.2635834287223</c:v>
                </c:pt>
                <c:pt idx="28">
                  <c:v>100.8354167113883</c:v>
                </c:pt>
                <c:pt idx="29">
                  <c:v>100.5635312672647</c:v>
                </c:pt>
                <c:pt idx="30">
                  <c:v>100.9658668387468</c:v>
                </c:pt>
                <c:pt idx="31">
                  <c:v>100.5476416947188</c:v>
                </c:pt>
                <c:pt idx="32">
                  <c:v>100.2272016630749</c:v>
                </c:pt>
                <c:pt idx="33">
                  <c:v>99.31843896291382</c:v>
                </c:pt>
                <c:pt idx="34">
                  <c:v>98.73065955481645</c:v>
                </c:pt>
                <c:pt idx="35">
                  <c:v>99.01286349849321</c:v>
                </c:pt>
                <c:pt idx="36">
                  <c:v>99.9384783194991</c:v>
                </c:pt>
                <c:pt idx="37">
                  <c:v>100.2272259117093</c:v>
                </c:pt>
                <c:pt idx="38">
                  <c:v>100.1308455125533</c:v>
                </c:pt>
                <c:pt idx="39">
                  <c:v>100.4278815098452</c:v>
                </c:pt>
                <c:pt idx="40">
                  <c:v>100.6750976884134</c:v>
                </c:pt>
                <c:pt idx="41">
                  <c:v>100.6354889030196</c:v>
                </c:pt>
                <c:pt idx="42">
                  <c:v>100.0184649169125</c:v>
                </c:pt>
                <c:pt idx="43">
                  <c:v>100.1271792413452</c:v>
                </c:pt>
                <c:pt idx="44">
                  <c:v>101.1205002349099</c:v>
                </c:pt>
                <c:pt idx="45">
                  <c:v>100.8443157746101</c:v>
                </c:pt>
                <c:pt idx="46">
                  <c:v>100.2199936239804</c:v>
                </c:pt>
                <c:pt idx="47">
                  <c:v>99.87682866073244</c:v>
                </c:pt>
                <c:pt idx="48">
                  <c:v>98.99215113364842</c:v>
                </c:pt>
                <c:pt idx="49">
                  <c:v>98.86741871947204</c:v>
                </c:pt>
                <c:pt idx="50">
                  <c:v>99.85226774013363</c:v>
                </c:pt>
                <c:pt idx="51">
                  <c:v>101.29218909771</c:v>
                </c:pt>
                <c:pt idx="52">
                  <c:v>100.7355942901262</c:v>
                </c:pt>
                <c:pt idx="53">
                  <c:v>100.1796949490116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34136"/>
        <c:axId val="-2111737528"/>
      </c:scatterChart>
      <c:valAx>
        <c:axId val="-2111734136"/>
        <c:scaling>
          <c:orientation val="minMax"/>
          <c:min val="0.0"/>
        </c:scaling>
        <c:delete val="0"/>
        <c:axPos val="b"/>
        <c:numFmt formatCode="0" sourceLinked="0"/>
        <c:majorTickMark val="out"/>
        <c:minorTickMark val="none"/>
        <c:tickLblPos val="nextTo"/>
        <c:crossAx val="-2111737528"/>
        <c:crosses val="autoZero"/>
        <c:crossBetween val="midCat"/>
      </c:valAx>
      <c:valAx>
        <c:axId val="-2111737528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734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10462765243"/>
          <c:y val="0.0247255936425614"/>
          <c:w val="0.759343752566384"/>
          <c:h val="0.857127024971093"/>
        </c:manualLayout>
      </c:layout>
      <c:scatterChart>
        <c:scatterStyle val="smoothMarker"/>
        <c:varyColors val="0"/>
        <c:ser>
          <c:idx val="0"/>
          <c:order val="0"/>
          <c:tx>
            <c:v>Lifeact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'2013 08 05T2R1'!$DB$5:$DB$97</c:f>
                <c:numCache>
                  <c:formatCode>General</c:formatCode>
                  <c:ptCount val="93"/>
                  <c:pt idx="0">
                    <c:v>7.867302234212465</c:v>
                  </c:pt>
                  <c:pt idx="1">
                    <c:v>8.377549363228686</c:v>
                  </c:pt>
                  <c:pt idx="2">
                    <c:v>8.930907630868832</c:v>
                  </c:pt>
                  <c:pt idx="3">
                    <c:v>10.86278049120022</c:v>
                  </c:pt>
                  <c:pt idx="4">
                    <c:v>11.00202001654444</c:v>
                  </c:pt>
                  <c:pt idx="5">
                    <c:v>12.14747344558164</c:v>
                  </c:pt>
                  <c:pt idx="6">
                    <c:v>18.24783092132688</c:v>
                  </c:pt>
                  <c:pt idx="7">
                    <c:v>19.44165059293521</c:v>
                  </c:pt>
                  <c:pt idx="8">
                    <c:v>19.49643842118635</c:v>
                  </c:pt>
                  <c:pt idx="9">
                    <c:v>23.09064264540455</c:v>
                  </c:pt>
                  <c:pt idx="10">
                    <c:v>23.68778400591983</c:v>
                  </c:pt>
                  <c:pt idx="11">
                    <c:v>24.72032452142254</c:v>
                  </c:pt>
                  <c:pt idx="12">
                    <c:v>24.73290655516789</c:v>
                  </c:pt>
                  <c:pt idx="13">
                    <c:v>23.97881009002185</c:v>
                  </c:pt>
                  <c:pt idx="14">
                    <c:v>26.91426717891048</c:v>
                  </c:pt>
                  <c:pt idx="15">
                    <c:v>24.34018168470491</c:v>
                  </c:pt>
                  <c:pt idx="16">
                    <c:v>23.28149002486262</c:v>
                  </c:pt>
                  <c:pt idx="17">
                    <c:v>20.12571599830537</c:v>
                  </c:pt>
                  <c:pt idx="18">
                    <c:v>17.6099719224964</c:v>
                  </c:pt>
                  <c:pt idx="19">
                    <c:v>13.78324264379677</c:v>
                  </c:pt>
                  <c:pt idx="20">
                    <c:v>8.483971816182428</c:v>
                  </c:pt>
                  <c:pt idx="21">
                    <c:v>7.780317045810751</c:v>
                  </c:pt>
                  <c:pt idx="22">
                    <c:v>13.98093940572902</c:v>
                  </c:pt>
                  <c:pt idx="23">
                    <c:v>22.59203399430871</c:v>
                  </c:pt>
                  <c:pt idx="24">
                    <c:v>18.53719983648496</c:v>
                  </c:pt>
                  <c:pt idx="25">
                    <c:v>16.37630401932418</c:v>
                  </c:pt>
                  <c:pt idx="26">
                    <c:v>16.29041981588498</c:v>
                  </c:pt>
                  <c:pt idx="27">
                    <c:v>19.46064404552601</c:v>
                  </c:pt>
                  <c:pt idx="28">
                    <c:v>19.38498846473162</c:v>
                  </c:pt>
                  <c:pt idx="29">
                    <c:v>18.15488914865635</c:v>
                  </c:pt>
                  <c:pt idx="30">
                    <c:v>19.04453844136015</c:v>
                  </c:pt>
                  <c:pt idx="31">
                    <c:v>20.94384025064278</c:v>
                  </c:pt>
                  <c:pt idx="32">
                    <c:v>19.36104336031507</c:v>
                  </c:pt>
                  <c:pt idx="33">
                    <c:v>19.06771558886323</c:v>
                  </c:pt>
                  <c:pt idx="34">
                    <c:v>15.24995446259139</c:v>
                  </c:pt>
                  <c:pt idx="35">
                    <c:v>9.566144004305556</c:v>
                  </c:pt>
                  <c:pt idx="36">
                    <c:v>9.364531191920098</c:v>
                  </c:pt>
                  <c:pt idx="37">
                    <c:v>5.420127099780759</c:v>
                  </c:pt>
                  <c:pt idx="38">
                    <c:v>5.495452665613634</c:v>
                  </c:pt>
                  <c:pt idx="39">
                    <c:v>5.661271941887265</c:v>
                  </c:pt>
                  <c:pt idx="40">
                    <c:v>7.662680122950891</c:v>
                  </c:pt>
                  <c:pt idx="41">
                    <c:v>7.586903921304863</c:v>
                  </c:pt>
                  <c:pt idx="42">
                    <c:v>8.713973452641072</c:v>
                  </c:pt>
                  <c:pt idx="43">
                    <c:v>6.810123183744755</c:v>
                  </c:pt>
                  <c:pt idx="44">
                    <c:v>8.435704541477914</c:v>
                  </c:pt>
                  <c:pt idx="45">
                    <c:v>9.785760630176435</c:v>
                  </c:pt>
                  <c:pt idx="46">
                    <c:v>6.61513416341649</c:v>
                  </c:pt>
                  <c:pt idx="47">
                    <c:v>4.932882862316247</c:v>
                  </c:pt>
                  <c:pt idx="48">
                    <c:v>10.06644591369433</c:v>
                  </c:pt>
                  <c:pt idx="49">
                    <c:v>5.666666666666667</c:v>
                  </c:pt>
                  <c:pt idx="50">
                    <c:v>4.333333333333333</c:v>
                  </c:pt>
                  <c:pt idx="51">
                    <c:v>1.5</c:v>
                  </c:pt>
                  <c:pt idx="52">
                    <c:v>0.5</c:v>
                  </c:pt>
                  <c:pt idx="53">
                    <c:v>9.0</c:v>
                  </c:pt>
                </c:numCache>
              </c:numRef>
            </c:plus>
            <c:minus>
              <c:numRef>
                <c:f>'2013 08 05T2R1'!$DB$5:$DB$97</c:f>
                <c:numCache>
                  <c:formatCode>General</c:formatCode>
                  <c:ptCount val="93"/>
                  <c:pt idx="0">
                    <c:v>7.867302234212465</c:v>
                  </c:pt>
                  <c:pt idx="1">
                    <c:v>8.377549363228686</c:v>
                  </c:pt>
                  <c:pt idx="2">
                    <c:v>8.930907630868832</c:v>
                  </c:pt>
                  <c:pt idx="3">
                    <c:v>10.86278049120022</c:v>
                  </c:pt>
                  <c:pt idx="4">
                    <c:v>11.00202001654444</c:v>
                  </c:pt>
                  <c:pt idx="5">
                    <c:v>12.14747344558164</c:v>
                  </c:pt>
                  <c:pt idx="6">
                    <c:v>18.24783092132688</c:v>
                  </c:pt>
                  <c:pt idx="7">
                    <c:v>19.44165059293521</c:v>
                  </c:pt>
                  <c:pt idx="8">
                    <c:v>19.49643842118635</c:v>
                  </c:pt>
                  <c:pt idx="9">
                    <c:v>23.09064264540455</c:v>
                  </c:pt>
                  <c:pt idx="10">
                    <c:v>23.68778400591983</c:v>
                  </c:pt>
                  <c:pt idx="11">
                    <c:v>24.72032452142254</c:v>
                  </c:pt>
                  <c:pt idx="12">
                    <c:v>24.73290655516789</c:v>
                  </c:pt>
                  <c:pt idx="13">
                    <c:v>23.97881009002185</c:v>
                  </c:pt>
                  <c:pt idx="14">
                    <c:v>26.91426717891048</c:v>
                  </c:pt>
                  <c:pt idx="15">
                    <c:v>24.34018168470491</c:v>
                  </c:pt>
                  <c:pt idx="16">
                    <c:v>23.28149002486262</c:v>
                  </c:pt>
                  <c:pt idx="17">
                    <c:v>20.12571599830537</c:v>
                  </c:pt>
                  <c:pt idx="18">
                    <c:v>17.6099719224964</c:v>
                  </c:pt>
                  <c:pt idx="19">
                    <c:v>13.78324264379677</c:v>
                  </c:pt>
                  <c:pt idx="20">
                    <c:v>8.483971816182428</c:v>
                  </c:pt>
                  <c:pt idx="21">
                    <c:v>7.780317045810751</c:v>
                  </c:pt>
                  <c:pt idx="22">
                    <c:v>13.98093940572902</c:v>
                  </c:pt>
                  <c:pt idx="23">
                    <c:v>22.59203399430871</c:v>
                  </c:pt>
                  <c:pt idx="24">
                    <c:v>18.53719983648496</c:v>
                  </c:pt>
                  <c:pt idx="25">
                    <c:v>16.37630401932418</c:v>
                  </c:pt>
                  <c:pt idx="26">
                    <c:v>16.29041981588498</c:v>
                  </c:pt>
                  <c:pt idx="27">
                    <c:v>19.46064404552601</c:v>
                  </c:pt>
                  <c:pt idx="28">
                    <c:v>19.38498846473162</c:v>
                  </c:pt>
                  <c:pt idx="29">
                    <c:v>18.15488914865635</c:v>
                  </c:pt>
                  <c:pt idx="30">
                    <c:v>19.04453844136015</c:v>
                  </c:pt>
                  <c:pt idx="31">
                    <c:v>20.94384025064278</c:v>
                  </c:pt>
                  <c:pt idx="32">
                    <c:v>19.36104336031507</c:v>
                  </c:pt>
                  <c:pt idx="33">
                    <c:v>19.06771558886323</c:v>
                  </c:pt>
                  <c:pt idx="34">
                    <c:v>15.24995446259139</c:v>
                  </c:pt>
                  <c:pt idx="35">
                    <c:v>9.566144004305556</c:v>
                  </c:pt>
                  <c:pt idx="36">
                    <c:v>9.364531191920098</c:v>
                  </c:pt>
                  <c:pt idx="37">
                    <c:v>5.420127099780759</c:v>
                  </c:pt>
                  <c:pt idx="38">
                    <c:v>5.495452665613634</c:v>
                  </c:pt>
                  <c:pt idx="39">
                    <c:v>5.661271941887265</c:v>
                  </c:pt>
                  <c:pt idx="40">
                    <c:v>7.662680122950891</c:v>
                  </c:pt>
                  <c:pt idx="41">
                    <c:v>7.586903921304863</c:v>
                  </c:pt>
                  <c:pt idx="42">
                    <c:v>8.713973452641072</c:v>
                  </c:pt>
                  <c:pt idx="43">
                    <c:v>6.810123183744755</c:v>
                  </c:pt>
                  <c:pt idx="44">
                    <c:v>8.435704541477914</c:v>
                  </c:pt>
                  <c:pt idx="45">
                    <c:v>9.785760630176435</c:v>
                  </c:pt>
                  <c:pt idx="46">
                    <c:v>6.61513416341649</c:v>
                  </c:pt>
                  <c:pt idx="47">
                    <c:v>4.932882862316247</c:v>
                  </c:pt>
                  <c:pt idx="48">
                    <c:v>10.06644591369433</c:v>
                  </c:pt>
                  <c:pt idx="49">
                    <c:v>5.666666666666667</c:v>
                  </c:pt>
                  <c:pt idx="50">
                    <c:v>4.333333333333333</c:v>
                  </c:pt>
                  <c:pt idx="51">
                    <c:v>1.5</c:v>
                  </c:pt>
                  <c:pt idx="52">
                    <c:v>0.5</c:v>
                  </c:pt>
                  <c:pt idx="53">
                    <c:v>9.0</c:v>
                  </c:pt>
                </c:numCache>
              </c:numRef>
            </c:minus>
          </c:errBars>
          <c:xVal>
            <c:numRef>
              <c:f>'2013 08 05T2R1'!$CZ$5:$CZ$97</c:f>
              <c:numCache>
                <c:formatCode>0.00</c:formatCode>
                <c:ptCount val="93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</c:numCache>
            </c:numRef>
          </c:xVal>
          <c:yVal>
            <c:numRef>
              <c:f>'2013 08 05T2R1'!$DA$5:$DA$97</c:f>
              <c:numCache>
                <c:formatCode>0</c:formatCode>
                <c:ptCount val="93"/>
                <c:pt idx="0">
                  <c:v>326.1666666666666</c:v>
                </c:pt>
                <c:pt idx="1">
                  <c:v>337.5</c:v>
                </c:pt>
                <c:pt idx="2">
                  <c:v>349.1666666666666</c:v>
                </c:pt>
                <c:pt idx="3">
                  <c:v>366.0</c:v>
                </c:pt>
                <c:pt idx="4">
                  <c:v>385.6666666666666</c:v>
                </c:pt>
                <c:pt idx="5">
                  <c:v>408.8333333333333</c:v>
                </c:pt>
                <c:pt idx="6">
                  <c:v>435.5</c:v>
                </c:pt>
                <c:pt idx="7">
                  <c:v>459.6666666666666</c:v>
                </c:pt>
                <c:pt idx="8">
                  <c:v>480.3333333333333</c:v>
                </c:pt>
                <c:pt idx="9">
                  <c:v>500.6666666666666</c:v>
                </c:pt>
                <c:pt idx="10">
                  <c:v>529.3333333333333</c:v>
                </c:pt>
                <c:pt idx="11">
                  <c:v>555.1666666666666</c:v>
                </c:pt>
                <c:pt idx="12">
                  <c:v>582.5</c:v>
                </c:pt>
                <c:pt idx="13">
                  <c:v>608.5</c:v>
                </c:pt>
                <c:pt idx="14">
                  <c:v>627.3333333333333</c:v>
                </c:pt>
                <c:pt idx="15">
                  <c:v>644.6666666666666</c:v>
                </c:pt>
                <c:pt idx="16">
                  <c:v>656.1666666666666</c:v>
                </c:pt>
                <c:pt idx="17">
                  <c:v>659.6666666666666</c:v>
                </c:pt>
                <c:pt idx="18">
                  <c:v>662.6666666666666</c:v>
                </c:pt>
                <c:pt idx="19">
                  <c:v>679.3333333333333</c:v>
                </c:pt>
                <c:pt idx="20">
                  <c:v>683.3333333333333</c:v>
                </c:pt>
                <c:pt idx="21">
                  <c:v>688.0</c:v>
                </c:pt>
                <c:pt idx="22">
                  <c:v>682.0</c:v>
                </c:pt>
                <c:pt idx="23">
                  <c:v>674.0</c:v>
                </c:pt>
                <c:pt idx="24">
                  <c:v>659.8333333333333</c:v>
                </c:pt>
                <c:pt idx="25">
                  <c:v>652.5</c:v>
                </c:pt>
                <c:pt idx="26">
                  <c:v>637.6666666666666</c:v>
                </c:pt>
                <c:pt idx="27">
                  <c:v>623.5</c:v>
                </c:pt>
                <c:pt idx="28">
                  <c:v>603.3333333333333</c:v>
                </c:pt>
                <c:pt idx="29">
                  <c:v>588.0</c:v>
                </c:pt>
                <c:pt idx="30">
                  <c:v>567.8333333333333</c:v>
                </c:pt>
                <c:pt idx="31">
                  <c:v>559.6666666666666</c:v>
                </c:pt>
                <c:pt idx="32">
                  <c:v>546.5</c:v>
                </c:pt>
                <c:pt idx="33">
                  <c:v>532.6666666666666</c:v>
                </c:pt>
                <c:pt idx="34">
                  <c:v>517.1666666666666</c:v>
                </c:pt>
                <c:pt idx="35">
                  <c:v>508.6666666666666</c:v>
                </c:pt>
                <c:pt idx="36">
                  <c:v>496.1666666666666</c:v>
                </c:pt>
                <c:pt idx="37">
                  <c:v>481.3333333333333</c:v>
                </c:pt>
                <c:pt idx="38">
                  <c:v>473.0</c:v>
                </c:pt>
                <c:pt idx="39">
                  <c:v>465.5</c:v>
                </c:pt>
                <c:pt idx="40">
                  <c:v>460.5</c:v>
                </c:pt>
                <c:pt idx="41">
                  <c:v>456.1666666666666</c:v>
                </c:pt>
                <c:pt idx="42">
                  <c:v>452.0</c:v>
                </c:pt>
                <c:pt idx="43">
                  <c:v>444.6666666666666</c:v>
                </c:pt>
                <c:pt idx="44">
                  <c:v>444.1666666666666</c:v>
                </c:pt>
                <c:pt idx="45">
                  <c:v>445.1666666666666</c:v>
                </c:pt>
                <c:pt idx="46">
                  <c:v>443.6</c:v>
                </c:pt>
                <c:pt idx="47">
                  <c:v>436.0</c:v>
                </c:pt>
                <c:pt idx="48">
                  <c:v>430.0</c:v>
                </c:pt>
                <c:pt idx="49">
                  <c:v>428.6666666666666</c:v>
                </c:pt>
                <c:pt idx="50">
                  <c:v>418.3333333333333</c:v>
                </c:pt>
                <c:pt idx="51">
                  <c:v>427.5</c:v>
                </c:pt>
                <c:pt idx="52">
                  <c:v>427.5</c:v>
                </c:pt>
                <c:pt idx="53">
                  <c:v>430.0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83144"/>
        <c:axId val="-2111789048"/>
      </c:scatterChart>
      <c:scatterChart>
        <c:scatterStyle val="smoothMarker"/>
        <c:varyColors val="0"/>
        <c:ser>
          <c:idx val="1"/>
          <c:order val="1"/>
          <c:tx>
            <c:v>RhoA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'2013 08 05T2R1'!$DD$5:$DD$58</c:f>
                <c:numCache>
                  <c:formatCode>General</c:formatCode>
                  <c:ptCount val="54"/>
                  <c:pt idx="0">
                    <c:v>3.484484628246349</c:v>
                  </c:pt>
                  <c:pt idx="1">
                    <c:v>2.272636342154694</c:v>
                  </c:pt>
                  <c:pt idx="2">
                    <c:v>3.172051912045618</c:v>
                  </c:pt>
                  <c:pt idx="3">
                    <c:v>4.285776170623393</c:v>
                  </c:pt>
                  <c:pt idx="4">
                    <c:v>2.574439576335914</c:v>
                  </c:pt>
                  <c:pt idx="5">
                    <c:v>1.371345613603182</c:v>
                  </c:pt>
                  <c:pt idx="6">
                    <c:v>2.257856432582788</c:v>
                  </c:pt>
                  <c:pt idx="7">
                    <c:v>2.144178922952063</c:v>
                  </c:pt>
                  <c:pt idx="8">
                    <c:v>1.83495376956149</c:v>
                  </c:pt>
                  <c:pt idx="9">
                    <c:v>1.641316266876341</c:v>
                  </c:pt>
                  <c:pt idx="10">
                    <c:v>1.88695230010783</c:v>
                  </c:pt>
                  <c:pt idx="11">
                    <c:v>1.511867227701281</c:v>
                  </c:pt>
                  <c:pt idx="12">
                    <c:v>1.044494193236247</c:v>
                  </c:pt>
                  <c:pt idx="13">
                    <c:v>1.062112085884552</c:v>
                  </c:pt>
                  <c:pt idx="14">
                    <c:v>1.23252047477916</c:v>
                  </c:pt>
                  <c:pt idx="15">
                    <c:v>1.87824080033458</c:v>
                  </c:pt>
                  <c:pt idx="16">
                    <c:v>1.68584479682956</c:v>
                  </c:pt>
                  <c:pt idx="17">
                    <c:v>1.086966250830827</c:v>
                  </c:pt>
                  <c:pt idx="18">
                    <c:v>0.807670431008308</c:v>
                  </c:pt>
                  <c:pt idx="19">
                    <c:v>1.085533444364406</c:v>
                  </c:pt>
                  <c:pt idx="20">
                    <c:v>1.136403865078627</c:v>
                  </c:pt>
                  <c:pt idx="21">
                    <c:v>1.096872839864992</c:v>
                  </c:pt>
                  <c:pt idx="22">
                    <c:v>1.31065761106187</c:v>
                  </c:pt>
                  <c:pt idx="23">
                    <c:v>1.848544813590822</c:v>
                  </c:pt>
                  <c:pt idx="24">
                    <c:v>1.840152305121965</c:v>
                  </c:pt>
                  <c:pt idx="25">
                    <c:v>1.487616949361618</c:v>
                  </c:pt>
                  <c:pt idx="26">
                    <c:v>0.923720458761928</c:v>
                  </c:pt>
                  <c:pt idx="27">
                    <c:v>0.956561056228934</c:v>
                  </c:pt>
                  <c:pt idx="28">
                    <c:v>1.378079052336804</c:v>
                  </c:pt>
                  <c:pt idx="29">
                    <c:v>1.167321264299372</c:v>
                  </c:pt>
                  <c:pt idx="30">
                    <c:v>1.180209559279916</c:v>
                  </c:pt>
                  <c:pt idx="31">
                    <c:v>1.287399370791864</c:v>
                  </c:pt>
                  <c:pt idx="32">
                    <c:v>1.221894226270037</c:v>
                  </c:pt>
                  <c:pt idx="33">
                    <c:v>1.247805772763041</c:v>
                  </c:pt>
                  <c:pt idx="34">
                    <c:v>1.289496691150485</c:v>
                  </c:pt>
                  <c:pt idx="35">
                    <c:v>1.089580055659523</c:v>
                  </c:pt>
                  <c:pt idx="36">
                    <c:v>0.897454803591842</c:v>
                  </c:pt>
                  <c:pt idx="37">
                    <c:v>0.812854793755949</c:v>
                  </c:pt>
                  <c:pt idx="38">
                    <c:v>0.592403346573342</c:v>
                  </c:pt>
                  <c:pt idx="39">
                    <c:v>0.449133482936318</c:v>
                  </c:pt>
                  <c:pt idx="40">
                    <c:v>0.73560137648525</c:v>
                  </c:pt>
                  <c:pt idx="41">
                    <c:v>0.817486250280666</c:v>
                  </c:pt>
                  <c:pt idx="42">
                    <c:v>0.698582458395232</c:v>
                  </c:pt>
                  <c:pt idx="43">
                    <c:v>0.554217010269379</c:v>
                  </c:pt>
                  <c:pt idx="44">
                    <c:v>0.750327021484422</c:v>
                  </c:pt>
                  <c:pt idx="45">
                    <c:v>0.332030684138406</c:v>
                  </c:pt>
                  <c:pt idx="46">
                    <c:v>0.422678035866731</c:v>
                  </c:pt>
                  <c:pt idx="47">
                    <c:v>0.683785033250922</c:v>
                  </c:pt>
                  <c:pt idx="48">
                    <c:v>0.682965825737901</c:v>
                  </c:pt>
                  <c:pt idx="49">
                    <c:v>0.53301665027218</c:v>
                  </c:pt>
                  <c:pt idx="50">
                    <c:v>0.718917847332396</c:v>
                  </c:pt>
                  <c:pt idx="51">
                    <c:v>0.172755399463249</c:v>
                  </c:pt>
                  <c:pt idx="52">
                    <c:v>0.0134385520830449</c:v>
                  </c:pt>
                  <c:pt idx="53">
                    <c:v>0.319624161292481</c:v>
                  </c:pt>
                </c:numCache>
              </c:numRef>
            </c:plus>
            <c:minus>
              <c:numRef>
                <c:f>'2013 08 05T2R1'!$DD$5:$DD$58</c:f>
                <c:numCache>
                  <c:formatCode>General</c:formatCode>
                  <c:ptCount val="54"/>
                  <c:pt idx="0">
                    <c:v>3.484484628246349</c:v>
                  </c:pt>
                  <c:pt idx="1">
                    <c:v>2.272636342154694</c:v>
                  </c:pt>
                  <c:pt idx="2">
                    <c:v>3.172051912045618</c:v>
                  </c:pt>
                  <c:pt idx="3">
                    <c:v>4.285776170623393</c:v>
                  </c:pt>
                  <c:pt idx="4">
                    <c:v>2.574439576335914</c:v>
                  </c:pt>
                  <c:pt idx="5">
                    <c:v>1.371345613603182</c:v>
                  </c:pt>
                  <c:pt idx="6">
                    <c:v>2.257856432582788</c:v>
                  </c:pt>
                  <c:pt idx="7">
                    <c:v>2.144178922952063</c:v>
                  </c:pt>
                  <c:pt idx="8">
                    <c:v>1.83495376956149</c:v>
                  </c:pt>
                  <c:pt idx="9">
                    <c:v>1.641316266876341</c:v>
                  </c:pt>
                  <c:pt idx="10">
                    <c:v>1.88695230010783</c:v>
                  </c:pt>
                  <c:pt idx="11">
                    <c:v>1.511867227701281</c:v>
                  </c:pt>
                  <c:pt idx="12">
                    <c:v>1.044494193236247</c:v>
                  </c:pt>
                  <c:pt idx="13">
                    <c:v>1.062112085884552</c:v>
                  </c:pt>
                  <c:pt idx="14">
                    <c:v>1.23252047477916</c:v>
                  </c:pt>
                  <c:pt idx="15">
                    <c:v>1.87824080033458</c:v>
                  </c:pt>
                  <c:pt idx="16">
                    <c:v>1.68584479682956</c:v>
                  </c:pt>
                  <c:pt idx="17">
                    <c:v>1.086966250830827</c:v>
                  </c:pt>
                  <c:pt idx="18">
                    <c:v>0.807670431008308</c:v>
                  </c:pt>
                  <c:pt idx="19">
                    <c:v>1.085533444364406</c:v>
                  </c:pt>
                  <c:pt idx="20">
                    <c:v>1.136403865078627</c:v>
                  </c:pt>
                  <c:pt idx="21">
                    <c:v>1.096872839864992</c:v>
                  </c:pt>
                  <c:pt idx="22">
                    <c:v>1.31065761106187</c:v>
                  </c:pt>
                  <c:pt idx="23">
                    <c:v>1.848544813590822</c:v>
                  </c:pt>
                  <c:pt idx="24">
                    <c:v>1.840152305121965</c:v>
                  </c:pt>
                  <c:pt idx="25">
                    <c:v>1.487616949361618</c:v>
                  </c:pt>
                  <c:pt idx="26">
                    <c:v>0.923720458761928</c:v>
                  </c:pt>
                  <c:pt idx="27">
                    <c:v>0.956561056228934</c:v>
                  </c:pt>
                  <c:pt idx="28">
                    <c:v>1.378079052336804</c:v>
                  </c:pt>
                  <c:pt idx="29">
                    <c:v>1.167321264299372</c:v>
                  </c:pt>
                  <c:pt idx="30">
                    <c:v>1.180209559279916</c:v>
                  </c:pt>
                  <c:pt idx="31">
                    <c:v>1.287399370791864</c:v>
                  </c:pt>
                  <c:pt idx="32">
                    <c:v>1.221894226270037</c:v>
                  </c:pt>
                  <c:pt idx="33">
                    <c:v>1.247805772763041</c:v>
                  </c:pt>
                  <c:pt idx="34">
                    <c:v>1.289496691150485</c:v>
                  </c:pt>
                  <c:pt idx="35">
                    <c:v>1.089580055659523</c:v>
                  </c:pt>
                  <c:pt idx="36">
                    <c:v>0.897454803591842</c:v>
                  </c:pt>
                  <c:pt idx="37">
                    <c:v>0.812854793755949</c:v>
                  </c:pt>
                  <c:pt idx="38">
                    <c:v>0.592403346573342</c:v>
                  </c:pt>
                  <c:pt idx="39">
                    <c:v>0.449133482936318</c:v>
                  </c:pt>
                  <c:pt idx="40">
                    <c:v>0.73560137648525</c:v>
                  </c:pt>
                  <c:pt idx="41">
                    <c:v>0.817486250280666</c:v>
                  </c:pt>
                  <c:pt idx="42">
                    <c:v>0.698582458395232</c:v>
                  </c:pt>
                  <c:pt idx="43">
                    <c:v>0.554217010269379</c:v>
                  </c:pt>
                  <c:pt idx="44">
                    <c:v>0.750327021484422</c:v>
                  </c:pt>
                  <c:pt idx="45">
                    <c:v>0.332030684138406</c:v>
                  </c:pt>
                  <c:pt idx="46">
                    <c:v>0.422678035866731</c:v>
                  </c:pt>
                  <c:pt idx="47">
                    <c:v>0.683785033250922</c:v>
                  </c:pt>
                  <c:pt idx="48">
                    <c:v>0.682965825737901</c:v>
                  </c:pt>
                  <c:pt idx="49">
                    <c:v>0.53301665027218</c:v>
                  </c:pt>
                  <c:pt idx="50">
                    <c:v>0.718917847332396</c:v>
                  </c:pt>
                  <c:pt idx="51">
                    <c:v>0.172755399463249</c:v>
                  </c:pt>
                  <c:pt idx="52">
                    <c:v>0.0134385520830449</c:v>
                  </c:pt>
                  <c:pt idx="53">
                    <c:v>0.319624161292481</c:v>
                  </c:pt>
                </c:numCache>
              </c:numRef>
            </c:minus>
          </c:errBars>
          <c:xVal>
            <c:numRef>
              <c:f>'2013 08 05T2R1'!$CZ$5:$CZ$58</c:f>
              <c:numCache>
                <c:formatCode>0.00</c:formatCode>
                <c:ptCount val="54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</c:numCache>
            </c:numRef>
          </c:xVal>
          <c:yVal>
            <c:numRef>
              <c:f>'2013 08 05T2R1'!$DC$5:$DC$58</c:f>
              <c:numCache>
                <c:formatCode>0</c:formatCode>
                <c:ptCount val="54"/>
                <c:pt idx="0">
                  <c:v>89.15265658963371</c:v>
                </c:pt>
                <c:pt idx="1">
                  <c:v>108.1964446538251</c:v>
                </c:pt>
                <c:pt idx="2">
                  <c:v>112.7468285948526</c:v>
                </c:pt>
                <c:pt idx="3">
                  <c:v>113.6939846664243</c:v>
                </c:pt>
                <c:pt idx="4">
                  <c:v>116.766904884342</c:v>
                </c:pt>
                <c:pt idx="5">
                  <c:v>118.4106802589074</c:v>
                </c:pt>
                <c:pt idx="6">
                  <c:v>119.8639192502004</c:v>
                </c:pt>
                <c:pt idx="7">
                  <c:v>118.678080117674</c:v>
                </c:pt>
                <c:pt idx="8">
                  <c:v>115.164186975536</c:v>
                </c:pt>
                <c:pt idx="9">
                  <c:v>114.3814346033862</c:v>
                </c:pt>
                <c:pt idx="10">
                  <c:v>116.0674469956059</c:v>
                </c:pt>
                <c:pt idx="11">
                  <c:v>115.3145822936061</c:v>
                </c:pt>
                <c:pt idx="12">
                  <c:v>112.6755585423055</c:v>
                </c:pt>
                <c:pt idx="13">
                  <c:v>111.6184019544995</c:v>
                </c:pt>
                <c:pt idx="14">
                  <c:v>109.9706982413876</c:v>
                </c:pt>
                <c:pt idx="15">
                  <c:v>109.2852209922572</c:v>
                </c:pt>
                <c:pt idx="16">
                  <c:v>108.4046149276652</c:v>
                </c:pt>
                <c:pt idx="17">
                  <c:v>107.5577038863392</c:v>
                </c:pt>
                <c:pt idx="18">
                  <c:v>107.4300176788731</c:v>
                </c:pt>
                <c:pt idx="19">
                  <c:v>106.103207801212</c:v>
                </c:pt>
                <c:pt idx="20">
                  <c:v>104.5753972596562</c:v>
                </c:pt>
                <c:pt idx="21">
                  <c:v>104.2610480879851</c:v>
                </c:pt>
                <c:pt idx="22">
                  <c:v>103.7932122741912</c:v>
                </c:pt>
                <c:pt idx="23">
                  <c:v>103.543328219664</c:v>
                </c:pt>
                <c:pt idx="24">
                  <c:v>103.260640492624</c:v>
                </c:pt>
                <c:pt idx="25">
                  <c:v>102.5260836063649</c:v>
                </c:pt>
                <c:pt idx="26">
                  <c:v>102.7044357247214</c:v>
                </c:pt>
                <c:pt idx="27">
                  <c:v>102.2635834287223</c:v>
                </c:pt>
                <c:pt idx="28">
                  <c:v>100.8354167113883</c:v>
                </c:pt>
                <c:pt idx="29">
                  <c:v>100.5635312672647</c:v>
                </c:pt>
                <c:pt idx="30">
                  <c:v>100.9658668387468</c:v>
                </c:pt>
                <c:pt idx="31">
                  <c:v>100.5476416947188</c:v>
                </c:pt>
                <c:pt idx="32">
                  <c:v>100.2272016630749</c:v>
                </c:pt>
                <c:pt idx="33">
                  <c:v>99.31843896291382</c:v>
                </c:pt>
                <c:pt idx="34">
                  <c:v>98.73065955481645</c:v>
                </c:pt>
                <c:pt idx="35">
                  <c:v>99.01286349849321</c:v>
                </c:pt>
                <c:pt idx="36">
                  <c:v>99.9384783194991</c:v>
                </c:pt>
                <c:pt idx="37">
                  <c:v>100.2272259117093</c:v>
                </c:pt>
                <c:pt idx="38">
                  <c:v>100.1308455125533</c:v>
                </c:pt>
                <c:pt idx="39">
                  <c:v>100.4278815098452</c:v>
                </c:pt>
                <c:pt idx="40">
                  <c:v>100.6750976884134</c:v>
                </c:pt>
                <c:pt idx="41">
                  <c:v>100.6354889030196</c:v>
                </c:pt>
                <c:pt idx="42">
                  <c:v>100.0184649169125</c:v>
                </c:pt>
                <c:pt idx="43">
                  <c:v>100.1271792413452</c:v>
                </c:pt>
                <c:pt idx="44">
                  <c:v>101.1205002349099</c:v>
                </c:pt>
                <c:pt idx="45">
                  <c:v>100.8443157746101</c:v>
                </c:pt>
                <c:pt idx="46">
                  <c:v>100.2199936239804</c:v>
                </c:pt>
                <c:pt idx="47">
                  <c:v>99.87682866073244</c:v>
                </c:pt>
                <c:pt idx="48">
                  <c:v>98.99215113364842</c:v>
                </c:pt>
                <c:pt idx="49">
                  <c:v>98.86741871947204</c:v>
                </c:pt>
                <c:pt idx="50">
                  <c:v>99.85226774013363</c:v>
                </c:pt>
                <c:pt idx="51">
                  <c:v>101.29218909771</c:v>
                </c:pt>
                <c:pt idx="52">
                  <c:v>100.7355942901262</c:v>
                </c:pt>
                <c:pt idx="53">
                  <c:v>100.1796949490116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800648"/>
        <c:axId val="-2111794872"/>
      </c:scatterChart>
      <c:valAx>
        <c:axId val="-2111783144"/>
        <c:scaling>
          <c:orientation val="minMax"/>
          <c:max val="1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CH" sz="1200"/>
                  <a:t>Distance to the tip of the filopodia</a:t>
                </a:r>
                <a:r>
                  <a:rPr lang="de-CH" sz="1200" baseline="0"/>
                  <a:t> (µm)</a:t>
                </a:r>
                <a:endParaRPr lang="de-CH" sz="120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1789048"/>
        <c:crosses val="autoZero"/>
        <c:crossBetween val="midCat"/>
      </c:valAx>
      <c:valAx>
        <c:axId val="-2111789048"/>
        <c:scaling>
          <c:orientation val="minMax"/>
          <c:max val="7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CH" sz="1200"/>
                  <a:t>Lifeact -mCherry</a:t>
                </a:r>
                <a:r>
                  <a:rPr lang="de-CH" sz="1200" baseline="0"/>
                  <a:t> fluorescence intensity (a. u.)</a:t>
                </a:r>
                <a:endParaRPr lang="de-CH" sz="1200"/>
              </a:p>
            </c:rich>
          </c:tx>
          <c:layout>
            <c:manualLayout>
              <c:xMode val="edge"/>
              <c:yMode val="edge"/>
              <c:x val="0.0117185374642092"/>
              <c:y val="0.017081460381568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11783144"/>
        <c:crosses val="autoZero"/>
        <c:crossBetween val="midCat"/>
      </c:valAx>
      <c:valAx>
        <c:axId val="-2111794872"/>
        <c:scaling>
          <c:orientation val="minMax"/>
          <c:max val="160.0"/>
          <c:min val="9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200"/>
                </a:pPr>
                <a:r>
                  <a:rPr lang="de-CH" sz="1200"/>
                  <a:t>RhoA</a:t>
                </a:r>
                <a:r>
                  <a:rPr lang="de-CH" sz="1200" baseline="0"/>
                  <a:t> activity (% FRET ratio in the C domain)</a:t>
                </a:r>
                <a:endParaRPr lang="de-CH" sz="1200"/>
              </a:p>
            </c:rich>
          </c:tx>
          <c:layout>
            <c:manualLayout>
              <c:xMode val="edge"/>
              <c:yMode val="edge"/>
              <c:x val="0.951729445553131"/>
              <c:y val="0.45487011882495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1800648"/>
        <c:crosses val="max"/>
        <c:crossBetween val="midCat"/>
      </c:valAx>
      <c:valAx>
        <c:axId val="-21118006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111794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10462765243"/>
          <c:y val="0.0247255936425614"/>
          <c:w val="0.759343752566384"/>
          <c:h val="0.857127024971093"/>
        </c:manualLayout>
      </c:layout>
      <c:scatterChart>
        <c:scatterStyle val="smoothMarker"/>
        <c:varyColors val="0"/>
        <c:ser>
          <c:idx val="0"/>
          <c:order val="0"/>
          <c:tx>
            <c:v>Lifeact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'2013 08 05T2R1'!$EF$5:$EF$58</c:f>
                <c:numCache>
                  <c:formatCode>General</c:formatCode>
                  <c:ptCount val="54"/>
                  <c:pt idx="0">
                    <c:v>0.0182875458721815</c:v>
                  </c:pt>
                  <c:pt idx="1">
                    <c:v>0.0194736154421866</c:v>
                  </c:pt>
                  <c:pt idx="2">
                    <c:v>0.0207598968639443</c:v>
                  </c:pt>
                  <c:pt idx="3">
                    <c:v>0.0252505357768485</c:v>
                  </c:pt>
                  <c:pt idx="4">
                    <c:v>0.0255741980858773</c:v>
                  </c:pt>
                  <c:pt idx="5">
                    <c:v>0.028236804847935</c:v>
                  </c:pt>
                  <c:pt idx="6">
                    <c:v>0.0424170872183331</c:v>
                  </c:pt>
                  <c:pt idx="7">
                    <c:v>0.04519212132249</c:v>
                  </c:pt>
                  <c:pt idx="8">
                    <c:v>0.0453194756419952</c:v>
                  </c:pt>
                  <c:pt idx="9">
                    <c:v>0.0536742041966633</c:v>
                  </c:pt>
                  <c:pt idx="10">
                    <c:v>0.0550622594279866</c:v>
                  </c:pt>
                  <c:pt idx="11">
                    <c:v>0.0574624000962867</c:v>
                  </c:pt>
                  <c:pt idx="12">
                    <c:v>0.0574916470366525</c:v>
                  </c:pt>
                  <c:pt idx="13">
                    <c:v>0.0557387496281307</c:v>
                  </c:pt>
                  <c:pt idx="14">
                    <c:v>0.0625622203135994</c:v>
                  </c:pt>
                  <c:pt idx="15">
                    <c:v>0.0565787579839724</c:v>
                  </c:pt>
                  <c:pt idx="16">
                    <c:v>0.0541178289745761</c:v>
                  </c:pt>
                  <c:pt idx="17">
                    <c:v>0.046782231516284</c:v>
                  </c:pt>
                  <c:pt idx="18">
                    <c:v>0.0409343838272812</c:v>
                  </c:pt>
                  <c:pt idx="19">
                    <c:v>0.0320391507294207</c:v>
                  </c:pt>
                  <c:pt idx="20">
                    <c:v>0.0197209944588155</c:v>
                  </c:pt>
                  <c:pt idx="21">
                    <c:v>0.018085348781522</c:v>
                  </c:pt>
                  <c:pt idx="22">
                    <c:v>0.0324986968984868</c:v>
                  </c:pt>
                  <c:pt idx="23">
                    <c:v>0.0525151882712894</c:v>
                  </c:pt>
                  <c:pt idx="24">
                    <c:v>0.0430897253288818</c:v>
                  </c:pt>
                  <c:pt idx="25">
                    <c:v>0.0380667224995913</c:v>
                  </c:pt>
                  <c:pt idx="26">
                    <c:v>0.0378670846487331</c:v>
                  </c:pt>
                  <c:pt idx="27">
                    <c:v>0.0452362716074524</c:v>
                  </c:pt>
                  <c:pt idx="28">
                    <c:v>0.0450604101923097</c:v>
                  </c:pt>
                  <c:pt idx="29">
                    <c:v>0.0422010440461561</c:v>
                  </c:pt>
                  <c:pt idx="30">
                    <c:v>0.0442690340338451</c:v>
                  </c:pt>
                  <c:pt idx="31">
                    <c:v>0.0486839615310153</c:v>
                  </c:pt>
                  <c:pt idx="32">
                    <c:v>0.0450047497915273</c:v>
                  </c:pt>
                  <c:pt idx="33">
                    <c:v>0.0443229093186035</c:v>
                  </c:pt>
                  <c:pt idx="34">
                    <c:v>0.035448522693146</c:v>
                  </c:pt>
                  <c:pt idx="35">
                    <c:v>0.0222365039616587</c:v>
                  </c:pt>
                  <c:pt idx="36">
                    <c:v>0.0217678549324038</c:v>
                  </c:pt>
                  <c:pt idx="37">
                    <c:v>0.012599086703349</c:v>
                  </c:pt>
                  <c:pt idx="38">
                    <c:v>0.012774180998637</c:v>
                  </c:pt>
                  <c:pt idx="39">
                    <c:v>0.0131596279448797</c:v>
                  </c:pt>
                  <c:pt idx="40">
                    <c:v>0.0178119017269895</c:v>
                  </c:pt>
                  <c:pt idx="41">
                    <c:v>0.0176357599286491</c:v>
                  </c:pt>
                  <c:pt idx="42">
                    <c:v>0.0202556333162275</c:v>
                  </c:pt>
                  <c:pt idx="43">
                    <c:v>0.015830132923628</c:v>
                  </c:pt>
                  <c:pt idx="44">
                    <c:v>0.0196087971675451</c:v>
                  </c:pt>
                  <c:pt idx="45">
                    <c:v>0.0227470028595454</c:v>
                  </c:pt>
                  <c:pt idx="46">
                    <c:v>0.0153768809005497</c:v>
                  </c:pt>
                  <c:pt idx="47">
                    <c:v>0.0114664873601029</c:v>
                  </c:pt>
                  <c:pt idx="48">
                    <c:v>0.0233994558663281</c:v>
                  </c:pt>
                  <c:pt idx="49">
                    <c:v>0.0131721679838835</c:v>
                  </c:pt>
                  <c:pt idx="50">
                    <c:v>0.0100728343406168</c:v>
                  </c:pt>
                  <c:pt idx="51">
                    <c:v>0.00348675034867503</c:v>
                  </c:pt>
                  <c:pt idx="52">
                    <c:v>0.00116225011622501</c:v>
                  </c:pt>
                  <c:pt idx="53">
                    <c:v>0.0209205020920502</c:v>
                  </c:pt>
                </c:numCache>
              </c:numRef>
            </c:plus>
            <c:minus>
              <c:numRef>
                <c:f>'2013 08 05T2R1'!$EF$5:$EF$58</c:f>
                <c:numCache>
                  <c:formatCode>General</c:formatCode>
                  <c:ptCount val="54"/>
                  <c:pt idx="0">
                    <c:v>0.0182875458721815</c:v>
                  </c:pt>
                  <c:pt idx="1">
                    <c:v>0.0194736154421866</c:v>
                  </c:pt>
                  <c:pt idx="2">
                    <c:v>0.0207598968639443</c:v>
                  </c:pt>
                  <c:pt idx="3">
                    <c:v>0.0252505357768485</c:v>
                  </c:pt>
                  <c:pt idx="4">
                    <c:v>0.0255741980858773</c:v>
                  </c:pt>
                  <c:pt idx="5">
                    <c:v>0.028236804847935</c:v>
                  </c:pt>
                  <c:pt idx="6">
                    <c:v>0.0424170872183331</c:v>
                  </c:pt>
                  <c:pt idx="7">
                    <c:v>0.04519212132249</c:v>
                  </c:pt>
                  <c:pt idx="8">
                    <c:v>0.0453194756419952</c:v>
                  </c:pt>
                  <c:pt idx="9">
                    <c:v>0.0536742041966633</c:v>
                  </c:pt>
                  <c:pt idx="10">
                    <c:v>0.0550622594279866</c:v>
                  </c:pt>
                  <c:pt idx="11">
                    <c:v>0.0574624000962867</c:v>
                  </c:pt>
                  <c:pt idx="12">
                    <c:v>0.0574916470366525</c:v>
                  </c:pt>
                  <c:pt idx="13">
                    <c:v>0.0557387496281307</c:v>
                  </c:pt>
                  <c:pt idx="14">
                    <c:v>0.0625622203135994</c:v>
                  </c:pt>
                  <c:pt idx="15">
                    <c:v>0.0565787579839724</c:v>
                  </c:pt>
                  <c:pt idx="16">
                    <c:v>0.0541178289745761</c:v>
                  </c:pt>
                  <c:pt idx="17">
                    <c:v>0.046782231516284</c:v>
                  </c:pt>
                  <c:pt idx="18">
                    <c:v>0.0409343838272812</c:v>
                  </c:pt>
                  <c:pt idx="19">
                    <c:v>0.0320391507294207</c:v>
                  </c:pt>
                  <c:pt idx="20">
                    <c:v>0.0197209944588155</c:v>
                  </c:pt>
                  <c:pt idx="21">
                    <c:v>0.018085348781522</c:v>
                  </c:pt>
                  <c:pt idx="22">
                    <c:v>0.0324986968984868</c:v>
                  </c:pt>
                  <c:pt idx="23">
                    <c:v>0.0525151882712894</c:v>
                  </c:pt>
                  <c:pt idx="24">
                    <c:v>0.0430897253288818</c:v>
                  </c:pt>
                  <c:pt idx="25">
                    <c:v>0.0380667224995913</c:v>
                  </c:pt>
                  <c:pt idx="26">
                    <c:v>0.0378670846487331</c:v>
                  </c:pt>
                  <c:pt idx="27">
                    <c:v>0.0452362716074524</c:v>
                  </c:pt>
                  <c:pt idx="28">
                    <c:v>0.0450604101923097</c:v>
                  </c:pt>
                  <c:pt idx="29">
                    <c:v>0.0422010440461561</c:v>
                  </c:pt>
                  <c:pt idx="30">
                    <c:v>0.0442690340338451</c:v>
                  </c:pt>
                  <c:pt idx="31">
                    <c:v>0.0486839615310153</c:v>
                  </c:pt>
                  <c:pt idx="32">
                    <c:v>0.0450047497915273</c:v>
                  </c:pt>
                  <c:pt idx="33">
                    <c:v>0.0443229093186035</c:v>
                  </c:pt>
                  <c:pt idx="34">
                    <c:v>0.035448522693146</c:v>
                  </c:pt>
                  <c:pt idx="35">
                    <c:v>0.0222365039616587</c:v>
                  </c:pt>
                  <c:pt idx="36">
                    <c:v>0.0217678549324038</c:v>
                  </c:pt>
                  <c:pt idx="37">
                    <c:v>0.012599086703349</c:v>
                  </c:pt>
                  <c:pt idx="38">
                    <c:v>0.012774180998637</c:v>
                  </c:pt>
                  <c:pt idx="39">
                    <c:v>0.0131596279448797</c:v>
                  </c:pt>
                  <c:pt idx="40">
                    <c:v>0.0178119017269895</c:v>
                  </c:pt>
                  <c:pt idx="41">
                    <c:v>0.0176357599286491</c:v>
                  </c:pt>
                  <c:pt idx="42">
                    <c:v>0.0202556333162275</c:v>
                  </c:pt>
                  <c:pt idx="43">
                    <c:v>0.015830132923628</c:v>
                  </c:pt>
                  <c:pt idx="44">
                    <c:v>0.0196087971675451</c:v>
                  </c:pt>
                  <c:pt idx="45">
                    <c:v>0.0227470028595454</c:v>
                  </c:pt>
                  <c:pt idx="46">
                    <c:v>0.0153768809005497</c:v>
                  </c:pt>
                  <c:pt idx="47">
                    <c:v>0.0114664873601029</c:v>
                  </c:pt>
                  <c:pt idx="48">
                    <c:v>0.0233994558663281</c:v>
                  </c:pt>
                  <c:pt idx="49">
                    <c:v>0.0131721679838835</c:v>
                  </c:pt>
                  <c:pt idx="50">
                    <c:v>0.0100728343406168</c:v>
                  </c:pt>
                  <c:pt idx="51">
                    <c:v>0.00348675034867503</c:v>
                  </c:pt>
                  <c:pt idx="52">
                    <c:v>0.00116225011622501</c:v>
                  </c:pt>
                  <c:pt idx="53">
                    <c:v>0.0209205020920502</c:v>
                  </c:pt>
                </c:numCache>
              </c:numRef>
            </c:minus>
          </c:errBars>
          <c:xVal>
            <c:numRef>
              <c:f>'2013 08 05T2R1'!$ED$5:$ED$58</c:f>
              <c:numCache>
                <c:formatCode>0.00</c:formatCode>
                <c:ptCount val="54"/>
                <c:pt idx="0">
                  <c:v>0.0</c:v>
                </c:pt>
                <c:pt idx="1">
                  <c:v>0.21</c:v>
                </c:pt>
                <c:pt idx="2">
                  <c:v>0.42</c:v>
                </c:pt>
                <c:pt idx="3">
                  <c:v>0.62</c:v>
                </c:pt>
                <c:pt idx="4">
                  <c:v>0.83</c:v>
                </c:pt>
                <c:pt idx="5">
                  <c:v>1.04</c:v>
                </c:pt>
                <c:pt idx="6">
                  <c:v>1.25</c:v>
                </c:pt>
                <c:pt idx="7">
                  <c:v>1.46</c:v>
                </c:pt>
                <c:pt idx="8">
                  <c:v>1.66</c:v>
                </c:pt>
                <c:pt idx="9">
                  <c:v>1.87</c:v>
                </c:pt>
                <c:pt idx="10">
                  <c:v>2.08</c:v>
                </c:pt>
                <c:pt idx="11">
                  <c:v>2.29</c:v>
                </c:pt>
                <c:pt idx="12">
                  <c:v>2.5</c:v>
                </c:pt>
                <c:pt idx="13">
                  <c:v>2.7</c:v>
                </c:pt>
                <c:pt idx="14">
                  <c:v>2.91</c:v>
                </c:pt>
                <c:pt idx="15">
                  <c:v>3.12</c:v>
                </c:pt>
                <c:pt idx="16">
                  <c:v>3.33</c:v>
                </c:pt>
                <c:pt idx="17">
                  <c:v>3.54</c:v>
                </c:pt>
                <c:pt idx="18">
                  <c:v>3.74</c:v>
                </c:pt>
                <c:pt idx="19">
                  <c:v>3.95</c:v>
                </c:pt>
                <c:pt idx="20">
                  <c:v>4.16</c:v>
                </c:pt>
                <c:pt idx="21">
                  <c:v>4.37</c:v>
                </c:pt>
                <c:pt idx="22">
                  <c:v>4.58</c:v>
                </c:pt>
                <c:pt idx="23">
                  <c:v>4.78</c:v>
                </c:pt>
                <c:pt idx="24">
                  <c:v>4.99</c:v>
                </c:pt>
                <c:pt idx="25">
                  <c:v>5.2</c:v>
                </c:pt>
                <c:pt idx="26">
                  <c:v>5.41</c:v>
                </c:pt>
                <c:pt idx="27">
                  <c:v>5.62</c:v>
                </c:pt>
                <c:pt idx="28">
                  <c:v>5.82</c:v>
                </c:pt>
                <c:pt idx="29">
                  <c:v>6.03</c:v>
                </c:pt>
                <c:pt idx="30">
                  <c:v>6.24</c:v>
                </c:pt>
                <c:pt idx="31">
                  <c:v>6.45</c:v>
                </c:pt>
                <c:pt idx="32">
                  <c:v>6.66</c:v>
                </c:pt>
                <c:pt idx="33">
                  <c:v>6.86</c:v>
                </c:pt>
                <c:pt idx="34">
                  <c:v>7.07</c:v>
                </c:pt>
                <c:pt idx="35">
                  <c:v>7.28</c:v>
                </c:pt>
                <c:pt idx="36">
                  <c:v>7.49</c:v>
                </c:pt>
                <c:pt idx="37">
                  <c:v>7.7</c:v>
                </c:pt>
                <c:pt idx="38">
                  <c:v>7.9</c:v>
                </c:pt>
                <c:pt idx="39">
                  <c:v>8.11</c:v>
                </c:pt>
                <c:pt idx="40">
                  <c:v>8.32</c:v>
                </c:pt>
                <c:pt idx="41">
                  <c:v>8.53</c:v>
                </c:pt>
                <c:pt idx="42">
                  <c:v>8.74</c:v>
                </c:pt>
                <c:pt idx="43">
                  <c:v>8.94</c:v>
                </c:pt>
                <c:pt idx="44">
                  <c:v>9.15</c:v>
                </c:pt>
                <c:pt idx="45">
                  <c:v>9.36</c:v>
                </c:pt>
                <c:pt idx="46">
                  <c:v>9.57</c:v>
                </c:pt>
                <c:pt idx="47">
                  <c:v>9.78</c:v>
                </c:pt>
                <c:pt idx="48">
                  <c:v>9.98</c:v>
                </c:pt>
                <c:pt idx="49">
                  <c:v>10.19</c:v>
                </c:pt>
                <c:pt idx="50">
                  <c:v>10.4</c:v>
                </c:pt>
                <c:pt idx="51">
                  <c:v>10.61</c:v>
                </c:pt>
                <c:pt idx="52">
                  <c:v>10.82</c:v>
                </c:pt>
                <c:pt idx="53">
                  <c:v>11.02</c:v>
                </c:pt>
              </c:numCache>
            </c:numRef>
          </c:xVal>
          <c:yVal>
            <c:numRef>
              <c:f>'2013 08 05T2R1'!$EE$5:$EE$58</c:f>
              <c:numCache>
                <c:formatCode>0.0</c:formatCode>
                <c:ptCount val="54"/>
                <c:pt idx="0">
                  <c:v>0.758174492484116</c:v>
                </c:pt>
                <c:pt idx="1">
                  <c:v>0.784518828451883</c:v>
                </c:pt>
                <c:pt idx="2">
                  <c:v>0.811637997830466</c:v>
                </c:pt>
                <c:pt idx="3">
                  <c:v>0.850767085076708</c:v>
                </c:pt>
                <c:pt idx="4">
                  <c:v>0.896482256314892</c:v>
                </c:pt>
                <c:pt idx="5">
                  <c:v>0.950333178366651</c:v>
                </c:pt>
                <c:pt idx="6">
                  <c:v>1.012319851231985</c:v>
                </c:pt>
                <c:pt idx="7">
                  <c:v>1.068495273516194</c:v>
                </c:pt>
                <c:pt idx="8">
                  <c:v>1.116534944986828</c:v>
                </c:pt>
                <c:pt idx="9">
                  <c:v>1.163799783046645</c:v>
                </c:pt>
                <c:pt idx="10">
                  <c:v>1.23043545637688</c:v>
                </c:pt>
                <c:pt idx="11">
                  <c:v>1.290485045715171</c:v>
                </c:pt>
                <c:pt idx="12">
                  <c:v>1.354021385402139</c:v>
                </c:pt>
                <c:pt idx="13">
                  <c:v>1.414458391445839</c:v>
                </c:pt>
                <c:pt idx="14">
                  <c:v>1.458236479156981</c:v>
                </c:pt>
                <c:pt idx="15">
                  <c:v>1.498527816519448</c:v>
                </c:pt>
                <c:pt idx="16">
                  <c:v>1.525259569192624</c:v>
                </c:pt>
                <c:pt idx="17">
                  <c:v>1.533395320006199</c:v>
                </c:pt>
                <c:pt idx="18">
                  <c:v>1.540368820703549</c:v>
                </c:pt>
                <c:pt idx="19">
                  <c:v>1.579110491244383</c:v>
                </c:pt>
                <c:pt idx="20">
                  <c:v>1.588408492174183</c:v>
                </c:pt>
                <c:pt idx="21">
                  <c:v>1.599256159925616</c:v>
                </c:pt>
                <c:pt idx="22">
                  <c:v>1.585309158530916</c:v>
                </c:pt>
                <c:pt idx="23">
                  <c:v>1.566713156671316</c:v>
                </c:pt>
                <c:pt idx="24">
                  <c:v>1.533782736711607</c:v>
                </c:pt>
                <c:pt idx="25">
                  <c:v>1.51673640167364</c:v>
                </c:pt>
                <c:pt idx="26">
                  <c:v>1.482256314892298</c:v>
                </c:pt>
                <c:pt idx="27">
                  <c:v>1.44932589493259</c:v>
                </c:pt>
                <c:pt idx="28">
                  <c:v>1.402448473578181</c:v>
                </c:pt>
                <c:pt idx="29">
                  <c:v>1.366806136680614</c:v>
                </c:pt>
                <c:pt idx="30">
                  <c:v>1.319928715326205</c:v>
                </c:pt>
                <c:pt idx="31">
                  <c:v>1.300945296761196</c:v>
                </c:pt>
                <c:pt idx="32">
                  <c:v>1.270339377033938</c:v>
                </c:pt>
                <c:pt idx="33">
                  <c:v>1.238183790485046</c:v>
                </c:pt>
                <c:pt idx="34">
                  <c:v>1.20215403688207</c:v>
                </c:pt>
                <c:pt idx="35">
                  <c:v>1.182395784906245</c:v>
                </c:pt>
                <c:pt idx="36">
                  <c:v>1.15333953200062</c:v>
                </c:pt>
                <c:pt idx="37">
                  <c:v>1.118859445219278</c:v>
                </c:pt>
                <c:pt idx="38">
                  <c:v>1.099488609948861</c:v>
                </c:pt>
                <c:pt idx="39">
                  <c:v>1.082054858205486</c:v>
                </c:pt>
                <c:pt idx="40">
                  <c:v>1.070432357043236</c:v>
                </c:pt>
                <c:pt idx="41">
                  <c:v>1.06035952270262</c:v>
                </c:pt>
                <c:pt idx="42">
                  <c:v>1.05067410506741</c:v>
                </c:pt>
                <c:pt idx="43">
                  <c:v>1.033627770029444</c:v>
                </c:pt>
                <c:pt idx="44">
                  <c:v>1.032465519913219</c:v>
                </c:pt>
                <c:pt idx="45">
                  <c:v>1.034790020145669</c:v>
                </c:pt>
                <c:pt idx="46">
                  <c:v>1.03114830311483</c:v>
                </c:pt>
                <c:pt idx="47">
                  <c:v>1.01348210134821</c:v>
                </c:pt>
                <c:pt idx="48">
                  <c:v>0.99953509995351</c:v>
                </c:pt>
                <c:pt idx="49">
                  <c:v>0.996435766310243</c:v>
                </c:pt>
                <c:pt idx="50">
                  <c:v>0.972415930574926</c:v>
                </c:pt>
                <c:pt idx="51">
                  <c:v>0.993723849372385</c:v>
                </c:pt>
                <c:pt idx="52">
                  <c:v>0.993723849372385</c:v>
                </c:pt>
                <c:pt idx="53">
                  <c:v>0.99953509995351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19240"/>
        <c:axId val="-2121413384"/>
      </c:scatterChart>
      <c:scatterChart>
        <c:scatterStyle val="smoothMarker"/>
        <c:varyColors val="0"/>
        <c:ser>
          <c:idx val="1"/>
          <c:order val="1"/>
          <c:tx>
            <c:v>RhoA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'2013 08 05T2R1'!$EH$5:$EH$58</c:f>
                <c:numCache>
                  <c:formatCode>General</c:formatCode>
                  <c:ptCount val="54"/>
                  <c:pt idx="0">
                    <c:v>0.0348448462824635</c:v>
                  </c:pt>
                  <c:pt idx="1">
                    <c:v>0.0227263634215469</c:v>
                  </c:pt>
                  <c:pt idx="2">
                    <c:v>0.0317205191204562</c:v>
                  </c:pt>
                  <c:pt idx="3">
                    <c:v>0.0428577617062339</c:v>
                  </c:pt>
                  <c:pt idx="4">
                    <c:v>0.0257443957633591</c:v>
                  </c:pt>
                  <c:pt idx="5">
                    <c:v>0.0137134561360318</c:v>
                  </c:pt>
                  <c:pt idx="6">
                    <c:v>0.0225785643258279</c:v>
                  </c:pt>
                  <c:pt idx="7">
                    <c:v>0.0214417892295206</c:v>
                  </c:pt>
                  <c:pt idx="8">
                    <c:v>0.0183495376956149</c:v>
                  </c:pt>
                  <c:pt idx="9">
                    <c:v>0.0164131626687634</c:v>
                  </c:pt>
                  <c:pt idx="10">
                    <c:v>0.0188695230010783</c:v>
                  </c:pt>
                  <c:pt idx="11">
                    <c:v>0.0151186722770128</c:v>
                  </c:pt>
                  <c:pt idx="12">
                    <c:v>0.0104449419323625</c:v>
                  </c:pt>
                  <c:pt idx="13">
                    <c:v>0.0106211208588455</c:v>
                  </c:pt>
                  <c:pt idx="14">
                    <c:v>0.0123252047477916</c:v>
                  </c:pt>
                  <c:pt idx="15">
                    <c:v>0.0187824080033458</c:v>
                  </c:pt>
                  <c:pt idx="16">
                    <c:v>0.0168584479682956</c:v>
                  </c:pt>
                  <c:pt idx="17">
                    <c:v>0.0108696625083083</c:v>
                  </c:pt>
                  <c:pt idx="18">
                    <c:v>0.00807670431008308</c:v>
                  </c:pt>
                  <c:pt idx="19">
                    <c:v>0.0108553344436441</c:v>
                  </c:pt>
                  <c:pt idx="20">
                    <c:v>0.0113640386507863</c:v>
                  </c:pt>
                  <c:pt idx="21">
                    <c:v>0.0109687283986499</c:v>
                  </c:pt>
                  <c:pt idx="22">
                    <c:v>0.0131065761106187</c:v>
                  </c:pt>
                  <c:pt idx="23">
                    <c:v>0.0184854481359082</c:v>
                  </c:pt>
                  <c:pt idx="24">
                    <c:v>0.0184015230512196</c:v>
                  </c:pt>
                  <c:pt idx="25">
                    <c:v>0.0148761694936162</c:v>
                  </c:pt>
                  <c:pt idx="26">
                    <c:v>0.00923720458761927</c:v>
                  </c:pt>
                  <c:pt idx="27">
                    <c:v>0.00956561056228934</c:v>
                  </c:pt>
                  <c:pt idx="28">
                    <c:v>0.013780790523368</c:v>
                  </c:pt>
                  <c:pt idx="29">
                    <c:v>0.0116732126429937</c:v>
                  </c:pt>
                  <c:pt idx="30">
                    <c:v>0.0118020955927992</c:v>
                  </c:pt>
                  <c:pt idx="31">
                    <c:v>0.0128739937079186</c:v>
                  </c:pt>
                  <c:pt idx="32">
                    <c:v>0.0122189422627004</c:v>
                  </c:pt>
                  <c:pt idx="33">
                    <c:v>0.0124780577276304</c:v>
                  </c:pt>
                  <c:pt idx="34">
                    <c:v>0.0128949669115048</c:v>
                  </c:pt>
                  <c:pt idx="35">
                    <c:v>0.0108958005565952</c:v>
                  </c:pt>
                  <c:pt idx="36">
                    <c:v>0.00897454803591842</c:v>
                  </c:pt>
                  <c:pt idx="37">
                    <c:v>0.00812854793755949</c:v>
                  </c:pt>
                  <c:pt idx="38">
                    <c:v>0.00592403346573342</c:v>
                  </c:pt>
                  <c:pt idx="39">
                    <c:v>0.00449133482936318</c:v>
                  </c:pt>
                  <c:pt idx="40">
                    <c:v>0.0073560137648525</c:v>
                  </c:pt>
                  <c:pt idx="41">
                    <c:v>0.00817486250280666</c:v>
                  </c:pt>
                  <c:pt idx="42">
                    <c:v>0.00698582458395232</c:v>
                  </c:pt>
                  <c:pt idx="43">
                    <c:v>0.00554217010269379</c:v>
                  </c:pt>
                  <c:pt idx="44">
                    <c:v>0.00750327021484422</c:v>
                  </c:pt>
                  <c:pt idx="45">
                    <c:v>0.00332030684138406</c:v>
                  </c:pt>
                  <c:pt idx="46">
                    <c:v>0.00422678035866731</c:v>
                  </c:pt>
                  <c:pt idx="47">
                    <c:v>0.00683785033250921</c:v>
                  </c:pt>
                  <c:pt idx="48">
                    <c:v>0.006829658257379</c:v>
                  </c:pt>
                  <c:pt idx="49">
                    <c:v>0.0053301665027218</c:v>
                  </c:pt>
                  <c:pt idx="50">
                    <c:v>0.00718917847332396</c:v>
                  </c:pt>
                  <c:pt idx="51">
                    <c:v>0.00172755399463249</c:v>
                  </c:pt>
                  <c:pt idx="52">
                    <c:v>0.000134385520830449</c:v>
                  </c:pt>
                  <c:pt idx="53">
                    <c:v>0.00319624161292481</c:v>
                  </c:pt>
                </c:numCache>
              </c:numRef>
            </c:plus>
            <c:minus>
              <c:numRef>
                <c:f>'2013 08 05T2R1'!$EH$5:$EH$58</c:f>
                <c:numCache>
                  <c:formatCode>General</c:formatCode>
                  <c:ptCount val="54"/>
                  <c:pt idx="0">
                    <c:v>0.0348448462824635</c:v>
                  </c:pt>
                  <c:pt idx="1">
                    <c:v>0.0227263634215469</c:v>
                  </c:pt>
                  <c:pt idx="2">
                    <c:v>0.0317205191204562</c:v>
                  </c:pt>
                  <c:pt idx="3">
                    <c:v>0.0428577617062339</c:v>
                  </c:pt>
                  <c:pt idx="4">
                    <c:v>0.0257443957633591</c:v>
                  </c:pt>
                  <c:pt idx="5">
                    <c:v>0.0137134561360318</c:v>
                  </c:pt>
                  <c:pt idx="6">
                    <c:v>0.0225785643258279</c:v>
                  </c:pt>
                  <c:pt idx="7">
                    <c:v>0.0214417892295206</c:v>
                  </c:pt>
                  <c:pt idx="8">
                    <c:v>0.0183495376956149</c:v>
                  </c:pt>
                  <c:pt idx="9">
                    <c:v>0.0164131626687634</c:v>
                  </c:pt>
                  <c:pt idx="10">
                    <c:v>0.0188695230010783</c:v>
                  </c:pt>
                  <c:pt idx="11">
                    <c:v>0.0151186722770128</c:v>
                  </c:pt>
                  <c:pt idx="12">
                    <c:v>0.0104449419323625</c:v>
                  </c:pt>
                  <c:pt idx="13">
                    <c:v>0.0106211208588455</c:v>
                  </c:pt>
                  <c:pt idx="14">
                    <c:v>0.0123252047477916</c:v>
                  </c:pt>
                  <c:pt idx="15">
                    <c:v>0.0187824080033458</c:v>
                  </c:pt>
                  <c:pt idx="16">
                    <c:v>0.0168584479682956</c:v>
                  </c:pt>
                  <c:pt idx="17">
                    <c:v>0.0108696625083083</c:v>
                  </c:pt>
                  <c:pt idx="18">
                    <c:v>0.00807670431008308</c:v>
                  </c:pt>
                  <c:pt idx="19">
                    <c:v>0.0108553344436441</c:v>
                  </c:pt>
                  <c:pt idx="20">
                    <c:v>0.0113640386507863</c:v>
                  </c:pt>
                  <c:pt idx="21">
                    <c:v>0.0109687283986499</c:v>
                  </c:pt>
                  <c:pt idx="22">
                    <c:v>0.0131065761106187</c:v>
                  </c:pt>
                  <c:pt idx="23">
                    <c:v>0.0184854481359082</c:v>
                  </c:pt>
                  <c:pt idx="24">
                    <c:v>0.0184015230512196</c:v>
                  </c:pt>
                  <c:pt idx="25">
                    <c:v>0.0148761694936162</c:v>
                  </c:pt>
                  <c:pt idx="26">
                    <c:v>0.00923720458761927</c:v>
                  </c:pt>
                  <c:pt idx="27">
                    <c:v>0.00956561056228934</c:v>
                  </c:pt>
                  <c:pt idx="28">
                    <c:v>0.013780790523368</c:v>
                  </c:pt>
                  <c:pt idx="29">
                    <c:v>0.0116732126429937</c:v>
                  </c:pt>
                  <c:pt idx="30">
                    <c:v>0.0118020955927992</c:v>
                  </c:pt>
                  <c:pt idx="31">
                    <c:v>0.0128739937079186</c:v>
                  </c:pt>
                  <c:pt idx="32">
                    <c:v>0.0122189422627004</c:v>
                  </c:pt>
                  <c:pt idx="33">
                    <c:v>0.0124780577276304</c:v>
                  </c:pt>
                  <c:pt idx="34">
                    <c:v>0.0128949669115048</c:v>
                  </c:pt>
                  <c:pt idx="35">
                    <c:v>0.0108958005565952</c:v>
                  </c:pt>
                  <c:pt idx="36">
                    <c:v>0.00897454803591842</c:v>
                  </c:pt>
                  <c:pt idx="37">
                    <c:v>0.00812854793755949</c:v>
                  </c:pt>
                  <c:pt idx="38">
                    <c:v>0.00592403346573342</c:v>
                  </c:pt>
                  <c:pt idx="39">
                    <c:v>0.00449133482936318</c:v>
                  </c:pt>
                  <c:pt idx="40">
                    <c:v>0.0073560137648525</c:v>
                  </c:pt>
                  <c:pt idx="41">
                    <c:v>0.00817486250280666</c:v>
                  </c:pt>
                  <c:pt idx="42">
                    <c:v>0.00698582458395232</c:v>
                  </c:pt>
                  <c:pt idx="43">
                    <c:v>0.00554217010269379</c:v>
                  </c:pt>
                  <c:pt idx="44">
                    <c:v>0.00750327021484422</c:v>
                  </c:pt>
                  <c:pt idx="45">
                    <c:v>0.00332030684138406</c:v>
                  </c:pt>
                  <c:pt idx="46">
                    <c:v>0.00422678035866731</c:v>
                  </c:pt>
                  <c:pt idx="47">
                    <c:v>0.00683785033250921</c:v>
                  </c:pt>
                  <c:pt idx="48">
                    <c:v>0.006829658257379</c:v>
                  </c:pt>
                  <c:pt idx="49">
                    <c:v>0.0053301665027218</c:v>
                  </c:pt>
                  <c:pt idx="50">
                    <c:v>0.00718917847332396</c:v>
                  </c:pt>
                  <c:pt idx="51">
                    <c:v>0.00172755399463249</c:v>
                  </c:pt>
                  <c:pt idx="52">
                    <c:v>0.000134385520830449</c:v>
                  </c:pt>
                  <c:pt idx="53">
                    <c:v>0.00319624161292481</c:v>
                  </c:pt>
                </c:numCache>
              </c:numRef>
            </c:minus>
          </c:errBars>
          <c:xVal>
            <c:numRef>
              <c:f>'2013 08 05T2R1'!$ED$5:$ED$58</c:f>
              <c:numCache>
                <c:formatCode>0.00</c:formatCode>
                <c:ptCount val="54"/>
                <c:pt idx="0">
                  <c:v>0.0</c:v>
                </c:pt>
                <c:pt idx="1">
                  <c:v>0.21</c:v>
                </c:pt>
                <c:pt idx="2">
                  <c:v>0.42</c:v>
                </c:pt>
                <c:pt idx="3">
                  <c:v>0.62</c:v>
                </c:pt>
                <c:pt idx="4">
                  <c:v>0.83</c:v>
                </c:pt>
                <c:pt idx="5">
                  <c:v>1.04</c:v>
                </c:pt>
                <c:pt idx="6">
                  <c:v>1.25</c:v>
                </c:pt>
                <c:pt idx="7">
                  <c:v>1.46</c:v>
                </c:pt>
                <c:pt idx="8">
                  <c:v>1.66</c:v>
                </c:pt>
                <c:pt idx="9">
                  <c:v>1.87</c:v>
                </c:pt>
                <c:pt idx="10">
                  <c:v>2.08</c:v>
                </c:pt>
                <c:pt idx="11">
                  <c:v>2.29</c:v>
                </c:pt>
                <c:pt idx="12">
                  <c:v>2.5</c:v>
                </c:pt>
                <c:pt idx="13">
                  <c:v>2.7</c:v>
                </c:pt>
                <c:pt idx="14">
                  <c:v>2.91</c:v>
                </c:pt>
                <c:pt idx="15">
                  <c:v>3.12</c:v>
                </c:pt>
                <c:pt idx="16">
                  <c:v>3.33</c:v>
                </c:pt>
                <c:pt idx="17">
                  <c:v>3.54</c:v>
                </c:pt>
                <c:pt idx="18">
                  <c:v>3.74</c:v>
                </c:pt>
                <c:pt idx="19">
                  <c:v>3.95</c:v>
                </c:pt>
                <c:pt idx="20">
                  <c:v>4.16</c:v>
                </c:pt>
                <c:pt idx="21">
                  <c:v>4.37</c:v>
                </c:pt>
                <c:pt idx="22">
                  <c:v>4.58</c:v>
                </c:pt>
                <c:pt idx="23">
                  <c:v>4.78</c:v>
                </c:pt>
                <c:pt idx="24">
                  <c:v>4.99</c:v>
                </c:pt>
                <c:pt idx="25">
                  <c:v>5.2</c:v>
                </c:pt>
                <c:pt idx="26">
                  <c:v>5.41</c:v>
                </c:pt>
                <c:pt idx="27">
                  <c:v>5.62</c:v>
                </c:pt>
                <c:pt idx="28">
                  <c:v>5.82</c:v>
                </c:pt>
                <c:pt idx="29">
                  <c:v>6.03</c:v>
                </c:pt>
                <c:pt idx="30">
                  <c:v>6.24</c:v>
                </c:pt>
                <c:pt idx="31">
                  <c:v>6.45</c:v>
                </c:pt>
                <c:pt idx="32">
                  <c:v>6.66</c:v>
                </c:pt>
                <c:pt idx="33">
                  <c:v>6.86</c:v>
                </c:pt>
                <c:pt idx="34">
                  <c:v>7.07</c:v>
                </c:pt>
                <c:pt idx="35">
                  <c:v>7.28</c:v>
                </c:pt>
                <c:pt idx="36">
                  <c:v>7.49</c:v>
                </c:pt>
                <c:pt idx="37">
                  <c:v>7.7</c:v>
                </c:pt>
                <c:pt idx="38">
                  <c:v>7.9</c:v>
                </c:pt>
                <c:pt idx="39">
                  <c:v>8.11</c:v>
                </c:pt>
                <c:pt idx="40">
                  <c:v>8.32</c:v>
                </c:pt>
                <c:pt idx="41">
                  <c:v>8.53</c:v>
                </c:pt>
                <c:pt idx="42">
                  <c:v>8.74</c:v>
                </c:pt>
                <c:pt idx="43">
                  <c:v>8.94</c:v>
                </c:pt>
                <c:pt idx="44">
                  <c:v>9.15</c:v>
                </c:pt>
                <c:pt idx="45">
                  <c:v>9.36</c:v>
                </c:pt>
                <c:pt idx="46">
                  <c:v>9.57</c:v>
                </c:pt>
                <c:pt idx="47">
                  <c:v>9.78</c:v>
                </c:pt>
                <c:pt idx="48">
                  <c:v>9.98</c:v>
                </c:pt>
                <c:pt idx="49">
                  <c:v>10.19</c:v>
                </c:pt>
                <c:pt idx="50">
                  <c:v>10.4</c:v>
                </c:pt>
                <c:pt idx="51">
                  <c:v>10.61</c:v>
                </c:pt>
                <c:pt idx="52">
                  <c:v>10.82</c:v>
                </c:pt>
                <c:pt idx="53">
                  <c:v>11.02</c:v>
                </c:pt>
              </c:numCache>
            </c:numRef>
          </c:xVal>
          <c:yVal>
            <c:numRef>
              <c:f>'2013 08 05T2R1'!$EG$5:$EG$58</c:f>
              <c:numCache>
                <c:formatCode>0.00</c:formatCode>
                <c:ptCount val="54"/>
                <c:pt idx="0">
                  <c:v>0.891526565896337</c:v>
                </c:pt>
                <c:pt idx="1">
                  <c:v>1.081964446538251</c:v>
                </c:pt>
                <c:pt idx="2">
                  <c:v>1.127468285948526</c:v>
                </c:pt>
                <c:pt idx="3">
                  <c:v>1.136939846664244</c:v>
                </c:pt>
                <c:pt idx="4">
                  <c:v>1.16766904884342</c:v>
                </c:pt>
                <c:pt idx="5">
                  <c:v>1.184106802589074</c:v>
                </c:pt>
                <c:pt idx="6">
                  <c:v>1.198639192502004</c:v>
                </c:pt>
                <c:pt idx="7">
                  <c:v>1.18678080117674</c:v>
                </c:pt>
                <c:pt idx="8">
                  <c:v>1.15164186975536</c:v>
                </c:pt>
                <c:pt idx="9">
                  <c:v>1.143814346033862</c:v>
                </c:pt>
                <c:pt idx="10">
                  <c:v>1.160674469956059</c:v>
                </c:pt>
                <c:pt idx="11">
                  <c:v>1.153145822936061</c:v>
                </c:pt>
                <c:pt idx="12">
                  <c:v>1.126755585423055</c:v>
                </c:pt>
                <c:pt idx="13">
                  <c:v>1.116184019544995</c:v>
                </c:pt>
                <c:pt idx="14">
                  <c:v>1.099706982413876</c:v>
                </c:pt>
                <c:pt idx="15">
                  <c:v>1.092852209922572</c:v>
                </c:pt>
                <c:pt idx="16">
                  <c:v>1.084046149276652</c:v>
                </c:pt>
                <c:pt idx="17">
                  <c:v>1.075577038863392</c:v>
                </c:pt>
                <c:pt idx="18">
                  <c:v>1.074300176788731</c:v>
                </c:pt>
                <c:pt idx="19">
                  <c:v>1.06103207801212</c:v>
                </c:pt>
                <c:pt idx="20">
                  <c:v>1.045753972596562</c:v>
                </c:pt>
                <c:pt idx="21">
                  <c:v>1.042610480879851</c:v>
                </c:pt>
                <c:pt idx="22">
                  <c:v>1.037932122741912</c:v>
                </c:pt>
                <c:pt idx="23">
                  <c:v>1.03543328219664</c:v>
                </c:pt>
                <c:pt idx="24">
                  <c:v>1.03260640492624</c:v>
                </c:pt>
                <c:pt idx="25">
                  <c:v>1.025260836063649</c:v>
                </c:pt>
                <c:pt idx="26">
                  <c:v>1.027044357247214</c:v>
                </c:pt>
                <c:pt idx="27">
                  <c:v>1.022635834287223</c:v>
                </c:pt>
                <c:pt idx="28">
                  <c:v>1.008354167113883</c:v>
                </c:pt>
                <c:pt idx="29">
                  <c:v>1.005635312672646</c:v>
                </c:pt>
                <c:pt idx="30">
                  <c:v>1.009658668387468</c:v>
                </c:pt>
                <c:pt idx="31">
                  <c:v>1.005476416947188</c:v>
                </c:pt>
                <c:pt idx="32">
                  <c:v>1.00227201663075</c:v>
                </c:pt>
                <c:pt idx="33">
                  <c:v>0.993184389629138</c:v>
                </c:pt>
                <c:pt idx="34">
                  <c:v>0.987306595548165</c:v>
                </c:pt>
                <c:pt idx="35">
                  <c:v>0.990128634984932</c:v>
                </c:pt>
                <c:pt idx="36">
                  <c:v>0.999384783194991</c:v>
                </c:pt>
                <c:pt idx="37">
                  <c:v>1.002272259117093</c:v>
                </c:pt>
                <c:pt idx="38">
                  <c:v>1.001308455125532</c:v>
                </c:pt>
                <c:pt idx="39">
                  <c:v>1.004278815098452</c:v>
                </c:pt>
                <c:pt idx="40">
                  <c:v>1.006750976884134</c:v>
                </c:pt>
                <c:pt idx="41">
                  <c:v>1.006354889030196</c:v>
                </c:pt>
                <c:pt idx="42">
                  <c:v>1.000184649169125</c:v>
                </c:pt>
                <c:pt idx="43">
                  <c:v>1.001271792413452</c:v>
                </c:pt>
                <c:pt idx="44">
                  <c:v>1.011205002349099</c:v>
                </c:pt>
                <c:pt idx="45">
                  <c:v>1.008443157746101</c:v>
                </c:pt>
                <c:pt idx="46">
                  <c:v>1.002199936239804</c:v>
                </c:pt>
                <c:pt idx="47">
                  <c:v>0.998768286607324</c:v>
                </c:pt>
                <c:pt idx="48">
                  <c:v>0.989921511336484</c:v>
                </c:pt>
                <c:pt idx="49">
                  <c:v>0.98867418719472</c:v>
                </c:pt>
                <c:pt idx="50">
                  <c:v>0.998522677401336</c:v>
                </c:pt>
                <c:pt idx="51">
                  <c:v>1.0129218909771</c:v>
                </c:pt>
                <c:pt idx="52">
                  <c:v>1.007355942901262</c:v>
                </c:pt>
                <c:pt idx="53">
                  <c:v>1.001796949490116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01768"/>
        <c:axId val="-2121407512"/>
      </c:scatterChart>
      <c:valAx>
        <c:axId val="-2121419240"/>
        <c:scaling>
          <c:orientation val="minMax"/>
          <c:max val="1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de-CH" sz="800"/>
                  <a:t>Distance to the tip of the filopodia</a:t>
                </a:r>
                <a:r>
                  <a:rPr lang="de-CH" sz="800" baseline="0"/>
                  <a:t> (µm)</a:t>
                </a:r>
                <a:endParaRPr lang="de-CH" sz="800"/>
              </a:p>
            </c:rich>
          </c:tx>
          <c:layout>
            <c:manualLayout>
              <c:xMode val="edge"/>
              <c:yMode val="edge"/>
              <c:x val="0.276813895536285"/>
              <c:y val="0.93526225774928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21413384"/>
        <c:crosses val="autoZero"/>
        <c:crossBetween val="midCat"/>
      </c:valAx>
      <c:valAx>
        <c:axId val="-2121413384"/>
        <c:scaling>
          <c:orientation val="minMax"/>
          <c:max val="2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de-CH" sz="800"/>
                  <a:t>Lifeact -mCherry</a:t>
                </a:r>
                <a:r>
                  <a:rPr lang="de-CH" sz="800" baseline="0"/>
                  <a:t> fluorescence intensity (a. u.)</a:t>
                </a:r>
                <a:endParaRPr lang="de-CH" sz="800"/>
              </a:p>
            </c:rich>
          </c:tx>
          <c:layout>
            <c:manualLayout>
              <c:xMode val="edge"/>
              <c:yMode val="edge"/>
              <c:x val="0.0117185374642092"/>
              <c:y val="0.017081460381568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21419240"/>
        <c:crosses val="autoZero"/>
        <c:crossBetween val="midCat"/>
      </c:valAx>
      <c:valAx>
        <c:axId val="-2121407512"/>
        <c:scaling>
          <c:orientation val="minMax"/>
          <c:max val="1.3"/>
          <c:min val="0.8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800"/>
                </a:pPr>
                <a:r>
                  <a:rPr lang="de-CH" sz="800"/>
                  <a:t>RhoA</a:t>
                </a:r>
                <a:r>
                  <a:rPr lang="de-CH" sz="800" baseline="0"/>
                  <a:t> activity (FRET ratio)</a:t>
                </a:r>
                <a:endParaRPr lang="de-CH" sz="800"/>
              </a:p>
            </c:rich>
          </c:tx>
          <c:layout>
            <c:manualLayout>
              <c:xMode val="edge"/>
              <c:yMode val="edge"/>
              <c:x val="0.951729397721655"/>
              <c:y val="0.48220629954866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21401768"/>
        <c:crosses val="max"/>
        <c:crossBetween val="midCat"/>
      </c:valAx>
      <c:valAx>
        <c:axId val="-21214017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121407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295603117522"/>
          <c:y val="0.136232884121589"/>
          <c:w val="0.733529403900913"/>
          <c:h val="0.782634350749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'2013 08 05T2R1 not aligned'!$Z$3</c:f>
              <c:strCache>
                <c:ptCount val="1"/>
                <c:pt idx="0">
                  <c:v>Time 1</c:v>
                </c:pt>
              </c:strCache>
            </c:strRef>
          </c:tx>
          <c:marker>
            <c:symbol val="none"/>
          </c:marker>
          <c:xVal>
            <c:numRef>
              <c:f>'2013 08 05T2R1 not aligned'!$Y$5:$Y$120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aligned'!$AA$5:$AA$122</c:f>
              <c:numCache>
                <c:formatCode>0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4.300988174307467</c:v>
                </c:pt>
                <c:pt idx="30">
                  <c:v>15.60019439494573</c:v>
                </c:pt>
                <c:pt idx="31">
                  <c:v>30.17981532480155</c:v>
                </c:pt>
                <c:pt idx="32">
                  <c:v>29.08634375506237</c:v>
                </c:pt>
                <c:pt idx="33">
                  <c:v>29.96112101085371</c:v>
                </c:pt>
                <c:pt idx="34">
                  <c:v>41.5519196500891</c:v>
                </c:pt>
                <c:pt idx="35">
                  <c:v>62.18208326583509</c:v>
                </c:pt>
                <c:pt idx="36">
                  <c:v>86.38425400939576</c:v>
                </c:pt>
                <c:pt idx="37">
                  <c:v>111.3883039040985</c:v>
                </c:pt>
                <c:pt idx="38">
                  <c:v>107.3060100437389</c:v>
                </c:pt>
                <c:pt idx="39">
                  <c:v>95.2049246719585</c:v>
                </c:pt>
                <c:pt idx="40">
                  <c:v>104.462983962417</c:v>
                </c:pt>
                <c:pt idx="41">
                  <c:v>115.8350882877045</c:v>
                </c:pt>
                <c:pt idx="42">
                  <c:v>122.3959177061396</c:v>
                </c:pt>
                <c:pt idx="43">
                  <c:v>122.6146120200875</c:v>
                </c:pt>
                <c:pt idx="44">
                  <c:v>119.6986878341163</c:v>
                </c:pt>
                <c:pt idx="45">
                  <c:v>118.5323181597279</c:v>
                </c:pt>
                <c:pt idx="46">
                  <c:v>115.7621901830553</c:v>
                </c:pt>
                <c:pt idx="47">
                  <c:v>114.7416167179653</c:v>
                </c:pt>
                <c:pt idx="48">
                  <c:v>115.179005345861</c:v>
                </c:pt>
                <c:pt idx="49">
                  <c:v>115.6163939737567</c:v>
                </c:pt>
                <c:pt idx="50">
                  <c:v>115.179005345861</c:v>
                </c:pt>
                <c:pt idx="51">
                  <c:v>117.001457962093</c:v>
                </c:pt>
                <c:pt idx="52">
                  <c:v>115.0332091365624</c:v>
                </c:pt>
                <c:pt idx="53">
                  <c:v>110.22193422971</c:v>
                </c:pt>
                <c:pt idx="54">
                  <c:v>109.4929531832172</c:v>
                </c:pt>
                <c:pt idx="55">
                  <c:v>107.8162967762838</c:v>
                </c:pt>
                <c:pt idx="56">
                  <c:v>104.9732706949619</c:v>
                </c:pt>
                <c:pt idx="57">
                  <c:v>104.2442896484691</c:v>
                </c:pt>
                <c:pt idx="58">
                  <c:v>107.3060100437389</c:v>
                </c:pt>
                <c:pt idx="59">
                  <c:v>108.9826664506723</c:v>
                </c:pt>
                <c:pt idx="60">
                  <c:v>107.087315729791</c:v>
                </c:pt>
                <c:pt idx="61">
                  <c:v>104.7545763810141</c:v>
                </c:pt>
                <c:pt idx="62">
                  <c:v>103.2237161833792</c:v>
                </c:pt>
                <c:pt idx="63">
                  <c:v>100.0890976834602</c:v>
                </c:pt>
                <c:pt idx="64">
                  <c:v>97.82925643933258</c:v>
                </c:pt>
                <c:pt idx="65">
                  <c:v>99.28721853231814</c:v>
                </c:pt>
                <c:pt idx="66">
                  <c:v>100.5264863113559</c:v>
                </c:pt>
                <c:pt idx="67">
                  <c:v>100.0161995788109</c:v>
                </c:pt>
                <c:pt idx="68">
                  <c:v>99.28721853231814</c:v>
                </c:pt>
                <c:pt idx="69">
                  <c:v>98.19374696257897</c:v>
                </c:pt>
                <c:pt idx="70">
                  <c:v>97.24607160213834</c:v>
                </c:pt>
                <c:pt idx="71">
                  <c:v>97.10027539283979</c:v>
                </c:pt>
                <c:pt idx="72">
                  <c:v>99.87040336951238</c:v>
                </c:pt>
                <c:pt idx="73">
                  <c:v>103.2237161833792</c:v>
                </c:pt>
                <c:pt idx="74">
                  <c:v>102.2760408229386</c:v>
                </c:pt>
                <c:pt idx="75">
                  <c:v>100.7451806253037</c:v>
                </c:pt>
                <c:pt idx="76">
                  <c:v>99.1414223230196</c:v>
                </c:pt>
                <c:pt idx="77">
                  <c:v>98.63113559047464</c:v>
                </c:pt>
                <c:pt idx="78">
                  <c:v>99.28721853231814</c:v>
                </c:pt>
                <c:pt idx="79">
                  <c:v>101.2554673578487</c:v>
                </c:pt>
                <c:pt idx="80">
                  <c:v>102.4947351368864</c:v>
                </c:pt>
                <c:pt idx="81">
                  <c:v>101.0367730439009</c:v>
                </c:pt>
                <c:pt idx="82">
                  <c:v>100.3806901020573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'2013 08 05T2R1 not aligned'!$AB$3</c:f>
              <c:strCache>
                <c:ptCount val="1"/>
                <c:pt idx="0">
                  <c:v>Time 2</c:v>
                </c:pt>
              </c:strCache>
            </c:strRef>
          </c:tx>
          <c:marker>
            <c:symbol val="none"/>
          </c:marker>
          <c:xVal>
            <c:numRef>
              <c:f>'2013 08 05T2R1 not aligned'!$Y$5:$Y$120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aligned'!$AC$5:$AC$122</c:f>
              <c:numCache>
                <c:formatCode>0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2.132701421800948</c:v>
                </c:pt>
                <c:pt idx="26">
                  <c:v>4.55956855695375</c:v>
                </c:pt>
                <c:pt idx="27">
                  <c:v>7.942474260500082</c:v>
                </c:pt>
                <c:pt idx="28">
                  <c:v>15.29661709429645</c:v>
                </c:pt>
                <c:pt idx="29">
                  <c:v>22.87138421310672</c:v>
                </c:pt>
                <c:pt idx="30">
                  <c:v>29.41657133518549</c:v>
                </c:pt>
                <c:pt idx="31">
                  <c:v>36.03529988560222</c:v>
                </c:pt>
                <c:pt idx="32">
                  <c:v>48.2431769897042</c:v>
                </c:pt>
                <c:pt idx="33">
                  <c:v>60.52459552214414</c:v>
                </c:pt>
                <c:pt idx="34">
                  <c:v>65.01062265075993</c:v>
                </c:pt>
                <c:pt idx="35">
                  <c:v>53.24399411668573</c:v>
                </c:pt>
                <c:pt idx="36">
                  <c:v>69.7172740643896</c:v>
                </c:pt>
                <c:pt idx="37">
                  <c:v>94.20656970093152</c:v>
                </c:pt>
                <c:pt idx="38">
                  <c:v>106.7821539467233</c:v>
                </c:pt>
                <c:pt idx="39">
                  <c:v>116.6367053440105</c:v>
                </c:pt>
                <c:pt idx="40">
                  <c:v>119.578362477529</c:v>
                </c:pt>
                <c:pt idx="41">
                  <c:v>121.563981042654</c:v>
                </c:pt>
                <c:pt idx="42">
                  <c:v>119.3577381925151</c:v>
                </c:pt>
                <c:pt idx="43">
                  <c:v>116.0483739173067</c:v>
                </c:pt>
                <c:pt idx="44">
                  <c:v>112.8125510704364</c:v>
                </c:pt>
                <c:pt idx="45">
                  <c:v>108.9883967968622</c:v>
                </c:pt>
                <c:pt idx="46">
                  <c:v>113.1802582121262</c:v>
                </c:pt>
                <c:pt idx="47">
                  <c:v>117.8869096257558</c:v>
                </c:pt>
                <c:pt idx="48">
                  <c:v>114.0627553521817</c:v>
                </c:pt>
                <c:pt idx="49">
                  <c:v>111.2681810753391</c:v>
                </c:pt>
                <c:pt idx="50">
                  <c:v>112.4448439287465</c:v>
                </c:pt>
                <c:pt idx="51">
                  <c:v>111.1946396470011</c:v>
                </c:pt>
                <c:pt idx="52">
                  <c:v>109.9444353652558</c:v>
                </c:pt>
                <c:pt idx="53">
                  <c:v>109.0619382252002</c:v>
                </c:pt>
                <c:pt idx="54">
                  <c:v>108.1794410851446</c:v>
                </c:pt>
                <c:pt idx="55">
                  <c:v>106.1202810916816</c:v>
                </c:pt>
                <c:pt idx="56">
                  <c:v>103.6198725281909</c:v>
                </c:pt>
                <c:pt idx="57">
                  <c:v>102.3696682464455</c:v>
                </c:pt>
                <c:pt idx="58">
                  <c:v>101.266546821376</c:v>
                </c:pt>
                <c:pt idx="59">
                  <c:v>100.3840496813205</c:v>
                </c:pt>
                <c:pt idx="60">
                  <c:v>100.0163425396307</c:v>
                </c:pt>
                <c:pt idx="61">
                  <c:v>100.8988396796862</c:v>
                </c:pt>
                <c:pt idx="62">
                  <c:v>99.7221768262788</c:v>
                </c:pt>
                <c:pt idx="63">
                  <c:v>100.8988396796862</c:v>
                </c:pt>
                <c:pt idx="64">
                  <c:v>103.2521653865011</c:v>
                </c:pt>
                <c:pt idx="65">
                  <c:v>101.5607125347279</c:v>
                </c:pt>
                <c:pt idx="66">
                  <c:v>100.6782153946723</c:v>
                </c:pt>
                <c:pt idx="67">
                  <c:v>101.4871711063899</c:v>
                </c:pt>
                <c:pt idx="68">
                  <c:v>100.6046739663344</c:v>
                </c:pt>
                <c:pt idx="69">
                  <c:v>100.1634253963066</c:v>
                </c:pt>
                <c:pt idx="70">
                  <c:v>98.54551397287137</c:v>
                </c:pt>
                <c:pt idx="71">
                  <c:v>96.85406112109821</c:v>
                </c:pt>
                <c:pt idx="72">
                  <c:v>96.4863539794084</c:v>
                </c:pt>
                <c:pt idx="73">
                  <c:v>96.11864683771859</c:v>
                </c:pt>
                <c:pt idx="74">
                  <c:v>97.14822683445007</c:v>
                </c:pt>
                <c:pt idx="75">
                  <c:v>99.86925968295471</c:v>
                </c:pt>
                <c:pt idx="76">
                  <c:v>101.8548782480798</c:v>
                </c:pt>
                <c:pt idx="77">
                  <c:v>103.6198725281909</c:v>
                </c:pt>
                <c:pt idx="78">
                  <c:v>104.0611210982186</c:v>
                </c:pt>
                <c:pt idx="79">
                  <c:v>102.3696682464455</c:v>
                </c:pt>
                <c:pt idx="80">
                  <c:v>99.5015525412649</c:v>
                </c:pt>
                <c:pt idx="81">
                  <c:v>98.83967968622323</c:v>
                </c:pt>
                <c:pt idx="82">
                  <c:v>100.2369668246445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'2013 08 05T2R1 not aligned'!$AD$3</c:f>
              <c:strCache>
                <c:ptCount val="1"/>
                <c:pt idx="0">
                  <c:v>Time 3</c:v>
                </c:pt>
              </c:strCache>
            </c:strRef>
          </c:tx>
          <c:marker>
            <c:symbol val="none"/>
          </c:marker>
          <c:xVal>
            <c:numRef>
              <c:f>'2013 08 05T2R1 not aligned'!$Y$5:$Y$120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aligned'!$AE$5:$AE$122</c:f>
              <c:numCache>
                <c:formatCode>0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1.176374479209215</c:v>
                </c:pt>
                <c:pt idx="25">
                  <c:v>2.279225553467854</c:v>
                </c:pt>
                <c:pt idx="26">
                  <c:v>4.411404297034556</c:v>
                </c:pt>
                <c:pt idx="27">
                  <c:v>7.058246875255289</c:v>
                </c:pt>
                <c:pt idx="28">
                  <c:v>13.60182991585655</c:v>
                </c:pt>
                <c:pt idx="29">
                  <c:v>21.32178743566702</c:v>
                </c:pt>
                <c:pt idx="30">
                  <c:v>28.15946409607058</c:v>
                </c:pt>
                <c:pt idx="31">
                  <c:v>33.82076627726493</c:v>
                </c:pt>
                <c:pt idx="32">
                  <c:v>44.18756637529614</c:v>
                </c:pt>
                <c:pt idx="33">
                  <c:v>55.73074095253656</c:v>
                </c:pt>
                <c:pt idx="34">
                  <c:v>62.05375377828609</c:v>
                </c:pt>
                <c:pt idx="35">
                  <c:v>57.71587288620211</c:v>
                </c:pt>
                <c:pt idx="36">
                  <c:v>87.78694551098766</c:v>
                </c:pt>
                <c:pt idx="37">
                  <c:v>115.7993627971571</c:v>
                </c:pt>
                <c:pt idx="38">
                  <c:v>117.4168777060698</c:v>
                </c:pt>
                <c:pt idx="39">
                  <c:v>123.0046564823135</c:v>
                </c:pt>
                <c:pt idx="40">
                  <c:v>120.7254309288457</c:v>
                </c:pt>
                <c:pt idx="41">
                  <c:v>114.770035127849</c:v>
                </c:pt>
                <c:pt idx="42">
                  <c:v>113.8877542684421</c:v>
                </c:pt>
                <c:pt idx="43">
                  <c:v>113.0789968139858</c:v>
                </c:pt>
                <c:pt idx="44">
                  <c:v>111.0203414753697</c:v>
                </c:pt>
                <c:pt idx="45">
                  <c:v>109.1822563516053</c:v>
                </c:pt>
                <c:pt idx="46">
                  <c:v>107.8588350624949</c:v>
                </c:pt>
                <c:pt idx="47">
                  <c:v>109.1822563516053</c:v>
                </c:pt>
                <c:pt idx="48">
                  <c:v>108.888162731803</c:v>
                </c:pt>
                <c:pt idx="49">
                  <c:v>110.3586308308145</c:v>
                </c:pt>
                <c:pt idx="50">
                  <c:v>109.2557797565559</c:v>
                </c:pt>
                <c:pt idx="51">
                  <c:v>105.7266563189282</c:v>
                </c:pt>
                <c:pt idx="52">
                  <c:v>108.2264520872478</c:v>
                </c:pt>
                <c:pt idx="53">
                  <c:v>110.7262478555674</c:v>
                </c:pt>
                <c:pt idx="54">
                  <c:v>108.5940691120007</c:v>
                </c:pt>
                <c:pt idx="55">
                  <c:v>104.4032350298178</c:v>
                </c:pt>
                <c:pt idx="56">
                  <c:v>101.6828690466465</c:v>
                </c:pt>
                <c:pt idx="57">
                  <c:v>101.4622988317948</c:v>
                </c:pt>
                <c:pt idx="58">
                  <c:v>99.33012008822808</c:v>
                </c:pt>
                <c:pt idx="59">
                  <c:v>96.90384772485908</c:v>
                </c:pt>
                <c:pt idx="60">
                  <c:v>97.93317539416715</c:v>
                </c:pt>
                <c:pt idx="61">
                  <c:v>99.91830732783271</c:v>
                </c:pt>
                <c:pt idx="62">
                  <c:v>101.5358222367454</c:v>
                </c:pt>
                <c:pt idx="63">
                  <c:v>102.12400947635</c:v>
                </c:pt>
                <c:pt idx="64">
                  <c:v>101.4622988317948</c:v>
                </c:pt>
                <c:pt idx="65">
                  <c:v>100.1388775426844</c:v>
                </c:pt>
                <c:pt idx="66">
                  <c:v>99.47716689812924</c:v>
                </c:pt>
                <c:pt idx="67">
                  <c:v>98.52136263377174</c:v>
                </c:pt>
                <c:pt idx="68">
                  <c:v>98.52136263377174</c:v>
                </c:pt>
                <c:pt idx="69">
                  <c:v>98.74193284862348</c:v>
                </c:pt>
                <c:pt idx="70">
                  <c:v>97.12441793971081</c:v>
                </c:pt>
                <c:pt idx="71">
                  <c:v>96.8303243199085</c:v>
                </c:pt>
                <c:pt idx="72">
                  <c:v>99.03602646842578</c:v>
                </c:pt>
                <c:pt idx="73">
                  <c:v>101.0211584020913</c:v>
                </c:pt>
                <c:pt idx="74">
                  <c:v>101.4622988317948</c:v>
                </c:pt>
                <c:pt idx="75">
                  <c:v>101.2417286169431</c:v>
                </c:pt>
                <c:pt idx="76">
                  <c:v>101.0211584020913</c:v>
                </c:pt>
                <c:pt idx="77">
                  <c:v>100.9476349971408</c:v>
                </c:pt>
                <c:pt idx="78">
                  <c:v>100.727064782289</c:v>
                </c:pt>
                <c:pt idx="79">
                  <c:v>101.5358222367454</c:v>
                </c:pt>
                <c:pt idx="80">
                  <c:v>103.4474307654604</c:v>
                </c:pt>
                <c:pt idx="81">
                  <c:v>101.2417286169431</c:v>
                </c:pt>
                <c:pt idx="82">
                  <c:v>98.9625030634752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'2013 08 05T2R1 not aligned'!$AF$3</c:f>
              <c:strCache>
                <c:ptCount val="1"/>
                <c:pt idx="0">
                  <c:v>Time 4</c:v>
                </c:pt>
              </c:strCache>
            </c:strRef>
          </c:tx>
          <c:marker>
            <c:symbol val="none"/>
          </c:marker>
          <c:xVal>
            <c:numRef>
              <c:f>'2013 08 05T2R1 not aligned'!$Y$5:$Y$120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aligned'!$AG$5:$AG$122</c:f>
              <c:numCache>
                <c:formatCode>0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3.789627110409328</c:v>
                </c:pt>
                <c:pt idx="24">
                  <c:v>7.725009109680553</c:v>
                </c:pt>
                <c:pt idx="25">
                  <c:v>12.68067533098506</c:v>
                </c:pt>
                <c:pt idx="26">
                  <c:v>19.96841977407992</c:v>
                </c:pt>
                <c:pt idx="27">
                  <c:v>25.65286043969391</c:v>
                </c:pt>
                <c:pt idx="28">
                  <c:v>32.94060488278878</c:v>
                </c:pt>
                <c:pt idx="29">
                  <c:v>39.93683954815983</c:v>
                </c:pt>
                <c:pt idx="30">
                  <c:v>46.64156443580711</c:v>
                </c:pt>
                <c:pt idx="31">
                  <c:v>54.14794121219483</c:v>
                </c:pt>
                <c:pt idx="32">
                  <c:v>74.62650309729139</c:v>
                </c:pt>
                <c:pt idx="33">
                  <c:v>103.4130936475161</c:v>
                </c:pt>
                <c:pt idx="34">
                  <c:v>114.854852423175</c:v>
                </c:pt>
                <c:pt idx="35">
                  <c:v>119.2274990890319</c:v>
                </c:pt>
                <c:pt idx="36">
                  <c:v>119.5918863111867</c:v>
                </c:pt>
                <c:pt idx="37">
                  <c:v>120.4664156443581</c:v>
                </c:pt>
                <c:pt idx="38">
                  <c:v>121.7053321996842</c:v>
                </c:pt>
                <c:pt idx="39">
                  <c:v>119.3003765334629</c:v>
                </c:pt>
                <c:pt idx="40">
                  <c:v>114.2718328677274</c:v>
                </c:pt>
                <c:pt idx="41">
                  <c:v>111.7211223126442</c:v>
                </c:pt>
                <c:pt idx="42">
                  <c:v>115.2921170897607</c:v>
                </c:pt>
                <c:pt idx="43">
                  <c:v>117.0411757561035</c:v>
                </c:pt>
                <c:pt idx="44">
                  <c:v>111.5753674237823</c:v>
                </c:pt>
                <c:pt idx="45">
                  <c:v>107.7128628689421</c:v>
                </c:pt>
                <c:pt idx="46">
                  <c:v>106.1824365358922</c:v>
                </c:pt>
                <c:pt idx="47">
                  <c:v>104.2147455362565</c:v>
                </c:pt>
                <c:pt idx="48">
                  <c:v>102.2470545366209</c:v>
                </c:pt>
                <c:pt idx="49">
                  <c:v>104.4333778695494</c:v>
                </c:pt>
                <c:pt idx="50">
                  <c:v>108.6602696465444</c:v>
                </c:pt>
                <c:pt idx="51">
                  <c:v>110.62796064618</c:v>
                </c:pt>
                <c:pt idx="52">
                  <c:v>109.170411757561</c:v>
                </c:pt>
                <c:pt idx="53">
                  <c:v>108.2230049799587</c:v>
                </c:pt>
                <c:pt idx="54">
                  <c:v>106.1824365358922</c:v>
                </c:pt>
                <c:pt idx="55">
                  <c:v>102.6843192032066</c:v>
                </c:pt>
                <c:pt idx="56">
                  <c:v>98.89469209279727</c:v>
                </c:pt>
                <c:pt idx="57">
                  <c:v>98.23879509291874</c:v>
                </c:pt>
                <c:pt idx="58">
                  <c:v>100.5708733147091</c:v>
                </c:pt>
                <c:pt idx="59">
                  <c:v>100.64375075914</c:v>
                </c:pt>
                <c:pt idx="60">
                  <c:v>97.7286529819021</c:v>
                </c:pt>
                <c:pt idx="61">
                  <c:v>97.4371432041783</c:v>
                </c:pt>
                <c:pt idx="62">
                  <c:v>98.02016275962589</c:v>
                </c:pt>
                <c:pt idx="63">
                  <c:v>98.60318231507348</c:v>
                </c:pt>
                <c:pt idx="64">
                  <c:v>99.18620187052107</c:v>
                </c:pt>
                <c:pt idx="65">
                  <c:v>98.82181464836632</c:v>
                </c:pt>
                <c:pt idx="66">
                  <c:v>99.55058909267581</c:v>
                </c:pt>
                <c:pt idx="67">
                  <c:v>101.0810154257257</c:v>
                </c:pt>
                <c:pt idx="68">
                  <c:v>102.3928094254828</c:v>
                </c:pt>
                <c:pt idx="69">
                  <c:v>100.2064860925544</c:v>
                </c:pt>
                <c:pt idx="70">
                  <c:v>98.74893720393537</c:v>
                </c:pt>
                <c:pt idx="71">
                  <c:v>99.47771164824486</c:v>
                </c:pt>
                <c:pt idx="72">
                  <c:v>100.4251184258472</c:v>
                </c:pt>
                <c:pt idx="73">
                  <c:v>101.4454026478805</c:v>
                </c:pt>
                <c:pt idx="74">
                  <c:v>101.2267703145876</c:v>
                </c:pt>
                <c:pt idx="75">
                  <c:v>101.1538928701567</c:v>
                </c:pt>
                <c:pt idx="76">
                  <c:v>101.9555447588971</c:v>
                </c:pt>
                <c:pt idx="77">
                  <c:v>101.0081379812948</c:v>
                </c:pt>
                <c:pt idx="78">
                  <c:v>99.84209887039961</c:v>
                </c:pt>
                <c:pt idx="79">
                  <c:v>98.60318231507348</c:v>
                </c:pt>
                <c:pt idx="80">
                  <c:v>97.65577553747114</c:v>
                </c:pt>
                <c:pt idx="81">
                  <c:v>97.80153042633304</c:v>
                </c:pt>
                <c:pt idx="82">
                  <c:v>98.60318231507348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'2013 08 05T2R1 not aligned'!$AH$3</c:f>
              <c:strCache>
                <c:ptCount val="1"/>
                <c:pt idx="0">
                  <c:v>Time 5</c:v>
                </c:pt>
              </c:strCache>
            </c:strRef>
          </c:tx>
          <c:marker>
            <c:symbol val="none"/>
          </c:marker>
          <c:xVal>
            <c:numRef>
              <c:f>'2013 08 05T2R1 not aligned'!$Y$5:$Y$120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aligned'!$AI$5:$AI$122</c:f>
              <c:numCache>
                <c:formatCode>0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0.371394379565056</c:v>
                </c:pt>
                <c:pt idx="21">
                  <c:v>4.45673255478067</c:v>
                </c:pt>
                <c:pt idx="22">
                  <c:v>9.879090496430487</c:v>
                </c:pt>
                <c:pt idx="23">
                  <c:v>15.22716956216729</c:v>
                </c:pt>
                <c:pt idx="24">
                  <c:v>22.06082614616432</c:v>
                </c:pt>
                <c:pt idx="25">
                  <c:v>30.52861800024759</c:v>
                </c:pt>
                <c:pt idx="26">
                  <c:v>45.75578756241489</c:v>
                </c:pt>
                <c:pt idx="27">
                  <c:v>78.36421408822678</c:v>
                </c:pt>
                <c:pt idx="28">
                  <c:v>95.96830767961044</c:v>
                </c:pt>
                <c:pt idx="29">
                  <c:v>99.53369372343498</c:v>
                </c:pt>
                <c:pt idx="30">
                  <c:v>110.9726406140387</c:v>
                </c:pt>
                <c:pt idx="31">
                  <c:v>120.5546156068172</c:v>
                </c:pt>
                <c:pt idx="32">
                  <c:v>117.8062971980357</c:v>
                </c:pt>
                <c:pt idx="33">
                  <c:v>116.6178351834275</c:v>
                </c:pt>
                <c:pt idx="34">
                  <c:v>116.3949985556885</c:v>
                </c:pt>
                <c:pt idx="35">
                  <c:v>116.3207196797755</c:v>
                </c:pt>
                <c:pt idx="36">
                  <c:v>118.1034127016878</c:v>
                </c:pt>
                <c:pt idx="37">
                  <c:v>119.514711344035</c:v>
                </c:pt>
                <c:pt idx="38">
                  <c:v>119.663269095861</c:v>
                </c:pt>
                <c:pt idx="39">
                  <c:v>121.7430776214253</c:v>
                </c:pt>
                <c:pt idx="40">
                  <c:v>120.2575001031651</c:v>
                </c:pt>
                <c:pt idx="41">
                  <c:v>115.5036520447324</c:v>
                </c:pt>
                <c:pt idx="42">
                  <c:v>112.1611026286469</c:v>
                </c:pt>
                <c:pt idx="43">
                  <c:v>108.6699954607354</c:v>
                </c:pt>
                <c:pt idx="44">
                  <c:v>107.4815334461272</c:v>
                </c:pt>
                <c:pt idx="45">
                  <c:v>106.8130235629101</c:v>
                </c:pt>
                <c:pt idx="46">
                  <c:v>107.0358601906491</c:v>
                </c:pt>
                <c:pt idx="47">
                  <c:v>107.5558123220402</c:v>
                </c:pt>
                <c:pt idx="48">
                  <c:v>105.6988404242149</c:v>
                </c:pt>
                <c:pt idx="49">
                  <c:v>103.1733586431725</c:v>
                </c:pt>
                <c:pt idx="50">
                  <c:v>104.2132629059547</c:v>
                </c:pt>
                <c:pt idx="51">
                  <c:v>104.7332150373458</c:v>
                </c:pt>
                <c:pt idx="52">
                  <c:v>106.515908059258</c:v>
                </c:pt>
                <c:pt idx="53">
                  <c:v>107.5558123220402</c:v>
                </c:pt>
                <c:pt idx="54">
                  <c:v>105.7731193001279</c:v>
                </c:pt>
                <c:pt idx="55">
                  <c:v>103.3219163949986</c:v>
                </c:pt>
                <c:pt idx="56">
                  <c:v>101.0192712416952</c:v>
                </c:pt>
                <c:pt idx="57">
                  <c:v>99.60797259934798</c:v>
                </c:pt>
                <c:pt idx="58">
                  <c:v>99.90508810300004</c:v>
                </c:pt>
                <c:pt idx="59">
                  <c:v>99.90508810300004</c:v>
                </c:pt>
                <c:pt idx="60">
                  <c:v>98.79090496430487</c:v>
                </c:pt>
                <c:pt idx="61">
                  <c:v>98.04811620517476</c:v>
                </c:pt>
                <c:pt idx="62">
                  <c:v>96.33970205917551</c:v>
                </c:pt>
                <c:pt idx="63">
                  <c:v>96.78537531465356</c:v>
                </c:pt>
                <c:pt idx="64">
                  <c:v>99.53369372343498</c:v>
                </c:pt>
                <c:pt idx="65">
                  <c:v>101.0935501176082</c:v>
                </c:pt>
                <c:pt idx="66">
                  <c:v>99.38513597160896</c:v>
                </c:pt>
                <c:pt idx="67">
                  <c:v>98.71662608839186</c:v>
                </c:pt>
                <c:pt idx="68">
                  <c:v>100.3507613584781</c:v>
                </c:pt>
                <c:pt idx="69">
                  <c:v>101.3163867453472</c:v>
                </c:pt>
                <c:pt idx="70">
                  <c:v>99.75653035117401</c:v>
                </c:pt>
                <c:pt idx="71">
                  <c:v>97.82527957743572</c:v>
                </c:pt>
                <c:pt idx="72">
                  <c:v>98.3452317088268</c:v>
                </c:pt>
                <c:pt idx="73">
                  <c:v>99.23657821978293</c:v>
                </c:pt>
                <c:pt idx="74">
                  <c:v>99.60797259934798</c:v>
                </c:pt>
                <c:pt idx="75">
                  <c:v>100.3507613584781</c:v>
                </c:pt>
                <c:pt idx="76">
                  <c:v>100.9449923657822</c:v>
                </c:pt>
                <c:pt idx="77">
                  <c:v>99.90508810300004</c:v>
                </c:pt>
                <c:pt idx="78">
                  <c:v>99.38513597160896</c:v>
                </c:pt>
                <c:pt idx="79">
                  <c:v>101.0935501176082</c:v>
                </c:pt>
                <c:pt idx="80">
                  <c:v>101.4649444971733</c:v>
                </c:pt>
                <c:pt idx="81">
                  <c:v>100.7221557380432</c:v>
                </c:pt>
                <c:pt idx="82">
                  <c:v>100.4993191103041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'2013 08 05T2R1 not aligned'!$AJ$3</c:f>
              <c:strCache>
                <c:ptCount val="1"/>
                <c:pt idx="0">
                  <c:v>Time 6</c:v>
                </c:pt>
              </c:strCache>
            </c:strRef>
          </c:tx>
          <c:marker>
            <c:symbol val="none"/>
          </c:marker>
          <c:xVal>
            <c:numRef>
              <c:f>'2013 08 05T2R1 not aligned'!$Y$5:$Y$120</c:f>
              <c:numCache>
                <c:formatCode>0.00</c:formatCode>
                <c:ptCount val="116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aligned'!$AK$5:$AK$122</c:f>
              <c:numCache>
                <c:formatCode>0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1.111202568112602</c:v>
                </c:pt>
                <c:pt idx="20">
                  <c:v>2.592805992262738</c:v>
                </c:pt>
                <c:pt idx="21">
                  <c:v>5.852333525393036</c:v>
                </c:pt>
                <c:pt idx="22">
                  <c:v>11.70466705078607</c:v>
                </c:pt>
                <c:pt idx="23">
                  <c:v>30.00246933904025</c:v>
                </c:pt>
                <c:pt idx="24">
                  <c:v>35.55848217960326</c:v>
                </c:pt>
                <c:pt idx="25">
                  <c:v>46.74458803193679</c:v>
                </c:pt>
                <c:pt idx="26">
                  <c:v>81.34002798584245</c:v>
                </c:pt>
                <c:pt idx="27">
                  <c:v>93.04469503662853</c:v>
                </c:pt>
                <c:pt idx="28">
                  <c:v>90.22964853074326</c:v>
                </c:pt>
                <c:pt idx="29">
                  <c:v>92.37797349576097</c:v>
                </c:pt>
                <c:pt idx="30">
                  <c:v>100.8231130134167</c:v>
                </c:pt>
                <c:pt idx="31">
                  <c:v>99.71191044530414</c:v>
                </c:pt>
                <c:pt idx="32">
                  <c:v>107.3421680796773</c:v>
                </c:pt>
                <c:pt idx="33">
                  <c:v>117.6393118775208</c:v>
                </c:pt>
                <c:pt idx="34">
                  <c:v>123.6398057453288</c:v>
                </c:pt>
                <c:pt idx="35">
                  <c:v>128.8254177298543</c:v>
                </c:pt>
                <c:pt idx="36">
                  <c:v>126.1585315663841</c:v>
                </c:pt>
                <c:pt idx="37">
                  <c:v>117.4911515351058</c:v>
                </c:pt>
                <c:pt idx="38">
                  <c:v>114.0093834883529</c:v>
                </c:pt>
                <c:pt idx="39">
                  <c:v>117.8615523911433</c:v>
                </c:pt>
                <c:pt idx="40">
                  <c:v>116.6021894806157</c:v>
                </c:pt>
                <c:pt idx="41">
                  <c:v>113.6389826323154</c:v>
                </c:pt>
                <c:pt idx="42">
                  <c:v>111.4165774960902</c:v>
                </c:pt>
                <c:pt idx="43">
                  <c:v>109.34233270228</c:v>
                </c:pt>
                <c:pt idx="44">
                  <c:v>111.3424973248827</c:v>
                </c:pt>
                <c:pt idx="45">
                  <c:v>109.04601201745</c:v>
                </c:pt>
                <c:pt idx="46">
                  <c:v>104.7493620874146</c:v>
                </c:pt>
                <c:pt idx="47">
                  <c:v>104.1567207177546</c:v>
                </c:pt>
                <c:pt idx="48">
                  <c:v>104.4530414025846</c:v>
                </c:pt>
                <c:pt idx="49">
                  <c:v>106.0828051691497</c:v>
                </c:pt>
                <c:pt idx="50">
                  <c:v>106.1568853403572</c:v>
                </c:pt>
                <c:pt idx="51">
                  <c:v>104.8234422586221</c:v>
                </c:pt>
                <c:pt idx="52">
                  <c:v>106.1568853403572</c:v>
                </c:pt>
                <c:pt idx="53">
                  <c:v>107.1940077372623</c:v>
                </c:pt>
                <c:pt idx="54">
                  <c:v>106.7495267100173</c:v>
                </c:pt>
                <c:pt idx="55">
                  <c:v>106.6754465388098</c:v>
                </c:pt>
                <c:pt idx="56">
                  <c:v>106.4532060251873</c:v>
                </c:pt>
                <c:pt idx="57">
                  <c:v>106.8236068812248</c:v>
                </c:pt>
                <c:pt idx="58">
                  <c:v>105.9346448267347</c:v>
                </c:pt>
                <c:pt idx="59">
                  <c:v>106.3791258539797</c:v>
                </c:pt>
                <c:pt idx="60">
                  <c:v>106.7495267100173</c:v>
                </c:pt>
                <c:pt idx="61">
                  <c:v>106.1568853403572</c:v>
                </c:pt>
                <c:pt idx="62">
                  <c:v>105.2679232858671</c:v>
                </c:pt>
                <c:pt idx="63">
                  <c:v>104.8234422586221</c:v>
                </c:pt>
                <c:pt idx="64">
                  <c:v>103.0455181496419</c:v>
                </c:pt>
                <c:pt idx="65">
                  <c:v>101.1194336982468</c:v>
                </c:pt>
                <c:pt idx="66">
                  <c:v>100.3786319861717</c:v>
                </c:pt>
                <c:pt idx="67">
                  <c:v>99.71191044530414</c:v>
                </c:pt>
                <c:pt idx="68">
                  <c:v>98.89702856202156</c:v>
                </c:pt>
                <c:pt idx="69">
                  <c:v>98.52662770598403</c:v>
                </c:pt>
                <c:pt idx="70">
                  <c:v>98.97110873322907</c:v>
                </c:pt>
                <c:pt idx="71">
                  <c:v>98.67478804839904</c:v>
                </c:pt>
                <c:pt idx="72">
                  <c:v>98.97110873322907</c:v>
                </c:pt>
                <c:pt idx="73">
                  <c:v>100.7490328422092</c:v>
                </c:pt>
                <c:pt idx="74">
                  <c:v>101.9343155815293</c:v>
                </c:pt>
                <c:pt idx="75">
                  <c:v>101.5639147254918</c:v>
                </c:pt>
                <c:pt idx="76">
                  <c:v>100.0823113013417</c:v>
                </c:pt>
                <c:pt idx="77">
                  <c:v>99.4155897604741</c:v>
                </c:pt>
                <c:pt idx="78">
                  <c:v>99.4155897604741</c:v>
                </c:pt>
                <c:pt idx="79">
                  <c:v>99.86007078771915</c:v>
                </c:pt>
                <c:pt idx="80">
                  <c:v>101.1194336982468</c:v>
                </c:pt>
                <c:pt idx="81">
                  <c:v>100.7490328422092</c:v>
                </c:pt>
                <c:pt idx="82">
                  <c:v>99.86007078771915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18520"/>
        <c:axId val="-2110815368"/>
      </c:scatterChart>
      <c:valAx>
        <c:axId val="-2110818520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0815368"/>
        <c:crosses val="autoZero"/>
        <c:crossBetween val="midCat"/>
      </c:valAx>
      <c:valAx>
        <c:axId val="-2110815368"/>
        <c:scaling>
          <c:orientation val="minMax"/>
          <c:min val="9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RhoA activity (% activity in the center</a:t>
                </a:r>
                <a:r>
                  <a:rPr lang="de-CH" baseline="0"/>
                  <a:t> of growth cone)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0.0400687654848748"/>
              <c:y val="0.19330429683274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2110818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7968218743455"/>
          <c:y val="0.0018111944249919"/>
          <c:w val="0.132031781256545"/>
          <c:h val="0.3138032691683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16204341180612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'2013 08 05T2R1 not aligned'!$Z$3</c:f>
              <c:strCache>
                <c:ptCount val="1"/>
                <c:pt idx="0">
                  <c:v>Time 1</c:v>
                </c:pt>
              </c:strCache>
            </c:strRef>
          </c:tx>
          <c:marker>
            <c:symbol val="none"/>
          </c:marker>
          <c:xVal>
            <c:numRef>
              <c:f>'2013 08 05T2R1 not aligned'!$Y$5:$Y$122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aligned'!$Z$5:$Z$122</c:f>
              <c:numCache>
                <c:formatCode>0</c:formatCode>
                <c:ptCount val="118"/>
                <c:pt idx="0">
                  <c:v>209.0</c:v>
                </c:pt>
                <c:pt idx="1">
                  <c:v>208.0</c:v>
                </c:pt>
                <c:pt idx="2">
                  <c:v>210.0</c:v>
                </c:pt>
                <c:pt idx="3">
                  <c:v>214.0</c:v>
                </c:pt>
                <c:pt idx="4">
                  <c:v>214.0</c:v>
                </c:pt>
                <c:pt idx="5">
                  <c:v>213.0</c:v>
                </c:pt>
                <c:pt idx="6">
                  <c:v>212.0</c:v>
                </c:pt>
                <c:pt idx="7">
                  <c:v>217.0</c:v>
                </c:pt>
                <c:pt idx="8">
                  <c:v>216.0</c:v>
                </c:pt>
                <c:pt idx="9">
                  <c:v>215.0</c:v>
                </c:pt>
                <c:pt idx="10">
                  <c:v>217.0</c:v>
                </c:pt>
                <c:pt idx="11">
                  <c:v>220.0</c:v>
                </c:pt>
                <c:pt idx="12">
                  <c:v>219.0</c:v>
                </c:pt>
                <c:pt idx="13">
                  <c:v>216.0</c:v>
                </c:pt>
                <c:pt idx="14">
                  <c:v>218.0</c:v>
                </c:pt>
                <c:pt idx="15">
                  <c:v>217.0</c:v>
                </c:pt>
                <c:pt idx="16">
                  <c:v>219.0</c:v>
                </c:pt>
                <c:pt idx="17">
                  <c:v>220.0</c:v>
                </c:pt>
                <c:pt idx="18">
                  <c:v>222.0</c:v>
                </c:pt>
                <c:pt idx="19">
                  <c:v>225.0</c:v>
                </c:pt>
                <c:pt idx="20">
                  <c:v>227.0</c:v>
                </c:pt>
                <c:pt idx="21">
                  <c:v>226.0</c:v>
                </c:pt>
                <c:pt idx="22">
                  <c:v>230.0</c:v>
                </c:pt>
                <c:pt idx="23">
                  <c:v>230.0</c:v>
                </c:pt>
                <c:pt idx="24">
                  <c:v>235.0</c:v>
                </c:pt>
                <c:pt idx="25">
                  <c:v>235.0</c:v>
                </c:pt>
                <c:pt idx="26">
                  <c:v>241.0</c:v>
                </c:pt>
                <c:pt idx="27">
                  <c:v>241.0</c:v>
                </c:pt>
                <c:pt idx="28">
                  <c:v>250.0</c:v>
                </c:pt>
                <c:pt idx="29">
                  <c:v>249.0</c:v>
                </c:pt>
                <c:pt idx="30">
                  <c:v>262.0</c:v>
                </c:pt>
                <c:pt idx="31">
                  <c:v>267.0</c:v>
                </c:pt>
                <c:pt idx="32">
                  <c:v>273.0</c:v>
                </c:pt>
                <c:pt idx="33">
                  <c:v>274.0</c:v>
                </c:pt>
                <c:pt idx="34">
                  <c:v>285.0</c:v>
                </c:pt>
                <c:pt idx="35">
                  <c:v>299.0</c:v>
                </c:pt>
                <c:pt idx="36">
                  <c:v>306.0</c:v>
                </c:pt>
                <c:pt idx="37">
                  <c:v>318.0</c:v>
                </c:pt>
                <c:pt idx="38">
                  <c:v>327.0</c:v>
                </c:pt>
                <c:pt idx="39">
                  <c:v>335.0</c:v>
                </c:pt>
                <c:pt idx="40">
                  <c:v>353.0</c:v>
                </c:pt>
                <c:pt idx="41">
                  <c:v>375.0</c:v>
                </c:pt>
                <c:pt idx="42">
                  <c:v>394.0</c:v>
                </c:pt>
                <c:pt idx="43">
                  <c:v>406.0</c:v>
                </c:pt>
                <c:pt idx="44">
                  <c:v>426.0</c:v>
                </c:pt>
                <c:pt idx="45">
                  <c:v>438.0</c:v>
                </c:pt>
                <c:pt idx="46">
                  <c:v>463.0</c:v>
                </c:pt>
                <c:pt idx="47">
                  <c:v>485.0</c:v>
                </c:pt>
                <c:pt idx="48">
                  <c:v>517.0</c:v>
                </c:pt>
                <c:pt idx="49">
                  <c:v>541.0</c:v>
                </c:pt>
                <c:pt idx="50">
                  <c:v>553.0</c:v>
                </c:pt>
                <c:pt idx="51">
                  <c:v>581.0</c:v>
                </c:pt>
                <c:pt idx="52">
                  <c:v>597.0</c:v>
                </c:pt>
                <c:pt idx="53">
                  <c:v>627.0</c:v>
                </c:pt>
                <c:pt idx="54">
                  <c:v>655.0</c:v>
                </c:pt>
                <c:pt idx="55">
                  <c:v>676.0</c:v>
                </c:pt>
                <c:pt idx="56">
                  <c:v>692.0</c:v>
                </c:pt>
                <c:pt idx="57">
                  <c:v>722.0</c:v>
                </c:pt>
                <c:pt idx="58">
                  <c:v>745.0</c:v>
                </c:pt>
                <c:pt idx="59">
                  <c:v>781.0</c:v>
                </c:pt>
                <c:pt idx="60">
                  <c:v>748.0</c:v>
                </c:pt>
                <c:pt idx="61">
                  <c:v>732.0</c:v>
                </c:pt>
                <c:pt idx="62">
                  <c:v>710.0</c:v>
                </c:pt>
                <c:pt idx="63">
                  <c:v>701.0</c:v>
                </c:pt>
                <c:pt idx="64">
                  <c:v>677.0</c:v>
                </c:pt>
                <c:pt idx="65">
                  <c:v>633.0</c:v>
                </c:pt>
                <c:pt idx="66">
                  <c:v>595.0</c:v>
                </c:pt>
                <c:pt idx="67">
                  <c:v>561.0</c:v>
                </c:pt>
                <c:pt idx="68">
                  <c:v>548.0</c:v>
                </c:pt>
                <c:pt idx="69">
                  <c:v>551.0</c:v>
                </c:pt>
                <c:pt idx="70">
                  <c:v>514.0</c:v>
                </c:pt>
                <c:pt idx="71">
                  <c:v>533.0</c:v>
                </c:pt>
                <c:pt idx="72">
                  <c:v>511.0</c:v>
                </c:pt>
                <c:pt idx="73">
                  <c:v>481.0</c:v>
                </c:pt>
                <c:pt idx="74">
                  <c:v>471.0</c:v>
                </c:pt>
                <c:pt idx="75">
                  <c:v>472.0</c:v>
                </c:pt>
                <c:pt idx="76">
                  <c:v>468.0</c:v>
                </c:pt>
                <c:pt idx="77">
                  <c:v>479.0</c:v>
                </c:pt>
                <c:pt idx="78">
                  <c:v>487.0</c:v>
                </c:pt>
                <c:pt idx="79">
                  <c:v>474.0</c:v>
                </c:pt>
                <c:pt idx="80">
                  <c:v>482.0</c:v>
                </c:pt>
                <c:pt idx="81">
                  <c:v>493.0</c:v>
                </c:pt>
                <c:pt idx="82">
                  <c:v>466.0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80216"/>
        <c:axId val="-2110991112"/>
      </c:scatterChart>
      <c:valAx>
        <c:axId val="-2110980216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0991112"/>
        <c:crosses val="autoZero"/>
        <c:crossBetween val="midCat"/>
      </c:valAx>
      <c:valAx>
        <c:axId val="-21109911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0980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701433543217964"/>
          <c:y val="0.144909673709441"/>
          <c:w val="0.733529403900913"/>
          <c:h val="0.782634350749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'2013 08 05T2R1 not aligned'!$Z$3</c:f>
              <c:strCache>
                <c:ptCount val="1"/>
                <c:pt idx="0">
                  <c:v>Time 1</c:v>
                </c:pt>
              </c:strCache>
            </c:strRef>
          </c:tx>
          <c:marker>
            <c:symbol val="none"/>
          </c:marker>
          <c:xVal>
            <c:numRef>
              <c:f>'2013 08 05T2R1 not aligned'!$Y$5:$Y$122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aligned'!$AA$5:$AA$122</c:f>
              <c:numCache>
                <c:formatCode>0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4.300988174307467</c:v>
                </c:pt>
                <c:pt idx="30">
                  <c:v>15.60019439494573</c:v>
                </c:pt>
                <c:pt idx="31">
                  <c:v>30.17981532480155</c:v>
                </c:pt>
                <c:pt idx="32">
                  <c:v>29.08634375506237</c:v>
                </c:pt>
                <c:pt idx="33">
                  <c:v>29.96112101085371</c:v>
                </c:pt>
                <c:pt idx="34">
                  <c:v>41.5519196500891</c:v>
                </c:pt>
                <c:pt idx="35">
                  <c:v>62.18208326583509</c:v>
                </c:pt>
                <c:pt idx="36">
                  <c:v>86.38425400939576</c:v>
                </c:pt>
                <c:pt idx="37">
                  <c:v>111.3883039040985</c:v>
                </c:pt>
                <c:pt idx="38">
                  <c:v>107.3060100437389</c:v>
                </c:pt>
                <c:pt idx="39">
                  <c:v>95.2049246719585</c:v>
                </c:pt>
                <c:pt idx="40">
                  <c:v>104.462983962417</c:v>
                </c:pt>
                <c:pt idx="41">
                  <c:v>115.8350882877045</c:v>
                </c:pt>
                <c:pt idx="42">
                  <c:v>122.3959177061396</c:v>
                </c:pt>
                <c:pt idx="43">
                  <c:v>122.6146120200875</c:v>
                </c:pt>
                <c:pt idx="44">
                  <c:v>119.6986878341163</c:v>
                </c:pt>
                <c:pt idx="45">
                  <c:v>118.5323181597279</c:v>
                </c:pt>
                <c:pt idx="46">
                  <c:v>115.7621901830553</c:v>
                </c:pt>
                <c:pt idx="47">
                  <c:v>114.7416167179653</c:v>
                </c:pt>
                <c:pt idx="48">
                  <c:v>115.179005345861</c:v>
                </c:pt>
                <c:pt idx="49">
                  <c:v>115.6163939737567</c:v>
                </c:pt>
                <c:pt idx="50">
                  <c:v>115.179005345861</c:v>
                </c:pt>
                <c:pt idx="51">
                  <c:v>117.001457962093</c:v>
                </c:pt>
                <c:pt idx="52">
                  <c:v>115.0332091365624</c:v>
                </c:pt>
                <c:pt idx="53">
                  <c:v>110.22193422971</c:v>
                </c:pt>
                <c:pt idx="54">
                  <c:v>109.4929531832172</c:v>
                </c:pt>
                <c:pt idx="55">
                  <c:v>107.8162967762838</c:v>
                </c:pt>
                <c:pt idx="56">
                  <c:v>104.9732706949619</c:v>
                </c:pt>
                <c:pt idx="57">
                  <c:v>104.2442896484691</c:v>
                </c:pt>
                <c:pt idx="58">
                  <c:v>107.3060100437389</c:v>
                </c:pt>
                <c:pt idx="59">
                  <c:v>108.9826664506723</c:v>
                </c:pt>
                <c:pt idx="60">
                  <c:v>107.087315729791</c:v>
                </c:pt>
                <c:pt idx="61">
                  <c:v>104.7545763810141</c:v>
                </c:pt>
                <c:pt idx="62">
                  <c:v>103.2237161833792</c:v>
                </c:pt>
                <c:pt idx="63">
                  <c:v>100.0890976834602</c:v>
                </c:pt>
                <c:pt idx="64">
                  <c:v>97.82925643933258</c:v>
                </c:pt>
                <c:pt idx="65">
                  <c:v>99.28721853231814</c:v>
                </c:pt>
                <c:pt idx="66">
                  <c:v>100.5264863113559</c:v>
                </c:pt>
                <c:pt idx="67">
                  <c:v>100.0161995788109</c:v>
                </c:pt>
                <c:pt idx="68">
                  <c:v>99.28721853231814</c:v>
                </c:pt>
                <c:pt idx="69">
                  <c:v>98.19374696257897</c:v>
                </c:pt>
                <c:pt idx="70">
                  <c:v>97.24607160213834</c:v>
                </c:pt>
                <c:pt idx="71">
                  <c:v>97.10027539283979</c:v>
                </c:pt>
                <c:pt idx="72">
                  <c:v>99.87040336951238</c:v>
                </c:pt>
                <c:pt idx="73">
                  <c:v>103.2237161833792</c:v>
                </c:pt>
                <c:pt idx="74">
                  <c:v>102.2760408229386</c:v>
                </c:pt>
                <c:pt idx="75">
                  <c:v>100.7451806253037</c:v>
                </c:pt>
                <c:pt idx="76">
                  <c:v>99.1414223230196</c:v>
                </c:pt>
                <c:pt idx="77">
                  <c:v>98.63113559047464</c:v>
                </c:pt>
                <c:pt idx="78">
                  <c:v>99.28721853231814</c:v>
                </c:pt>
                <c:pt idx="79">
                  <c:v>101.2554673578487</c:v>
                </c:pt>
                <c:pt idx="80">
                  <c:v>102.4947351368864</c:v>
                </c:pt>
                <c:pt idx="81">
                  <c:v>101.0367730439009</c:v>
                </c:pt>
                <c:pt idx="82">
                  <c:v>100.3806901020573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71336"/>
        <c:axId val="-2110968312"/>
      </c:scatterChart>
      <c:valAx>
        <c:axId val="-2110971336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0968312"/>
        <c:crosses val="autoZero"/>
        <c:crossBetween val="midCat"/>
      </c:valAx>
      <c:valAx>
        <c:axId val="-2110968312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0971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16204341180612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'2013 08 05T2R1 not aligned'!$AB$3</c:f>
              <c:strCache>
                <c:ptCount val="1"/>
                <c:pt idx="0">
                  <c:v>Time 2</c:v>
                </c:pt>
              </c:strCache>
            </c:strRef>
          </c:tx>
          <c:marker>
            <c:symbol val="none"/>
          </c:marker>
          <c:xVal>
            <c:numRef>
              <c:f>'2013 08 05T2R1 not aligned'!$Y$5:$Y$122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aligned'!$AB$5:$AB$122</c:f>
              <c:numCache>
                <c:formatCode>0</c:formatCode>
                <c:ptCount val="118"/>
                <c:pt idx="0">
                  <c:v>213.0</c:v>
                </c:pt>
                <c:pt idx="1">
                  <c:v>213.0</c:v>
                </c:pt>
                <c:pt idx="2">
                  <c:v>210.0</c:v>
                </c:pt>
                <c:pt idx="3">
                  <c:v>213.0</c:v>
                </c:pt>
                <c:pt idx="4">
                  <c:v>217.0</c:v>
                </c:pt>
                <c:pt idx="5">
                  <c:v>214.0</c:v>
                </c:pt>
                <c:pt idx="6">
                  <c:v>217.0</c:v>
                </c:pt>
                <c:pt idx="7">
                  <c:v>218.0</c:v>
                </c:pt>
                <c:pt idx="8">
                  <c:v>222.0</c:v>
                </c:pt>
                <c:pt idx="9">
                  <c:v>216.0</c:v>
                </c:pt>
                <c:pt idx="10">
                  <c:v>215.0</c:v>
                </c:pt>
                <c:pt idx="11">
                  <c:v>220.0</c:v>
                </c:pt>
                <c:pt idx="12">
                  <c:v>218.0</c:v>
                </c:pt>
                <c:pt idx="13">
                  <c:v>217.0</c:v>
                </c:pt>
                <c:pt idx="14">
                  <c:v>220.0</c:v>
                </c:pt>
                <c:pt idx="15">
                  <c:v>222.0</c:v>
                </c:pt>
                <c:pt idx="16">
                  <c:v>224.0</c:v>
                </c:pt>
                <c:pt idx="17">
                  <c:v>228.0</c:v>
                </c:pt>
                <c:pt idx="18">
                  <c:v>228.0</c:v>
                </c:pt>
                <c:pt idx="19">
                  <c:v>228.0</c:v>
                </c:pt>
                <c:pt idx="20">
                  <c:v>228.0</c:v>
                </c:pt>
                <c:pt idx="21">
                  <c:v>239.0</c:v>
                </c:pt>
                <c:pt idx="22">
                  <c:v>232.0</c:v>
                </c:pt>
                <c:pt idx="23">
                  <c:v>233.0</c:v>
                </c:pt>
                <c:pt idx="24">
                  <c:v>236.0</c:v>
                </c:pt>
                <c:pt idx="25">
                  <c:v>248.0</c:v>
                </c:pt>
                <c:pt idx="26">
                  <c:v>248.0</c:v>
                </c:pt>
                <c:pt idx="27">
                  <c:v>245.0</c:v>
                </c:pt>
                <c:pt idx="28">
                  <c:v>256.0</c:v>
                </c:pt>
                <c:pt idx="29">
                  <c:v>263.0</c:v>
                </c:pt>
                <c:pt idx="30">
                  <c:v>266.0</c:v>
                </c:pt>
                <c:pt idx="31">
                  <c:v>276.0</c:v>
                </c:pt>
                <c:pt idx="32">
                  <c:v>276.0</c:v>
                </c:pt>
                <c:pt idx="33">
                  <c:v>284.0</c:v>
                </c:pt>
                <c:pt idx="34">
                  <c:v>291.0</c:v>
                </c:pt>
                <c:pt idx="35">
                  <c:v>303.0</c:v>
                </c:pt>
                <c:pt idx="36">
                  <c:v>301.0</c:v>
                </c:pt>
                <c:pt idx="37">
                  <c:v>320.0</c:v>
                </c:pt>
                <c:pt idx="38">
                  <c:v>336.0</c:v>
                </c:pt>
                <c:pt idx="39">
                  <c:v>347.0</c:v>
                </c:pt>
                <c:pt idx="40">
                  <c:v>371.0</c:v>
                </c:pt>
                <c:pt idx="41">
                  <c:v>388.0</c:v>
                </c:pt>
                <c:pt idx="42">
                  <c:v>408.0</c:v>
                </c:pt>
                <c:pt idx="43">
                  <c:v>422.0</c:v>
                </c:pt>
                <c:pt idx="44">
                  <c:v>459.0</c:v>
                </c:pt>
                <c:pt idx="45">
                  <c:v>470.0</c:v>
                </c:pt>
                <c:pt idx="46">
                  <c:v>480.0</c:v>
                </c:pt>
                <c:pt idx="47">
                  <c:v>507.0</c:v>
                </c:pt>
                <c:pt idx="48">
                  <c:v>533.0</c:v>
                </c:pt>
                <c:pt idx="49">
                  <c:v>545.0</c:v>
                </c:pt>
                <c:pt idx="50">
                  <c:v>567.0</c:v>
                </c:pt>
                <c:pt idx="51">
                  <c:v>564.0</c:v>
                </c:pt>
                <c:pt idx="52">
                  <c:v>583.0</c:v>
                </c:pt>
                <c:pt idx="53">
                  <c:v>596.0</c:v>
                </c:pt>
                <c:pt idx="54">
                  <c:v>597.0</c:v>
                </c:pt>
                <c:pt idx="55">
                  <c:v>593.0</c:v>
                </c:pt>
                <c:pt idx="56">
                  <c:v>622.0</c:v>
                </c:pt>
                <c:pt idx="57">
                  <c:v>658.0</c:v>
                </c:pt>
                <c:pt idx="58">
                  <c:v>671.0</c:v>
                </c:pt>
                <c:pt idx="59">
                  <c:v>662.0</c:v>
                </c:pt>
                <c:pt idx="60">
                  <c:v>649.0</c:v>
                </c:pt>
                <c:pt idx="61">
                  <c:v>646.0</c:v>
                </c:pt>
                <c:pt idx="62">
                  <c:v>637.0</c:v>
                </c:pt>
                <c:pt idx="63">
                  <c:v>611.0</c:v>
                </c:pt>
                <c:pt idx="64">
                  <c:v>602.0</c:v>
                </c:pt>
                <c:pt idx="65">
                  <c:v>562.0</c:v>
                </c:pt>
                <c:pt idx="66">
                  <c:v>535.0</c:v>
                </c:pt>
                <c:pt idx="67">
                  <c:v>514.0</c:v>
                </c:pt>
                <c:pt idx="68">
                  <c:v>508.0</c:v>
                </c:pt>
                <c:pt idx="69">
                  <c:v>499.0</c:v>
                </c:pt>
                <c:pt idx="70">
                  <c:v>484.0</c:v>
                </c:pt>
                <c:pt idx="71">
                  <c:v>478.0</c:v>
                </c:pt>
                <c:pt idx="72">
                  <c:v>487.0</c:v>
                </c:pt>
                <c:pt idx="73">
                  <c:v>467.0</c:v>
                </c:pt>
                <c:pt idx="74">
                  <c:v>467.0</c:v>
                </c:pt>
                <c:pt idx="75">
                  <c:v>478.0</c:v>
                </c:pt>
                <c:pt idx="76">
                  <c:v>475.0</c:v>
                </c:pt>
                <c:pt idx="77">
                  <c:v>469.0</c:v>
                </c:pt>
                <c:pt idx="78">
                  <c:v>457.0</c:v>
                </c:pt>
                <c:pt idx="79">
                  <c:v>443.0</c:v>
                </c:pt>
                <c:pt idx="80">
                  <c:v>433.0</c:v>
                </c:pt>
                <c:pt idx="81">
                  <c:v>430.0</c:v>
                </c:pt>
                <c:pt idx="82">
                  <c:v>439.0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41096"/>
        <c:axId val="-2111222952"/>
      </c:scatterChart>
      <c:valAx>
        <c:axId val="-2110941096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222952"/>
        <c:crosses val="autoZero"/>
        <c:crossBetween val="midCat"/>
      </c:valAx>
      <c:valAx>
        <c:axId val="-2111222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0941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RhoA activity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701433543217964"/>
          <c:y val="0.144909673709441"/>
          <c:w val="0.733529403900913"/>
          <c:h val="0.7826343507495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'2013 08 05T2R1 not aligned'!$AB$3</c:f>
              <c:strCache>
                <c:ptCount val="1"/>
                <c:pt idx="0">
                  <c:v>Time 2</c:v>
                </c:pt>
              </c:strCache>
            </c:strRef>
          </c:tx>
          <c:marker>
            <c:symbol val="none"/>
          </c:marker>
          <c:xVal>
            <c:numRef>
              <c:f>'2013 08 05T2R1 not aligned'!$Y$5:$Y$122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aligned'!$AC$5:$AC$122</c:f>
              <c:numCache>
                <c:formatCode>0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2.132701421800948</c:v>
                </c:pt>
                <c:pt idx="26">
                  <c:v>4.55956855695375</c:v>
                </c:pt>
                <c:pt idx="27">
                  <c:v>7.942474260500082</c:v>
                </c:pt>
                <c:pt idx="28">
                  <c:v>15.29661709429645</c:v>
                </c:pt>
                <c:pt idx="29">
                  <c:v>22.87138421310672</c:v>
                </c:pt>
                <c:pt idx="30">
                  <c:v>29.41657133518549</c:v>
                </c:pt>
                <c:pt idx="31">
                  <c:v>36.03529988560222</c:v>
                </c:pt>
                <c:pt idx="32">
                  <c:v>48.2431769897042</c:v>
                </c:pt>
                <c:pt idx="33">
                  <c:v>60.52459552214414</c:v>
                </c:pt>
                <c:pt idx="34">
                  <c:v>65.01062265075993</c:v>
                </c:pt>
                <c:pt idx="35">
                  <c:v>53.24399411668573</c:v>
                </c:pt>
                <c:pt idx="36">
                  <c:v>69.7172740643896</c:v>
                </c:pt>
                <c:pt idx="37">
                  <c:v>94.20656970093152</c:v>
                </c:pt>
                <c:pt idx="38">
                  <c:v>106.7821539467233</c:v>
                </c:pt>
                <c:pt idx="39">
                  <c:v>116.6367053440105</c:v>
                </c:pt>
                <c:pt idx="40">
                  <c:v>119.578362477529</c:v>
                </c:pt>
                <c:pt idx="41">
                  <c:v>121.563981042654</c:v>
                </c:pt>
                <c:pt idx="42">
                  <c:v>119.3577381925151</c:v>
                </c:pt>
                <c:pt idx="43">
                  <c:v>116.0483739173067</c:v>
                </c:pt>
                <c:pt idx="44">
                  <c:v>112.8125510704364</c:v>
                </c:pt>
                <c:pt idx="45">
                  <c:v>108.9883967968622</c:v>
                </c:pt>
                <c:pt idx="46">
                  <c:v>113.1802582121262</c:v>
                </c:pt>
                <c:pt idx="47">
                  <c:v>117.8869096257558</c:v>
                </c:pt>
                <c:pt idx="48">
                  <c:v>114.0627553521817</c:v>
                </c:pt>
                <c:pt idx="49">
                  <c:v>111.2681810753391</c:v>
                </c:pt>
                <c:pt idx="50">
                  <c:v>112.4448439287465</c:v>
                </c:pt>
                <c:pt idx="51">
                  <c:v>111.1946396470011</c:v>
                </c:pt>
                <c:pt idx="52">
                  <c:v>109.9444353652558</c:v>
                </c:pt>
                <c:pt idx="53">
                  <c:v>109.0619382252002</c:v>
                </c:pt>
                <c:pt idx="54">
                  <c:v>108.1794410851446</c:v>
                </c:pt>
                <c:pt idx="55">
                  <c:v>106.1202810916816</c:v>
                </c:pt>
                <c:pt idx="56">
                  <c:v>103.6198725281909</c:v>
                </c:pt>
                <c:pt idx="57">
                  <c:v>102.3696682464455</c:v>
                </c:pt>
                <c:pt idx="58">
                  <c:v>101.266546821376</c:v>
                </c:pt>
                <c:pt idx="59">
                  <c:v>100.3840496813205</c:v>
                </c:pt>
                <c:pt idx="60">
                  <c:v>100.0163425396307</c:v>
                </c:pt>
                <c:pt idx="61">
                  <c:v>100.8988396796862</c:v>
                </c:pt>
                <c:pt idx="62">
                  <c:v>99.7221768262788</c:v>
                </c:pt>
                <c:pt idx="63">
                  <c:v>100.8988396796862</c:v>
                </c:pt>
                <c:pt idx="64">
                  <c:v>103.2521653865011</c:v>
                </c:pt>
                <c:pt idx="65">
                  <c:v>101.5607125347279</c:v>
                </c:pt>
                <c:pt idx="66">
                  <c:v>100.6782153946723</c:v>
                </c:pt>
                <c:pt idx="67">
                  <c:v>101.4871711063899</c:v>
                </c:pt>
                <c:pt idx="68">
                  <c:v>100.6046739663344</c:v>
                </c:pt>
                <c:pt idx="69">
                  <c:v>100.1634253963066</c:v>
                </c:pt>
                <c:pt idx="70">
                  <c:v>98.54551397287137</c:v>
                </c:pt>
                <c:pt idx="71">
                  <c:v>96.85406112109821</c:v>
                </c:pt>
                <c:pt idx="72">
                  <c:v>96.4863539794084</c:v>
                </c:pt>
                <c:pt idx="73">
                  <c:v>96.11864683771859</c:v>
                </c:pt>
                <c:pt idx="74">
                  <c:v>97.14822683445007</c:v>
                </c:pt>
                <c:pt idx="75">
                  <c:v>99.86925968295471</c:v>
                </c:pt>
                <c:pt idx="76">
                  <c:v>101.8548782480798</c:v>
                </c:pt>
                <c:pt idx="77">
                  <c:v>103.6198725281909</c:v>
                </c:pt>
                <c:pt idx="78">
                  <c:v>104.0611210982186</c:v>
                </c:pt>
                <c:pt idx="79">
                  <c:v>102.3696682464455</c:v>
                </c:pt>
                <c:pt idx="80">
                  <c:v>99.5015525412649</c:v>
                </c:pt>
                <c:pt idx="81">
                  <c:v>98.83967968622323</c:v>
                </c:pt>
                <c:pt idx="82">
                  <c:v>100.2369668246445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33944"/>
        <c:axId val="-2110830920"/>
      </c:scatterChart>
      <c:valAx>
        <c:axId val="-2110833944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0830920"/>
        <c:crosses val="autoZero"/>
        <c:crossBetween val="midCat"/>
      </c:valAx>
      <c:valAx>
        <c:axId val="-2110830920"/>
        <c:scaling>
          <c:orientation val="minMax"/>
          <c:min val="9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0833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Lifeact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16204341180612"/>
          <c:y val="0.0968401800453676"/>
          <c:w val="0.722052324104648"/>
          <c:h val="0.8275892210306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'2013 08 05T2R1 not aligned'!$AD$3</c:f>
              <c:strCache>
                <c:ptCount val="1"/>
                <c:pt idx="0">
                  <c:v>Time 3</c:v>
                </c:pt>
              </c:strCache>
            </c:strRef>
          </c:tx>
          <c:marker>
            <c:symbol val="none"/>
          </c:marker>
          <c:xVal>
            <c:numRef>
              <c:f>'2013 08 05T2R1 not aligned'!$Y$5:$Y$122</c:f>
              <c:numCache>
                <c:formatCode>0.00</c:formatCode>
                <c:ptCount val="118"/>
                <c:pt idx="0">
                  <c:v>0.0</c:v>
                </c:pt>
                <c:pt idx="1">
                  <c:v>0.207999985169425</c:v>
                </c:pt>
                <c:pt idx="2">
                  <c:v>0.415999970338853</c:v>
                </c:pt>
                <c:pt idx="3">
                  <c:v>0.623999955508272</c:v>
                </c:pt>
                <c:pt idx="4">
                  <c:v>0.831999940677699</c:v>
                </c:pt>
                <c:pt idx="5">
                  <c:v>1.039999925847125</c:v>
                </c:pt>
                <c:pt idx="6">
                  <c:v>1.24799991101655</c:v>
                </c:pt>
                <c:pt idx="7">
                  <c:v>1.455999896185977</c:v>
                </c:pt>
                <c:pt idx="8">
                  <c:v>1.663999881355403</c:v>
                </c:pt>
                <c:pt idx="9">
                  <c:v>1.871999866524824</c:v>
                </c:pt>
                <c:pt idx="10">
                  <c:v>2.07999985169425</c:v>
                </c:pt>
                <c:pt idx="11">
                  <c:v>2.287999836863677</c:v>
                </c:pt>
                <c:pt idx="12">
                  <c:v>2.495999822033102</c:v>
                </c:pt>
                <c:pt idx="13">
                  <c:v>2.703999807202527</c:v>
                </c:pt>
                <c:pt idx="14">
                  <c:v>2.911999792371955</c:v>
                </c:pt>
                <c:pt idx="15">
                  <c:v>3.119999777541374</c:v>
                </c:pt>
                <c:pt idx="16">
                  <c:v>3.327999762710802</c:v>
                </c:pt>
                <c:pt idx="17">
                  <c:v>3.535999747880221</c:v>
                </c:pt>
                <c:pt idx="18">
                  <c:v>3.743999733049641</c:v>
                </c:pt>
                <c:pt idx="19">
                  <c:v>3.951999718219061</c:v>
                </c:pt>
                <c:pt idx="20">
                  <c:v>4.159999703388481</c:v>
                </c:pt>
                <c:pt idx="21">
                  <c:v>4.367999688557901</c:v>
                </c:pt>
                <c:pt idx="22">
                  <c:v>4.575999673727321</c:v>
                </c:pt>
                <c:pt idx="23">
                  <c:v>4.783999658896742</c:v>
                </c:pt>
                <c:pt idx="24">
                  <c:v>4.991999644066161</c:v>
                </c:pt>
                <c:pt idx="25">
                  <c:v>5.199999629235581</c:v>
                </c:pt>
                <c:pt idx="26">
                  <c:v>5.407999614405003</c:v>
                </c:pt>
                <c:pt idx="27">
                  <c:v>5.615999599574422</c:v>
                </c:pt>
                <c:pt idx="28">
                  <c:v>5.823999584743842</c:v>
                </c:pt>
                <c:pt idx="29">
                  <c:v>6.031999569913262</c:v>
                </c:pt>
                <c:pt idx="30">
                  <c:v>6.23999955508268</c:v>
                </c:pt>
                <c:pt idx="31">
                  <c:v>6.447999540252102</c:v>
                </c:pt>
                <c:pt idx="32">
                  <c:v>6.655999525421522</c:v>
                </c:pt>
                <c:pt idx="33">
                  <c:v>6.863999510590943</c:v>
                </c:pt>
                <c:pt idx="34">
                  <c:v>7.07199949576036</c:v>
                </c:pt>
                <c:pt idx="35">
                  <c:v>7.279999480929782</c:v>
                </c:pt>
                <c:pt idx="36">
                  <c:v>7.487999466099202</c:v>
                </c:pt>
                <c:pt idx="37">
                  <c:v>7.695999451268622</c:v>
                </c:pt>
                <c:pt idx="38">
                  <c:v>7.903999436438043</c:v>
                </c:pt>
                <c:pt idx="39">
                  <c:v>8.111999421607463</c:v>
                </c:pt>
                <c:pt idx="40">
                  <c:v>8.319999406776883</c:v>
                </c:pt>
                <c:pt idx="41">
                  <c:v>8.527999391946302</c:v>
                </c:pt>
                <c:pt idx="42">
                  <c:v>8.735999377115723</c:v>
                </c:pt>
                <c:pt idx="43">
                  <c:v>8.943999362285143</c:v>
                </c:pt>
                <c:pt idx="44">
                  <c:v>9.151999347454563</c:v>
                </c:pt>
                <c:pt idx="45">
                  <c:v>9.35999933262398</c:v>
                </c:pt>
                <c:pt idx="46">
                  <c:v>9.567999317793402</c:v>
                </c:pt>
                <c:pt idx="47">
                  <c:v>9.775999302962821</c:v>
                </c:pt>
                <c:pt idx="48">
                  <c:v>9.983999288132244</c:v>
                </c:pt>
                <c:pt idx="49">
                  <c:v>10.19199927330166</c:v>
                </c:pt>
                <c:pt idx="50">
                  <c:v>10.39999925847108</c:v>
                </c:pt>
                <c:pt idx="51">
                  <c:v>10.6079992436405</c:v>
                </c:pt>
                <c:pt idx="52">
                  <c:v>10.81599922880992</c:v>
                </c:pt>
                <c:pt idx="53">
                  <c:v>11.02399921397934</c:v>
                </c:pt>
                <c:pt idx="54">
                  <c:v>11.23199919914876</c:v>
                </c:pt>
                <c:pt idx="55">
                  <c:v>11.43999918431818</c:v>
                </c:pt>
                <c:pt idx="56">
                  <c:v>11.6479991694876</c:v>
                </c:pt>
                <c:pt idx="57">
                  <c:v>11.85599915465702</c:v>
                </c:pt>
                <c:pt idx="58">
                  <c:v>12.06399913982644</c:v>
                </c:pt>
                <c:pt idx="59">
                  <c:v>12.27199912499586</c:v>
                </c:pt>
                <c:pt idx="60">
                  <c:v>12.47999911016528</c:v>
                </c:pt>
                <c:pt idx="61">
                  <c:v>12.6879990953347</c:v>
                </c:pt>
                <c:pt idx="62">
                  <c:v>12.89599908050413</c:v>
                </c:pt>
                <c:pt idx="63">
                  <c:v>13.10399906567354</c:v>
                </c:pt>
                <c:pt idx="64">
                  <c:v>13.31199905084296</c:v>
                </c:pt>
                <c:pt idx="65">
                  <c:v>13.51999903601238</c:v>
                </c:pt>
                <c:pt idx="66">
                  <c:v>13.72799902118181</c:v>
                </c:pt>
                <c:pt idx="67">
                  <c:v>13.93599900635123</c:v>
                </c:pt>
                <c:pt idx="68">
                  <c:v>14.14399899152064</c:v>
                </c:pt>
                <c:pt idx="69">
                  <c:v>14.35199897669006</c:v>
                </c:pt>
                <c:pt idx="70">
                  <c:v>14.55999896185948</c:v>
                </c:pt>
                <c:pt idx="71">
                  <c:v>14.76799894702891</c:v>
                </c:pt>
                <c:pt idx="72">
                  <c:v>14.97599893219833</c:v>
                </c:pt>
                <c:pt idx="73">
                  <c:v>15.18399891736775</c:v>
                </c:pt>
                <c:pt idx="74">
                  <c:v>15.39199890253716</c:v>
                </c:pt>
                <c:pt idx="75">
                  <c:v>15.59999888770659</c:v>
                </c:pt>
                <c:pt idx="76">
                  <c:v>15.80799887287601</c:v>
                </c:pt>
                <c:pt idx="77">
                  <c:v>16.01599885804542</c:v>
                </c:pt>
                <c:pt idx="78">
                  <c:v>16.22399884321484</c:v>
                </c:pt>
                <c:pt idx="79">
                  <c:v>16.43199882838426</c:v>
                </c:pt>
                <c:pt idx="80">
                  <c:v>16.63999881355369</c:v>
                </c:pt>
                <c:pt idx="81">
                  <c:v>16.84799879872311</c:v>
                </c:pt>
                <c:pt idx="82">
                  <c:v>17.05599878389252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xVal>
          <c:yVal>
            <c:numRef>
              <c:f>'2013 08 05T2R1 not aligned'!$AD$5:$AD$122</c:f>
              <c:numCache>
                <c:formatCode>0</c:formatCode>
                <c:ptCount val="118"/>
                <c:pt idx="0">
                  <c:v>219.0</c:v>
                </c:pt>
                <c:pt idx="1">
                  <c:v>212.0</c:v>
                </c:pt>
                <c:pt idx="2">
                  <c:v>215.0</c:v>
                </c:pt>
                <c:pt idx="3">
                  <c:v>216.0</c:v>
                </c:pt>
                <c:pt idx="4">
                  <c:v>212.0</c:v>
                </c:pt>
                <c:pt idx="5">
                  <c:v>215.0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218.0</c:v>
                </c:pt>
                <c:pt idx="10">
                  <c:v>216.0</c:v>
                </c:pt>
                <c:pt idx="11">
                  <c:v>216.0</c:v>
                </c:pt>
                <c:pt idx="12">
                  <c:v>217.0</c:v>
                </c:pt>
                <c:pt idx="13">
                  <c:v>217.0</c:v>
                </c:pt>
                <c:pt idx="14">
                  <c:v>224.0</c:v>
                </c:pt>
                <c:pt idx="15">
                  <c:v>221.0</c:v>
                </c:pt>
                <c:pt idx="16">
                  <c:v>228.0</c:v>
                </c:pt>
                <c:pt idx="17">
                  <c:v>227.0</c:v>
                </c:pt>
                <c:pt idx="18">
                  <c:v>231.0</c:v>
                </c:pt>
                <c:pt idx="19">
                  <c:v>233.0</c:v>
                </c:pt>
                <c:pt idx="20">
                  <c:v>232.0</c:v>
                </c:pt>
                <c:pt idx="21">
                  <c:v>241.0</c:v>
                </c:pt>
                <c:pt idx="22">
                  <c:v>237.0</c:v>
                </c:pt>
                <c:pt idx="23">
                  <c:v>238.0</c:v>
                </c:pt>
                <c:pt idx="24">
                  <c:v>242.0</c:v>
                </c:pt>
                <c:pt idx="25">
                  <c:v>251.0</c:v>
                </c:pt>
                <c:pt idx="26">
                  <c:v>257.0</c:v>
                </c:pt>
                <c:pt idx="27">
                  <c:v>255.0</c:v>
                </c:pt>
                <c:pt idx="28">
                  <c:v>258.0</c:v>
                </c:pt>
                <c:pt idx="29">
                  <c:v>263.0</c:v>
                </c:pt>
                <c:pt idx="30">
                  <c:v>268.0</c:v>
                </c:pt>
                <c:pt idx="31">
                  <c:v>275.0</c:v>
                </c:pt>
                <c:pt idx="32">
                  <c:v>280.0</c:v>
                </c:pt>
                <c:pt idx="33">
                  <c:v>291.0</c:v>
                </c:pt>
                <c:pt idx="34">
                  <c:v>302.0</c:v>
                </c:pt>
                <c:pt idx="35">
                  <c:v>305.0</c:v>
                </c:pt>
                <c:pt idx="36">
                  <c:v>323.0</c:v>
                </c:pt>
                <c:pt idx="37">
                  <c:v>325.0</c:v>
                </c:pt>
                <c:pt idx="38">
                  <c:v>338.0</c:v>
                </c:pt>
                <c:pt idx="39">
                  <c:v>348.0</c:v>
                </c:pt>
                <c:pt idx="40">
                  <c:v>369.0</c:v>
                </c:pt>
                <c:pt idx="41">
                  <c:v>394.0</c:v>
                </c:pt>
                <c:pt idx="42">
                  <c:v>409.0</c:v>
                </c:pt>
                <c:pt idx="43">
                  <c:v>433.0</c:v>
                </c:pt>
                <c:pt idx="44">
                  <c:v>458.0</c:v>
                </c:pt>
                <c:pt idx="45">
                  <c:v>475.0</c:v>
                </c:pt>
                <c:pt idx="46">
                  <c:v>494.0</c:v>
                </c:pt>
                <c:pt idx="47">
                  <c:v>523.0</c:v>
                </c:pt>
                <c:pt idx="48">
                  <c:v>543.0</c:v>
                </c:pt>
                <c:pt idx="49">
                  <c:v>576.0</c:v>
                </c:pt>
                <c:pt idx="50">
                  <c:v>608.0</c:v>
                </c:pt>
                <c:pt idx="51">
                  <c:v>623.0</c:v>
                </c:pt>
                <c:pt idx="52">
                  <c:v>653.0</c:v>
                </c:pt>
                <c:pt idx="53">
                  <c:v>674.0</c:v>
                </c:pt>
                <c:pt idx="54">
                  <c:v>672.0</c:v>
                </c:pt>
                <c:pt idx="55">
                  <c:v>690.0</c:v>
                </c:pt>
                <c:pt idx="56">
                  <c:v>705.0</c:v>
                </c:pt>
                <c:pt idx="57">
                  <c:v>691.0</c:v>
                </c:pt>
                <c:pt idx="58">
                  <c:v>675.0</c:v>
                </c:pt>
                <c:pt idx="59">
                  <c:v>652.0</c:v>
                </c:pt>
                <c:pt idx="60">
                  <c:v>654.0</c:v>
                </c:pt>
                <c:pt idx="61">
                  <c:v>641.0</c:v>
                </c:pt>
                <c:pt idx="62">
                  <c:v>648.0</c:v>
                </c:pt>
                <c:pt idx="63">
                  <c:v>644.0</c:v>
                </c:pt>
                <c:pt idx="64">
                  <c:v>601.0</c:v>
                </c:pt>
                <c:pt idx="65">
                  <c:v>580.0</c:v>
                </c:pt>
                <c:pt idx="66">
                  <c:v>528.0</c:v>
                </c:pt>
                <c:pt idx="67">
                  <c:v>517.0</c:v>
                </c:pt>
                <c:pt idx="68">
                  <c:v>496.0</c:v>
                </c:pt>
                <c:pt idx="69">
                  <c:v>474.0</c:v>
                </c:pt>
                <c:pt idx="70">
                  <c:v>472.0</c:v>
                </c:pt>
                <c:pt idx="71">
                  <c:v>477.0</c:v>
                </c:pt>
                <c:pt idx="72">
                  <c:v>490.0</c:v>
                </c:pt>
                <c:pt idx="73">
                  <c:v>496.0</c:v>
                </c:pt>
                <c:pt idx="74">
                  <c:v>475.0</c:v>
                </c:pt>
                <c:pt idx="75">
                  <c:v>472.0</c:v>
                </c:pt>
                <c:pt idx="76">
                  <c:v>480.0</c:v>
                </c:pt>
                <c:pt idx="77">
                  <c:v>460.0</c:v>
                </c:pt>
                <c:pt idx="78">
                  <c:v>446.0</c:v>
                </c:pt>
                <c:pt idx="79">
                  <c:v>442.0</c:v>
                </c:pt>
                <c:pt idx="80">
                  <c:v>453.0</c:v>
                </c:pt>
                <c:pt idx="81">
                  <c:v>439.0</c:v>
                </c:pt>
                <c:pt idx="82">
                  <c:v>440.0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60424"/>
        <c:axId val="-2111256248"/>
      </c:scatterChart>
      <c:valAx>
        <c:axId val="-2111660424"/>
        <c:scaling>
          <c:orientation val="minMax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-2111256248"/>
        <c:crosses val="autoZero"/>
        <c:crossBetween val="midCat"/>
      </c:valAx>
      <c:valAx>
        <c:axId val="-21112562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1660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7.xml"/><Relationship Id="rId20" Type="http://schemas.openxmlformats.org/officeDocument/2006/relationships/chart" Target="../charts/chart38.xml"/><Relationship Id="rId10" Type="http://schemas.openxmlformats.org/officeDocument/2006/relationships/chart" Target="../charts/chart28.xml"/><Relationship Id="rId11" Type="http://schemas.openxmlformats.org/officeDocument/2006/relationships/chart" Target="../charts/chart29.xml"/><Relationship Id="rId12" Type="http://schemas.openxmlformats.org/officeDocument/2006/relationships/chart" Target="../charts/chart30.xml"/><Relationship Id="rId13" Type="http://schemas.openxmlformats.org/officeDocument/2006/relationships/chart" Target="../charts/chart31.xml"/><Relationship Id="rId14" Type="http://schemas.openxmlformats.org/officeDocument/2006/relationships/chart" Target="../charts/chart32.xml"/><Relationship Id="rId15" Type="http://schemas.openxmlformats.org/officeDocument/2006/relationships/chart" Target="../charts/chart33.xml"/><Relationship Id="rId16" Type="http://schemas.openxmlformats.org/officeDocument/2006/relationships/chart" Target="../charts/chart34.xml"/><Relationship Id="rId17" Type="http://schemas.openxmlformats.org/officeDocument/2006/relationships/chart" Target="../charts/chart35.xml"/><Relationship Id="rId18" Type="http://schemas.openxmlformats.org/officeDocument/2006/relationships/chart" Target="../charts/chart36.xml"/><Relationship Id="rId19" Type="http://schemas.openxmlformats.org/officeDocument/2006/relationships/chart" Target="../charts/chart3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9</xdr:row>
      <xdr:rowOff>66675</xdr:rowOff>
    </xdr:from>
    <xdr:to>
      <xdr:col>23</xdr:col>
      <xdr:colOff>0</xdr:colOff>
      <xdr:row>23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24</xdr:row>
      <xdr:rowOff>47625</xdr:rowOff>
    </xdr:from>
    <xdr:to>
      <xdr:col>23</xdr:col>
      <xdr:colOff>19050</xdr:colOff>
      <xdr:row>38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76199</xdr:colOff>
      <xdr:row>0</xdr:row>
      <xdr:rowOff>180975</xdr:rowOff>
    </xdr:from>
    <xdr:to>
      <xdr:col>46</xdr:col>
      <xdr:colOff>200024</xdr:colOff>
      <xdr:row>23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76199</xdr:colOff>
      <xdr:row>23</xdr:row>
      <xdr:rowOff>9524</xdr:rowOff>
    </xdr:from>
    <xdr:to>
      <xdr:col>46</xdr:col>
      <xdr:colOff>200024</xdr:colOff>
      <xdr:row>46</xdr:row>
      <xdr:rowOff>19049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76761</xdr:colOff>
      <xdr:row>0</xdr:row>
      <xdr:rowOff>180975</xdr:rowOff>
    </xdr:from>
    <xdr:to>
      <xdr:col>56</xdr:col>
      <xdr:colOff>200586</xdr:colOff>
      <xdr:row>23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76761</xdr:colOff>
      <xdr:row>23</xdr:row>
      <xdr:rowOff>9524</xdr:rowOff>
    </xdr:from>
    <xdr:to>
      <xdr:col>56</xdr:col>
      <xdr:colOff>200586</xdr:colOff>
      <xdr:row>46</xdr:row>
      <xdr:rowOff>19049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200586</xdr:colOff>
      <xdr:row>1</xdr:row>
      <xdr:rowOff>0</xdr:rowOff>
    </xdr:from>
    <xdr:to>
      <xdr:col>65</xdr:col>
      <xdr:colOff>324410</xdr:colOff>
      <xdr:row>23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200586</xdr:colOff>
      <xdr:row>23</xdr:row>
      <xdr:rowOff>19049</xdr:rowOff>
    </xdr:from>
    <xdr:to>
      <xdr:col>65</xdr:col>
      <xdr:colOff>324410</xdr:colOff>
      <xdr:row>46</xdr:row>
      <xdr:rowOff>28574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324410</xdr:colOff>
      <xdr:row>1</xdr:row>
      <xdr:rowOff>0</xdr:rowOff>
    </xdr:from>
    <xdr:to>
      <xdr:col>74</xdr:col>
      <xdr:colOff>448235</xdr:colOff>
      <xdr:row>23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324410</xdr:colOff>
      <xdr:row>23</xdr:row>
      <xdr:rowOff>19049</xdr:rowOff>
    </xdr:from>
    <xdr:to>
      <xdr:col>74</xdr:col>
      <xdr:colOff>448235</xdr:colOff>
      <xdr:row>46</xdr:row>
      <xdr:rowOff>28574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74</xdr:col>
      <xdr:colOff>448235</xdr:colOff>
      <xdr:row>1</xdr:row>
      <xdr:rowOff>0</xdr:rowOff>
    </xdr:from>
    <xdr:to>
      <xdr:col>83</xdr:col>
      <xdr:colOff>567578</xdr:colOff>
      <xdr:row>23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448235</xdr:colOff>
      <xdr:row>23</xdr:row>
      <xdr:rowOff>19049</xdr:rowOff>
    </xdr:from>
    <xdr:to>
      <xdr:col>83</xdr:col>
      <xdr:colOff>567578</xdr:colOff>
      <xdr:row>46</xdr:row>
      <xdr:rowOff>28574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83</xdr:col>
      <xdr:colOff>558053</xdr:colOff>
      <xdr:row>1</xdr:row>
      <xdr:rowOff>0</xdr:rowOff>
    </xdr:from>
    <xdr:to>
      <xdr:col>93</xdr:col>
      <xdr:colOff>76761</xdr:colOff>
      <xdr:row>23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83</xdr:col>
      <xdr:colOff>558053</xdr:colOff>
      <xdr:row>23</xdr:row>
      <xdr:rowOff>19049</xdr:rowOff>
    </xdr:from>
    <xdr:to>
      <xdr:col>93</xdr:col>
      <xdr:colOff>76761</xdr:colOff>
      <xdr:row>46</xdr:row>
      <xdr:rowOff>28574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93</xdr:col>
      <xdr:colOff>67236</xdr:colOff>
      <xdr:row>1</xdr:row>
      <xdr:rowOff>0</xdr:rowOff>
    </xdr:from>
    <xdr:to>
      <xdr:col>102</xdr:col>
      <xdr:colOff>191060</xdr:colOff>
      <xdr:row>23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93</xdr:col>
      <xdr:colOff>67236</xdr:colOff>
      <xdr:row>23</xdr:row>
      <xdr:rowOff>19049</xdr:rowOff>
    </xdr:from>
    <xdr:to>
      <xdr:col>102</xdr:col>
      <xdr:colOff>191060</xdr:colOff>
      <xdr:row>46</xdr:row>
      <xdr:rowOff>28574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109</xdr:col>
      <xdr:colOff>0</xdr:colOff>
      <xdr:row>2</xdr:row>
      <xdr:rowOff>0</xdr:rowOff>
    </xdr:from>
    <xdr:to>
      <xdr:col>120</xdr:col>
      <xdr:colOff>327173</xdr:colOff>
      <xdr:row>31</xdr:row>
      <xdr:rowOff>178174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109</xdr:col>
      <xdr:colOff>27565</xdr:colOff>
      <xdr:row>32</xdr:row>
      <xdr:rowOff>92944</xdr:rowOff>
    </xdr:from>
    <xdr:to>
      <xdr:col>120</xdr:col>
      <xdr:colOff>354738</xdr:colOff>
      <xdr:row>62</xdr:row>
      <xdr:rowOff>80618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9</xdr:row>
      <xdr:rowOff>66675</xdr:rowOff>
    </xdr:from>
    <xdr:to>
      <xdr:col>23</xdr:col>
      <xdr:colOff>0</xdr:colOff>
      <xdr:row>23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24</xdr:row>
      <xdr:rowOff>47625</xdr:rowOff>
    </xdr:from>
    <xdr:to>
      <xdr:col>23</xdr:col>
      <xdr:colOff>19050</xdr:colOff>
      <xdr:row>38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76199</xdr:colOff>
      <xdr:row>0</xdr:row>
      <xdr:rowOff>180975</xdr:rowOff>
    </xdr:from>
    <xdr:to>
      <xdr:col>46</xdr:col>
      <xdr:colOff>200024</xdr:colOff>
      <xdr:row>23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76199</xdr:colOff>
      <xdr:row>23</xdr:row>
      <xdr:rowOff>9524</xdr:rowOff>
    </xdr:from>
    <xdr:to>
      <xdr:col>46</xdr:col>
      <xdr:colOff>200024</xdr:colOff>
      <xdr:row>46</xdr:row>
      <xdr:rowOff>19049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76761</xdr:colOff>
      <xdr:row>0</xdr:row>
      <xdr:rowOff>180975</xdr:rowOff>
    </xdr:from>
    <xdr:to>
      <xdr:col>56</xdr:col>
      <xdr:colOff>200586</xdr:colOff>
      <xdr:row>23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76761</xdr:colOff>
      <xdr:row>23</xdr:row>
      <xdr:rowOff>9524</xdr:rowOff>
    </xdr:from>
    <xdr:to>
      <xdr:col>56</xdr:col>
      <xdr:colOff>200586</xdr:colOff>
      <xdr:row>46</xdr:row>
      <xdr:rowOff>19049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200586</xdr:colOff>
      <xdr:row>1</xdr:row>
      <xdr:rowOff>0</xdr:rowOff>
    </xdr:from>
    <xdr:to>
      <xdr:col>65</xdr:col>
      <xdr:colOff>324410</xdr:colOff>
      <xdr:row>23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200586</xdr:colOff>
      <xdr:row>23</xdr:row>
      <xdr:rowOff>19049</xdr:rowOff>
    </xdr:from>
    <xdr:to>
      <xdr:col>65</xdr:col>
      <xdr:colOff>324410</xdr:colOff>
      <xdr:row>46</xdr:row>
      <xdr:rowOff>28574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324410</xdr:colOff>
      <xdr:row>1</xdr:row>
      <xdr:rowOff>0</xdr:rowOff>
    </xdr:from>
    <xdr:to>
      <xdr:col>74</xdr:col>
      <xdr:colOff>448235</xdr:colOff>
      <xdr:row>23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324410</xdr:colOff>
      <xdr:row>23</xdr:row>
      <xdr:rowOff>19049</xdr:rowOff>
    </xdr:from>
    <xdr:to>
      <xdr:col>74</xdr:col>
      <xdr:colOff>448235</xdr:colOff>
      <xdr:row>46</xdr:row>
      <xdr:rowOff>28574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74</xdr:col>
      <xdr:colOff>448235</xdr:colOff>
      <xdr:row>1</xdr:row>
      <xdr:rowOff>0</xdr:rowOff>
    </xdr:from>
    <xdr:to>
      <xdr:col>83</xdr:col>
      <xdr:colOff>567578</xdr:colOff>
      <xdr:row>23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448235</xdr:colOff>
      <xdr:row>23</xdr:row>
      <xdr:rowOff>19049</xdr:rowOff>
    </xdr:from>
    <xdr:to>
      <xdr:col>83</xdr:col>
      <xdr:colOff>567578</xdr:colOff>
      <xdr:row>46</xdr:row>
      <xdr:rowOff>28574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83</xdr:col>
      <xdr:colOff>558053</xdr:colOff>
      <xdr:row>1</xdr:row>
      <xdr:rowOff>0</xdr:rowOff>
    </xdr:from>
    <xdr:to>
      <xdr:col>93</xdr:col>
      <xdr:colOff>76761</xdr:colOff>
      <xdr:row>23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83</xdr:col>
      <xdr:colOff>558053</xdr:colOff>
      <xdr:row>23</xdr:row>
      <xdr:rowOff>19049</xdr:rowOff>
    </xdr:from>
    <xdr:to>
      <xdr:col>93</xdr:col>
      <xdr:colOff>76761</xdr:colOff>
      <xdr:row>46</xdr:row>
      <xdr:rowOff>28574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93</xdr:col>
      <xdr:colOff>67236</xdr:colOff>
      <xdr:row>1</xdr:row>
      <xdr:rowOff>0</xdr:rowOff>
    </xdr:from>
    <xdr:to>
      <xdr:col>102</xdr:col>
      <xdr:colOff>191060</xdr:colOff>
      <xdr:row>23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93</xdr:col>
      <xdr:colOff>67236</xdr:colOff>
      <xdr:row>23</xdr:row>
      <xdr:rowOff>19049</xdr:rowOff>
    </xdr:from>
    <xdr:to>
      <xdr:col>102</xdr:col>
      <xdr:colOff>191060</xdr:colOff>
      <xdr:row>46</xdr:row>
      <xdr:rowOff>28574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109</xdr:col>
      <xdr:colOff>0</xdr:colOff>
      <xdr:row>2</xdr:row>
      <xdr:rowOff>0</xdr:rowOff>
    </xdr:from>
    <xdr:to>
      <xdr:col>120</xdr:col>
      <xdr:colOff>327173</xdr:colOff>
      <xdr:row>31</xdr:row>
      <xdr:rowOff>178174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109</xdr:col>
      <xdr:colOff>27565</xdr:colOff>
      <xdr:row>32</xdr:row>
      <xdr:rowOff>92944</xdr:rowOff>
    </xdr:from>
    <xdr:to>
      <xdr:col>120</xdr:col>
      <xdr:colOff>354738</xdr:colOff>
      <xdr:row>62</xdr:row>
      <xdr:rowOff>80618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121</xdr:col>
      <xdr:colOff>0</xdr:colOff>
      <xdr:row>2</xdr:row>
      <xdr:rowOff>0</xdr:rowOff>
    </xdr:from>
    <xdr:to>
      <xdr:col>132</xdr:col>
      <xdr:colOff>327174</xdr:colOff>
      <xdr:row>31</xdr:row>
      <xdr:rowOff>178174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139</xdr:col>
      <xdr:colOff>199573</xdr:colOff>
      <xdr:row>2</xdr:row>
      <xdr:rowOff>36287</xdr:rowOff>
    </xdr:from>
    <xdr:to>
      <xdr:col>145</xdr:col>
      <xdr:colOff>269876</xdr:colOff>
      <xdr:row>20</xdr:row>
      <xdr:rowOff>145143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4"/>
  <sheetViews>
    <sheetView tabSelected="1" workbookViewId="0">
      <selection activeCell="A4" sqref="A4"/>
    </sheetView>
  </sheetViews>
  <sheetFormatPr baseColWidth="10" defaultColWidth="8.83203125" defaultRowHeight="14" x14ac:dyDescent="0"/>
  <cols>
    <col min="1" max="16384" width="8.83203125" style="4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 s="4" t="s">
        <v>14</v>
      </c>
      <c r="B2" s="4">
        <v>1</v>
      </c>
      <c r="C2" s="20">
        <v>0.47363614583333336</v>
      </c>
      <c r="D2" s="20">
        <v>0</v>
      </c>
      <c r="E2" s="4">
        <v>1</v>
      </c>
      <c r="F2" s="4" t="s">
        <v>15</v>
      </c>
      <c r="G2" s="4">
        <v>0</v>
      </c>
      <c r="H2" s="4">
        <v>54.03</v>
      </c>
      <c r="I2" s="4">
        <v>83</v>
      </c>
      <c r="J2" s="4">
        <v>251</v>
      </c>
      <c r="K2" s="4">
        <v>541</v>
      </c>
      <c r="L2" s="4">
        <v>333.01219784313082</v>
      </c>
      <c r="M2" s="4">
        <v>398.97887690579694</v>
      </c>
    </row>
    <row r="3" spans="1:14">
      <c r="A3" s="4" t="s">
        <v>16</v>
      </c>
      <c r="B3" s="4" t="s">
        <v>17</v>
      </c>
      <c r="C3" s="4" t="s">
        <v>18</v>
      </c>
    </row>
    <row r="4" spans="1:14">
      <c r="A4" s="4">
        <v>13.051999069381264</v>
      </c>
      <c r="B4" s="4">
        <v>28.131997994164397</v>
      </c>
      <c r="C4" s="4">
        <v>209</v>
      </c>
    </row>
    <row r="5" spans="1:14">
      <c r="A5" s="4">
        <v>13.104006800890662</v>
      </c>
      <c r="B5" s="4">
        <v>28.04193582496519</v>
      </c>
      <c r="C5" s="4">
        <v>208</v>
      </c>
    </row>
    <row r="6" spans="1:14">
      <c r="A6" s="4">
        <v>13.156014532400063</v>
      </c>
      <c r="B6" s="4">
        <v>27.951873655765983</v>
      </c>
      <c r="C6" s="4">
        <v>210</v>
      </c>
    </row>
    <row r="7" spans="1:14">
      <c r="A7" s="4">
        <v>13.208022263909461</v>
      </c>
      <c r="B7" s="4">
        <v>27.861811486566779</v>
      </c>
      <c r="C7" s="4">
        <v>214</v>
      </c>
    </row>
    <row r="8" spans="1:14">
      <c r="A8" s="4">
        <v>13.260029995418861</v>
      </c>
      <c r="B8" s="4">
        <v>27.771749317367572</v>
      </c>
      <c r="C8" s="4">
        <v>214</v>
      </c>
    </row>
    <row r="9" spans="1:14">
      <c r="A9" s="4">
        <v>13.31203772692826</v>
      </c>
      <c r="B9" s="4">
        <v>27.681687148168365</v>
      </c>
      <c r="C9" s="4">
        <v>213</v>
      </c>
    </row>
    <row r="10" spans="1:14">
      <c r="A10" s="4">
        <v>13.364045458437658</v>
      </c>
      <c r="B10" s="4">
        <v>27.591624978969158</v>
      </c>
      <c r="C10" s="4">
        <v>212</v>
      </c>
    </row>
    <row r="11" spans="1:14">
      <c r="A11" s="4">
        <v>13.416053189947059</v>
      </c>
      <c r="B11" s="4">
        <v>27.50156280976995</v>
      </c>
      <c r="C11" s="4">
        <v>217</v>
      </c>
    </row>
    <row r="12" spans="1:14">
      <c r="A12" s="4">
        <v>13.468060921456457</v>
      </c>
      <c r="B12" s="4">
        <v>27.411500640570743</v>
      </c>
      <c r="C12" s="4">
        <v>216</v>
      </c>
    </row>
    <row r="13" spans="1:14">
      <c r="A13" s="4">
        <v>13.520068652965858</v>
      </c>
      <c r="B13" s="4">
        <v>27.32143847137154</v>
      </c>
      <c r="C13" s="4">
        <v>215</v>
      </c>
    </row>
    <row r="14" spans="1:14">
      <c r="A14" s="4">
        <v>13.572076384475256</v>
      </c>
      <c r="B14" s="4">
        <v>27.231376302172333</v>
      </c>
      <c r="C14" s="4">
        <v>217</v>
      </c>
    </row>
    <row r="15" spans="1:14">
      <c r="A15" s="4">
        <v>13.624084115984656</v>
      </c>
      <c r="B15" s="4">
        <v>27.141314132973125</v>
      </c>
      <c r="C15" s="4">
        <v>220</v>
      </c>
    </row>
    <row r="16" spans="1:14">
      <c r="A16" s="4">
        <v>13.676091847494055</v>
      </c>
      <c r="B16" s="4">
        <v>27.051251963773918</v>
      </c>
      <c r="C16" s="4">
        <v>219</v>
      </c>
    </row>
    <row r="17" spans="1:3">
      <c r="A17" s="4">
        <v>13.728099579003453</v>
      </c>
      <c r="B17" s="4">
        <v>26.961189794574711</v>
      </c>
      <c r="C17" s="4">
        <v>216</v>
      </c>
    </row>
    <row r="18" spans="1:3">
      <c r="A18" s="4">
        <v>13.780107310512854</v>
      </c>
      <c r="B18" s="4">
        <v>26.871127625375504</v>
      </c>
      <c r="C18" s="4">
        <v>218</v>
      </c>
    </row>
    <row r="19" spans="1:3">
      <c r="A19" s="4">
        <v>13.832115042022252</v>
      </c>
      <c r="B19" s="4">
        <v>26.7810654561763</v>
      </c>
      <c r="C19" s="4">
        <v>217</v>
      </c>
    </row>
    <row r="20" spans="1:3">
      <c r="A20" s="4">
        <v>13.884122773531653</v>
      </c>
      <c r="B20" s="4">
        <v>26.691003286977093</v>
      </c>
      <c r="C20" s="4">
        <v>219</v>
      </c>
    </row>
    <row r="21" spans="1:3">
      <c r="A21" s="4">
        <v>13.936130505041051</v>
      </c>
      <c r="B21" s="4">
        <v>26.600941117777889</v>
      </c>
      <c r="C21" s="4">
        <v>220</v>
      </c>
    </row>
    <row r="22" spans="1:3">
      <c r="A22" s="4">
        <v>13.98813823655045</v>
      </c>
      <c r="B22" s="4">
        <v>26.510878948578686</v>
      </c>
      <c r="C22" s="4">
        <v>222</v>
      </c>
    </row>
    <row r="23" spans="1:3">
      <c r="A23" s="4">
        <v>14.04014596805985</v>
      </c>
      <c r="B23" s="4">
        <v>26.420816779379482</v>
      </c>
      <c r="C23" s="4">
        <v>225</v>
      </c>
    </row>
    <row r="24" spans="1:3">
      <c r="A24" s="4">
        <v>14.092153699569248</v>
      </c>
      <c r="B24" s="4">
        <v>26.330754610180279</v>
      </c>
      <c r="C24" s="4">
        <v>227</v>
      </c>
    </row>
    <row r="25" spans="1:3">
      <c r="A25" s="4">
        <v>14.144161431078649</v>
      </c>
      <c r="B25" s="4">
        <v>26.240692440981075</v>
      </c>
      <c r="C25" s="4">
        <v>226</v>
      </c>
    </row>
    <row r="26" spans="1:3">
      <c r="A26" s="4">
        <v>14.196169162588047</v>
      </c>
      <c r="B26" s="4">
        <v>26.150630271781871</v>
      </c>
      <c r="C26" s="4">
        <v>230</v>
      </c>
    </row>
    <row r="27" spans="1:3">
      <c r="A27" s="4">
        <v>14.248176894097448</v>
      </c>
      <c r="B27" s="4">
        <v>26.060568102582668</v>
      </c>
      <c r="C27" s="4">
        <v>230</v>
      </c>
    </row>
    <row r="28" spans="1:3">
      <c r="A28" s="4">
        <v>14.300184625606846</v>
      </c>
      <c r="B28" s="4">
        <v>25.970505933383464</v>
      </c>
      <c r="C28" s="4">
        <v>235</v>
      </c>
    </row>
    <row r="29" spans="1:3">
      <c r="A29" s="4">
        <v>14.352192357116245</v>
      </c>
      <c r="B29" s="4">
        <v>25.88044376418426</v>
      </c>
      <c r="C29" s="4">
        <v>235</v>
      </c>
    </row>
    <row r="30" spans="1:3">
      <c r="A30" s="4">
        <v>14.404200088625645</v>
      </c>
      <c r="B30" s="4">
        <v>25.790381594985057</v>
      </c>
      <c r="C30" s="4">
        <v>241</v>
      </c>
    </row>
    <row r="31" spans="1:3">
      <c r="A31" s="4">
        <v>14.456207820135043</v>
      </c>
      <c r="B31" s="4">
        <v>25.700319425785853</v>
      </c>
      <c r="C31" s="4">
        <v>241</v>
      </c>
    </row>
    <row r="32" spans="1:3">
      <c r="A32" s="4">
        <v>14.508215551644444</v>
      </c>
      <c r="B32" s="4">
        <v>25.61025725658665</v>
      </c>
      <c r="C32" s="4">
        <v>250</v>
      </c>
    </row>
    <row r="33" spans="1:3">
      <c r="A33" s="4">
        <v>14.560223283153842</v>
      </c>
      <c r="B33" s="4">
        <v>25.520195087387446</v>
      </c>
      <c r="C33" s="4">
        <v>249</v>
      </c>
    </row>
    <row r="34" spans="1:3">
      <c r="A34" s="4">
        <v>14.612231014663241</v>
      </c>
      <c r="B34" s="4">
        <v>25.430132918188242</v>
      </c>
      <c r="C34" s="4">
        <v>262</v>
      </c>
    </row>
    <row r="35" spans="1:3">
      <c r="A35" s="4">
        <v>14.664238746172641</v>
      </c>
      <c r="B35" s="4">
        <v>25.340070748989039</v>
      </c>
      <c r="C35" s="4">
        <v>267</v>
      </c>
    </row>
    <row r="36" spans="1:3">
      <c r="A36" s="4">
        <v>14.71624647768204</v>
      </c>
      <c r="B36" s="4">
        <v>25.250008579789835</v>
      </c>
      <c r="C36" s="4">
        <v>273</v>
      </c>
    </row>
    <row r="37" spans="1:3">
      <c r="A37" s="4">
        <v>14.76825420919144</v>
      </c>
      <c r="B37" s="4">
        <v>25.159946410590631</v>
      </c>
      <c r="C37" s="4">
        <v>274</v>
      </c>
    </row>
    <row r="38" spans="1:3">
      <c r="A38" s="4">
        <v>14.820261940700838</v>
      </c>
      <c r="B38" s="4">
        <v>25.069884241391428</v>
      </c>
      <c r="C38" s="4">
        <v>285</v>
      </c>
    </row>
    <row r="39" spans="1:3">
      <c r="A39" s="4">
        <v>14.872269672210237</v>
      </c>
      <c r="B39" s="4">
        <v>24.979822072192224</v>
      </c>
      <c r="C39" s="4">
        <v>299</v>
      </c>
    </row>
    <row r="40" spans="1:3">
      <c r="A40" s="4">
        <v>14.924277403719637</v>
      </c>
      <c r="B40" s="4">
        <v>24.889759902993021</v>
      </c>
      <c r="C40" s="4">
        <v>306</v>
      </c>
    </row>
    <row r="41" spans="1:3">
      <c r="A41" s="4">
        <v>14.976285135229036</v>
      </c>
      <c r="B41" s="4">
        <v>24.799697733793817</v>
      </c>
      <c r="C41" s="4">
        <v>318</v>
      </c>
    </row>
    <row r="42" spans="1:3">
      <c r="A42" s="4">
        <v>15.028292866738436</v>
      </c>
      <c r="B42" s="4">
        <v>24.709635564594613</v>
      </c>
      <c r="C42" s="4">
        <v>327</v>
      </c>
    </row>
    <row r="43" spans="1:3">
      <c r="A43" s="4">
        <v>15.080300598247835</v>
      </c>
      <c r="B43" s="4">
        <v>24.61957339539541</v>
      </c>
      <c r="C43" s="4">
        <v>335</v>
      </c>
    </row>
    <row r="44" spans="1:3">
      <c r="A44" s="4">
        <v>15.132308329757235</v>
      </c>
      <c r="B44" s="4">
        <v>24.529511226196206</v>
      </c>
      <c r="C44" s="4">
        <v>353</v>
      </c>
    </row>
    <row r="45" spans="1:3">
      <c r="A45" s="4">
        <v>15.184316061266633</v>
      </c>
      <c r="B45" s="4">
        <v>24.439449056997002</v>
      </c>
      <c r="C45" s="4">
        <v>375</v>
      </c>
    </row>
    <row r="46" spans="1:3">
      <c r="A46" s="4">
        <v>15.236323792776032</v>
      </c>
      <c r="B46" s="4">
        <v>24.349386887797799</v>
      </c>
      <c r="C46" s="4">
        <v>394</v>
      </c>
    </row>
    <row r="47" spans="1:3">
      <c r="A47" s="4">
        <v>15.288331524285432</v>
      </c>
      <c r="B47" s="4">
        <v>24.259324718598595</v>
      </c>
      <c r="C47" s="4">
        <v>406</v>
      </c>
    </row>
    <row r="48" spans="1:3">
      <c r="A48" s="4">
        <v>15.340339255794831</v>
      </c>
      <c r="B48" s="4">
        <v>24.169262549399392</v>
      </c>
      <c r="C48" s="4">
        <v>426</v>
      </c>
    </row>
    <row r="49" spans="1:3">
      <c r="A49" s="4">
        <v>15.392346987304231</v>
      </c>
      <c r="B49" s="4">
        <v>24.079200380200188</v>
      </c>
      <c r="C49" s="4">
        <v>438</v>
      </c>
    </row>
    <row r="50" spans="1:3">
      <c r="A50" s="4">
        <v>15.44435471881363</v>
      </c>
      <c r="B50" s="4">
        <v>23.989138211000984</v>
      </c>
      <c r="C50" s="4">
        <v>463</v>
      </c>
    </row>
    <row r="51" spans="1:3">
      <c r="A51" s="4">
        <v>15.496362450323028</v>
      </c>
      <c r="B51" s="4">
        <v>23.899076041801781</v>
      </c>
      <c r="C51" s="4">
        <v>485</v>
      </c>
    </row>
    <row r="52" spans="1:3">
      <c r="A52" s="4">
        <v>15.548370181832428</v>
      </c>
      <c r="B52" s="4">
        <v>23.809013872602577</v>
      </c>
      <c r="C52" s="4">
        <v>517</v>
      </c>
    </row>
    <row r="53" spans="1:3">
      <c r="A53" s="4">
        <v>15.600377913341827</v>
      </c>
      <c r="B53" s="4">
        <v>23.718951703403373</v>
      </c>
      <c r="C53" s="4">
        <v>541</v>
      </c>
    </row>
    <row r="54" spans="1:3">
      <c r="A54" s="4">
        <v>15.652385644851227</v>
      </c>
      <c r="B54" s="4">
        <v>23.62888953420417</v>
      </c>
      <c r="C54" s="4">
        <v>553</v>
      </c>
    </row>
    <row r="55" spans="1:3">
      <c r="A55" s="4">
        <v>15.704393376360626</v>
      </c>
      <c r="B55" s="4">
        <v>23.538827365004966</v>
      </c>
      <c r="C55" s="4">
        <v>581</v>
      </c>
    </row>
    <row r="56" spans="1:3">
      <c r="A56" s="4">
        <v>15.756401107870026</v>
      </c>
      <c r="B56" s="4">
        <v>23.448765195805763</v>
      </c>
      <c r="C56" s="4">
        <v>597</v>
      </c>
    </row>
    <row r="57" spans="1:3">
      <c r="A57" s="4">
        <v>15.808408839379425</v>
      </c>
      <c r="B57" s="4">
        <v>23.358703026606559</v>
      </c>
      <c r="C57" s="4">
        <v>627</v>
      </c>
    </row>
    <row r="58" spans="1:3">
      <c r="A58" s="4">
        <v>15.860416570888823</v>
      </c>
      <c r="B58" s="4">
        <v>23.268640857407355</v>
      </c>
      <c r="C58" s="4">
        <v>655</v>
      </c>
    </row>
    <row r="59" spans="1:3">
      <c r="A59" s="4">
        <v>15.912424302398223</v>
      </c>
      <c r="B59" s="4">
        <v>23.178578688208152</v>
      </c>
      <c r="C59" s="4">
        <v>676</v>
      </c>
    </row>
    <row r="60" spans="1:3">
      <c r="A60" s="4">
        <v>15.964432033907622</v>
      </c>
      <c r="B60" s="4">
        <v>23.088516519008948</v>
      </c>
      <c r="C60" s="4">
        <v>692</v>
      </c>
    </row>
    <row r="61" spans="1:3">
      <c r="A61" s="4">
        <v>16.016439765417022</v>
      </c>
      <c r="B61" s="4">
        <v>22.998454349809744</v>
      </c>
      <c r="C61" s="4">
        <v>722</v>
      </c>
    </row>
    <row r="62" spans="1:3">
      <c r="A62" s="4">
        <v>16.068447496926421</v>
      </c>
      <c r="B62" s="4">
        <v>22.908392180610541</v>
      </c>
      <c r="C62" s="4">
        <v>745</v>
      </c>
    </row>
    <row r="63" spans="1:3">
      <c r="A63" s="4">
        <v>16.120455228435819</v>
      </c>
      <c r="B63" s="4">
        <v>22.818330011411337</v>
      </c>
      <c r="C63" s="4">
        <v>781</v>
      </c>
    </row>
    <row r="64" spans="1:3">
      <c r="A64" s="4">
        <v>16.172462959945218</v>
      </c>
      <c r="B64" s="4">
        <v>22.728267842212134</v>
      </c>
      <c r="C64" s="4">
        <v>748</v>
      </c>
    </row>
    <row r="65" spans="1:3">
      <c r="A65" s="4">
        <v>16.22447069145462</v>
      </c>
      <c r="B65" s="4">
        <v>22.63820567301293</v>
      </c>
      <c r="C65" s="4">
        <v>732</v>
      </c>
    </row>
    <row r="66" spans="1:3">
      <c r="A66" s="4">
        <v>16.276478422964018</v>
      </c>
      <c r="B66" s="4">
        <v>22.548143503813726</v>
      </c>
      <c r="C66" s="4">
        <v>710</v>
      </c>
    </row>
    <row r="67" spans="1:3">
      <c r="A67" s="4">
        <v>16.328486154473417</v>
      </c>
      <c r="B67" s="4">
        <v>22.458081334614523</v>
      </c>
      <c r="C67" s="4">
        <v>701</v>
      </c>
    </row>
    <row r="68" spans="1:3">
      <c r="A68" s="4">
        <v>16.380493885982816</v>
      </c>
      <c r="B68" s="4">
        <v>22.368019165415319</v>
      </c>
      <c r="C68" s="4">
        <v>677</v>
      </c>
    </row>
    <row r="69" spans="1:3">
      <c r="A69" s="4">
        <v>16.432501617492214</v>
      </c>
      <c r="B69" s="4">
        <v>22.277956996216115</v>
      </c>
      <c r="C69" s="4">
        <v>633</v>
      </c>
    </row>
    <row r="70" spans="1:3">
      <c r="A70" s="4">
        <v>16.484509349001616</v>
      </c>
      <c r="B70" s="4">
        <v>22.187894827016912</v>
      </c>
      <c r="C70" s="4">
        <v>595</v>
      </c>
    </row>
    <row r="71" spans="1:3">
      <c r="A71" s="4">
        <v>16.536517080511015</v>
      </c>
      <c r="B71" s="4">
        <v>22.097832657817708</v>
      </c>
      <c r="C71" s="4">
        <v>561</v>
      </c>
    </row>
    <row r="72" spans="1:3">
      <c r="A72" s="4">
        <v>16.588524812020413</v>
      </c>
      <c r="B72" s="4">
        <v>22.007770488618505</v>
      </c>
      <c r="C72" s="4">
        <v>548</v>
      </c>
    </row>
    <row r="73" spans="1:3">
      <c r="A73" s="4">
        <v>16.640532543529812</v>
      </c>
      <c r="B73" s="4">
        <v>21.917708319419301</v>
      </c>
      <c r="C73" s="4">
        <v>551</v>
      </c>
    </row>
    <row r="74" spans="1:3">
      <c r="A74" s="4">
        <v>16.69254027503921</v>
      </c>
      <c r="B74" s="4">
        <v>21.827646150220097</v>
      </c>
      <c r="C74" s="4">
        <v>514</v>
      </c>
    </row>
    <row r="75" spans="1:3">
      <c r="A75" s="4">
        <v>16.744548006548612</v>
      </c>
      <c r="B75" s="4">
        <v>21.737583981020894</v>
      </c>
      <c r="C75" s="4">
        <v>533</v>
      </c>
    </row>
    <row r="76" spans="1:3">
      <c r="A76" s="4">
        <v>16.796555738058011</v>
      </c>
      <c r="B76" s="4">
        <v>21.64752181182169</v>
      </c>
      <c r="C76" s="4">
        <v>511</v>
      </c>
    </row>
    <row r="77" spans="1:3">
      <c r="A77" s="4">
        <v>16.848563469567409</v>
      </c>
      <c r="B77" s="4">
        <v>21.557459642622486</v>
      </c>
      <c r="C77" s="4">
        <v>481</v>
      </c>
    </row>
    <row r="78" spans="1:3">
      <c r="A78" s="4">
        <v>16.900571201076808</v>
      </c>
      <c r="B78" s="4">
        <v>21.467397473423283</v>
      </c>
      <c r="C78" s="4">
        <v>471</v>
      </c>
    </row>
    <row r="79" spans="1:3">
      <c r="A79" s="4">
        <v>16.95257893258621</v>
      </c>
      <c r="B79" s="4">
        <v>21.377335304224079</v>
      </c>
      <c r="C79" s="4">
        <v>472</v>
      </c>
    </row>
    <row r="80" spans="1:3">
      <c r="A80" s="4">
        <v>17.004586664095608</v>
      </c>
      <c r="B80" s="4">
        <v>21.287273135024876</v>
      </c>
      <c r="C80" s="4">
        <v>468</v>
      </c>
    </row>
    <row r="81" spans="1:14">
      <c r="A81" s="4">
        <v>17.056594395605007</v>
      </c>
      <c r="B81" s="4">
        <v>21.197210965825672</v>
      </c>
      <c r="C81" s="4">
        <v>479</v>
      </c>
    </row>
    <row r="82" spans="1:14">
      <c r="A82" s="4">
        <v>17.108602127114406</v>
      </c>
      <c r="B82" s="4">
        <v>21.107148796626468</v>
      </c>
      <c r="C82" s="4">
        <v>487</v>
      </c>
    </row>
    <row r="83" spans="1:14">
      <c r="A83" s="4">
        <v>17.160609858623804</v>
      </c>
      <c r="B83" s="4">
        <v>21.017086627427265</v>
      </c>
      <c r="C83" s="4">
        <v>474</v>
      </c>
    </row>
    <row r="84" spans="1:14">
      <c r="A84" s="4">
        <v>17.212617590133206</v>
      </c>
      <c r="B84" s="4">
        <v>20.927024458228061</v>
      </c>
      <c r="C84" s="4">
        <v>482</v>
      </c>
    </row>
    <row r="85" spans="1:14">
      <c r="A85" s="4">
        <v>17.264625321642605</v>
      </c>
      <c r="B85" s="4">
        <v>20.836962289028857</v>
      </c>
      <c r="C85" s="4">
        <v>493</v>
      </c>
    </row>
    <row r="86" spans="1:14">
      <c r="A86" s="4">
        <v>17.316633053152003</v>
      </c>
      <c r="B86" s="4">
        <v>20.746900119829654</v>
      </c>
      <c r="C86" s="4">
        <v>466</v>
      </c>
    </row>
    <row r="87" spans="1:14">
      <c r="A87" s="4" t="s">
        <v>0</v>
      </c>
      <c r="B87" s="4" t="s">
        <v>1</v>
      </c>
      <c r="C87" s="4" t="s">
        <v>2</v>
      </c>
      <c r="D87" s="4" t="s">
        <v>3</v>
      </c>
      <c r="E87" s="4" t="s">
        <v>4</v>
      </c>
      <c r="F87" s="4" t="s">
        <v>5</v>
      </c>
      <c r="G87" s="4" t="s">
        <v>6</v>
      </c>
      <c r="H87" s="4" t="s">
        <v>7</v>
      </c>
      <c r="I87" s="4" t="s">
        <v>8</v>
      </c>
      <c r="J87" s="4" t="s">
        <v>9</v>
      </c>
      <c r="K87" s="4" t="s">
        <v>10</v>
      </c>
      <c r="L87" s="4" t="s">
        <v>11</v>
      </c>
      <c r="M87" s="4" t="s">
        <v>12</v>
      </c>
      <c r="N87" s="4" t="s">
        <v>13</v>
      </c>
    </row>
    <row r="88" spans="1:14">
      <c r="A88" s="4" t="s">
        <v>14</v>
      </c>
      <c r="B88" s="4">
        <v>2</v>
      </c>
      <c r="C88" s="20">
        <v>0.4739922222222222</v>
      </c>
      <c r="D88" s="20">
        <v>3.560763888888889E-4</v>
      </c>
      <c r="E88" s="4">
        <v>1</v>
      </c>
      <c r="F88" s="4" t="s">
        <v>15</v>
      </c>
      <c r="G88" s="4">
        <v>0</v>
      </c>
      <c r="H88" s="4">
        <v>54.454999999999998</v>
      </c>
      <c r="I88" s="4">
        <v>83</v>
      </c>
      <c r="J88" s="4">
        <v>251</v>
      </c>
      <c r="K88" s="4">
        <v>541</v>
      </c>
      <c r="L88" s="4">
        <v>333.01219784313082</v>
      </c>
      <c r="M88" s="4">
        <v>398.97887690579694</v>
      </c>
    </row>
    <row r="89" spans="1:14">
      <c r="A89" s="4" t="s">
        <v>16</v>
      </c>
      <c r="B89" s="4" t="s">
        <v>17</v>
      </c>
      <c r="C89" s="4" t="s">
        <v>18</v>
      </c>
    </row>
    <row r="90" spans="1:14">
      <c r="A90" s="4">
        <v>13.051999069381264</v>
      </c>
      <c r="B90" s="4">
        <v>28.131997994164397</v>
      </c>
      <c r="C90" s="4">
        <v>213</v>
      </c>
    </row>
    <row r="91" spans="1:14">
      <c r="A91" s="4">
        <v>13.104006800890662</v>
      </c>
      <c r="B91" s="4">
        <v>28.04193582496519</v>
      </c>
      <c r="C91" s="4">
        <v>213</v>
      </c>
    </row>
    <row r="92" spans="1:14">
      <c r="A92" s="4">
        <v>13.156014532400063</v>
      </c>
      <c r="B92" s="4">
        <v>27.951873655765983</v>
      </c>
      <c r="C92" s="4">
        <v>210</v>
      </c>
    </row>
    <row r="93" spans="1:14">
      <c r="A93" s="4">
        <v>13.208022263909461</v>
      </c>
      <c r="B93" s="4">
        <v>27.861811486566779</v>
      </c>
      <c r="C93" s="4">
        <v>213</v>
      </c>
    </row>
    <row r="94" spans="1:14">
      <c r="A94" s="4">
        <v>13.260029995418861</v>
      </c>
      <c r="B94" s="4">
        <v>27.771749317367572</v>
      </c>
      <c r="C94" s="4">
        <v>217</v>
      </c>
    </row>
    <row r="95" spans="1:14">
      <c r="A95" s="4">
        <v>13.31203772692826</v>
      </c>
      <c r="B95" s="4">
        <v>27.681687148168365</v>
      </c>
      <c r="C95" s="4">
        <v>214</v>
      </c>
    </row>
    <row r="96" spans="1:14">
      <c r="A96" s="4">
        <v>13.364045458437658</v>
      </c>
      <c r="B96" s="4">
        <v>27.591624978969158</v>
      </c>
      <c r="C96" s="4">
        <v>217</v>
      </c>
    </row>
    <row r="97" spans="1:3">
      <c r="A97" s="4">
        <v>13.416053189947059</v>
      </c>
      <c r="B97" s="4">
        <v>27.50156280976995</v>
      </c>
      <c r="C97" s="4">
        <v>218</v>
      </c>
    </row>
    <row r="98" spans="1:3">
      <c r="A98" s="4">
        <v>13.468060921456457</v>
      </c>
      <c r="B98" s="4">
        <v>27.411500640570743</v>
      </c>
      <c r="C98" s="4">
        <v>222</v>
      </c>
    </row>
    <row r="99" spans="1:3">
      <c r="A99" s="4">
        <v>13.520068652965858</v>
      </c>
      <c r="B99" s="4">
        <v>27.32143847137154</v>
      </c>
      <c r="C99" s="4">
        <v>216</v>
      </c>
    </row>
    <row r="100" spans="1:3">
      <c r="A100" s="4">
        <v>13.572076384475256</v>
      </c>
      <c r="B100" s="4">
        <v>27.231376302172333</v>
      </c>
      <c r="C100" s="4">
        <v>215</v>
      </c>
    </row>
    <row r="101" spans="1:3">
      <c r="A101" s="4">
        <v>13.624084115984656</v>
      </c>
      <c r="B101" s="4">
        <v>27.141314132973125</v>
      </c>
      <c r="C101" s="4">
        <v>220</v>
      </c>
    </row>
    <row r="102" spans="1:3">
      <c r="A102" s="4">
        <v>13.676091847494055</v>
      </c>
      <c r="B102" s="4">
        <v>27.051251963773918</v>
      </c>
      <c r="C102" s="4">
        <v>218</v>
      </c>
    </row>
    <row r="103" spans="1:3">
      <c r="A103" s="4">
        <v>13.728099579003453</v>
      </c>
      <c r="B103" s="4">
        <v>26.961189794574711</v>
      </c>
      <c r="C103" s="4">
        <v>217</v>
      </c>
    </row>
    <row r="104" spans="1:3">
      <c r="A104" s="4">
        <v>13.780107310512854</v>
      </c>
      <c r="B104" s="4">
        <v>26.871127625375504</v>
      </c>
      <c r="C104" s="4">
        <v>220</v>
      </c>
    </row>
    <row r="105" spans="1:3">
      <c r="A105" s="4">
        <v>13.832115042022252</v>
      </c>
      <c r="B105" s="4">
        <v>26.7810654561763</v>
      </c>
      <c r="C105" s="4">
        <v>222</v>
      </c>
    </row>
    <row r="106" spans="1:3">
      <c r="A106" s="4">
        <v>13.884122773531653</v>
      </c>
      <c r="B106" s="4">
        <v>26.691003286977093</v>
      </c>
      <c r="C106" s="4">
        <v>224</v>
      </c>
    </row>
    <row r="107" spans="1:3">
      <c r="A107" s="4">
        <v>13.936130505041051</v>
      </c>
      <c r="B107" s="4">
        <v>26.600941117777889</v>
      </c>
      <c r="C107" s="4">
        <v>228</v>
      </c>
    </row>
    <row r="108" spans="1:3">
      <c r="A108" s="4">
        <v>13.98813823655045</v>
      </c>
      <c r="B108" s="4">
        <v>26.510878948578686</v>
      </c>
      <c r="C108" s="4">
        <v>228</v>
      </c>
    </row>
    <row r="109" spans="1:3">
      <c r="A109" s="4">
        <v>14.04014596805985</v>
      </c>
      <c r="B109" s="4">
        <v>26.420816779379482</v>
      </c>
      <c r="C109" s="4">
        <v>228</v>
      </c>
    </row>
    <row r="110" spans="1:3">
      <c r="A110" s="4">
        <v>14.092153699569248</v>
      </c>
      <c r="B110" s="4">
        <v>26.330754610180279</v>
      </c>
      <c r="C110" s="4">
        <v>228</v>
      </c>
    </row>
    <row r="111" spans="1:3">
      <c r="A111" s="4">
        <v>14.144161431078649</v>
      </c>
      <c r="B111" s="4">
        <v>26.240692440981075</v>
      </c>
      <c r="C111" s="4">
        <v>239</v>
      </c>
    </row>
    <row r="112" spans="1:3">
      <c r="A112" s="4">
        <v>14.196169162588047</v>
      </c>
      <c r="B112" s="4">
        <v>26.150630271781871</v>
      </c>
      <c r="C112" s="4">
        <v>232</v>
      </c>
    </row>
    <row r="113" spans="1:3">
      <c r="A113" s="4">
        <v>14.248176894097448</v>
      </c>
      <c r="B113" s="4">
        <v>26.060568102582668</v>
      </c>
      <c r="C113" s="4">
        <v>233</v>
      </c>
    </row>
    <row r="114" spans="1:3">
      <c r="A114" s="4">
        <v>14.300184625606846</v>
      </c>
      <c r="B114" s="4">
        <v>25.970505933383464</v>
      </c>
      <c r="C114" s="4">
        <v>236</v>
      </c>
    </row>
    <row r="115" spans="1:3">
      <c r="A115" s="4">
        <v>14.352192357116245</v>
      </c>
      <c r="B115" s="4">
        <v>25.88044376418426</v>
      </c>
      <c r="C115" s="4">
        <v>248</v>
      </c>
    </row>
    <row r="116" spans="1:3">
      <c r="A116" s="4">
        <v>14.404200088625645</v>
      </c>
      <c r="B116" s="4">
        <v>25.790381594985057</v>
      </c>
      <c r="C116" s="4">
        <v>248</v>
      </c>
    </row>
    <row r="117" spans="1:3">
      <c r="A117" s="4">
        <v>14.456207820135043</v>
      </c>
      <c r="B117" s="4">
        <v>25.700319425785853</v>
      </c>
      <c r="C117" s="4">
        <v>245</v>
      </c>
    </row>
    <row r="118" spans="1:3">
      <c r="A118" s="4">
        <v>14.508215551644444</v>
      </c>
      <c r="B118" s="4">
        <v>25.61025725658665</v>
      </c>
      <c r="C118" s="4">
        <v>256</v>
      </c>
    </row>
    <row r="119" spans="1:3">
      <c r="A119" s="4">
        <v>14.560223283153842</v>
      </c>
      <c r="B119" s="4">
        <v>25.520195087387446</v>
      </c>
      <c r="C119" s="4">
        <v>263</v>
      </c>
    </row>
    <row r="120" spans="1:3">
      <c r="A120" s="4">
        <v>14.612231014663241</v>
      </c>
      <c r="B120" s="4">
        <v>25.430132918188242</v>
      </c>
      <c r="C120" s="4">
        <v>266</v>
      </c>
    </row>
    <row r="121" spans="1:3">
      <c r="A121" s="4">
        <v>14.664238746172641</v>
      </c>
      <c r="B121" s="4">
        <v>25.340070748989039</v>
      </c>
      <c r="C121" s="4">
        <v>276</v>
      </c>
    </row>
    <row r="122" spans="1:3">
      <c r="A122" s="4">
        <v>14.71624647768204</v>
      </c>
      <c r="B122" s="4">
        <v>25.250008579789835</v>
      </c>
      <c r="C122" s="4">
        <v>276</v>
      </c>
    </row>
    <row r="123" spans="1:3">
      <c r="A123" s="4">
        <v>14.76825420919144</v>
      </c>
      <c r="B123" s="4">
        <v>25.159946410590631</v>
      </c>
      <c r="C123" s="4">
        <v>284</v>
      </c>
    </row>
    <row r="124" spans="1:3">
      <c r="A124" s="4">
        <v>14.820261940700838</v>
      </c>
      <c r="B124" s="4">
        <v>25.069884241391428</v>
      </c>
      <c r="C124" s="4">
        <v>291</v>
      </c>
    </row>
    <row r="125" spans="1:3">
      <c r="A125" s="4">
        <v>14.872269672210237</v>
      </c>
      <c r="B125" s="4">
        <v>24.979822072192224</v>
      </c>
      <c r="C125" s="4">
        <v>303</v>
      </c>
    </row>
    <row r="126" spans="1:3">
      <c r="A126" s="4">
        <v>14.924277403719637</v>
      </c>
      <c r="B126" s="4">
        <v>24.889759902993021</v>
      </c>
      <c r="C126" s="4">
        <v>301</v>
      </c>
    </row>
    <row r="127" spans="1:3">
      <c r="A127" s="4">
        <v>14.976285135229036</v>
      </c>
      <c r="B127" s="4">
        <v>24.799697733793817</v>
      </c>
      <c r="C127" s="4">
        <v>320</v>
      </c>
    </row>
    <row r="128" spans="1:3">
      <c r="A128" s="4">
        <v>15.028292866738436</v>
      </c>
      <c r="B128" s="4">
        <v>24.709635564594613</v>
      </c>
      <c r="C128" s="4">
        <v>336</v>
      </c>
    </row>
    <row r="129" spans="1:3">
      <c r="A129" s="4">
        <v>15.080300598247835</v>
      </c>
      <c r="B129" s="4">
        <v>24.61957339539541</v>
      </c>
      <c r="C129" s="4">
        <v>347</v>
      </c>
    </row>
    <row r="130" spans="1:3">
      <c r="A130" s="4">
        <v>15.132308329757235</v>
      </c>
      <c r="B130" s="4">
        <v>24.529511226196206</v>
      </c>
      <c r="C130" s="4">
        <v>371</v>
      </c>
    </row>
    <row r="131" spans="1:3">
      <c r="A131" s="4">
        <v>15.184316061266633</v>
      </c>
      <c r="B131" s="4">
        <v>24.439449056997002</v>
      </c>
      <c r="C131" s="4">
        <v>388</v>
      </c>
    </row>
    <row r="132" spans="1:3">
      <c r="A132" s="4">
        <v>15.236323792776032</v>
      </c>
      <c r="B132" s="4">
        <v>24.349386887797799</v>
      </c>
      <c r="C132" s="4">
        <v>408</v>
      </c>
    </row>
    <row r="133" spans="1:3">
      <c r="A133" s="4">
        <v>15.288331524285432</v>
      </c>
      <c r="B133" s="4">
        <v>24.259324718598595</v>
      </c>
      <c r="C133" s="4">
        <v>422</v>
      </c>
    </row>
    <row r="134" spans="1:3">
      <c r="A134" s="4">
        <v>15.340339255794831</v>
      </c>
      <c r="B134" s="4">
        <v>24.169262549399392</v>
      </c>
      <c r="C134" s="4">
        <v>459</v>
      </c>
    </row>
    <row r="135" spans="1:3">
      <c r="A135" s="4">
        <v>15.392346987304231</v>
      </c>
      <c r="B135" s="4">
        <v>24.079200380200188</v>
      </c>
      <c r="C135" s="4">
        <v>470</v>
      </c>
    </row>
    <row r="136" spans="1:3">
      <c r="A136" s="4">
        <v>15.44435471881363</v>
      </c>
      <c r="B136" s="4">
        <v>23.989138211000984</v>
      </c>
      <c r="C136" s="4">
        <v>480</v>
      </c>
    </row>
    <row r="137" spans="1:3">
      <c r="A137" s="4">
        <v>15.496362450323028</v>
      </c>
      <c r="B137" s="4">
        <v>23.899076041801781</v>
      </c>
      <c r="C137" s="4">
        <v>507</v>
      </c>
    </row>
    <row r="138" spans="1:3">
      <c r="A138" s="4">
        <v>15.548370181832428</v>
      </c>
      <c r="B138" s="4">
        <v>23.809013872602577</v>
      </c>
      <c r="C138" s="4">
        <v>533</v>
      </c>
    </row>
    <row r="139" spans="1:3">
      <c r="A139" s="4">
        <v>15.600377913341827</v>
      </c>
      <c r="B139" s="4">
        <v>23.718951703403373</v>
      </c>
      <c r="C139" s="4">
        <v>545</v>
      </c>
    </row>
    <row r="140" spans="1:3">
      <c r="A140" s="4">
        <v>15.652385644851227</v>
      </c>
      <c r="B140" s="4">
        <v>23.62888953420417</v>
      </c>
      <c r="C140" s="4">
        <v>567</v>
      </c>
    </row>
    <row r="141" spans="1:3">
      <c r="A141" s="4">
        <v>15.704393376360626</v>
      </c>
      <c r="B141" s="4">
        <v>23.538827365004966</v>
      </c>
      <c r="C141" s="4">
        <v>564</v>
      </c>
    </row>
    <row r="142" spans="1:3">
      <c r="A142" s="4">
        <v>15.756401107870026</v>
      </c>
      <c r="B142" s="4">
        <v>23.448765195805763</v>
      </c>
      <c r="C142" s="4">
        <v>583</v>
      </c>
    </row>
    <row r="143" spans="1:3">
      <c r="A143" s="4">
        <v>15.808408839379425</v>
      </c>
      <c r="B143" s="4">
        <v>23.358703026606559</v>
      </c>
      <c r="C143" s="4">
        <v>596</v>
      </c>
    </row>
    <row r="144" spans="1:3">
      <c r="A144" s="4">
        <v>15.860416570888823</v>
      </c>
      <c r="B144" s="4">
        <v>23.268640857407355</v>
      </c>
      <c r="C144" s="4">
        <v>597</v>
      </c>
    </row>
    <row r="145" spans="1:3">
      <c r="A145" s="4">
        <v>15.912424302398223</v>
      </c>
      <c r="B145" s="4">
        <v>23.178578688208152</v>
      </c>
      <c r="C145" s="4">
        <v>593</v>
      </c>
    </row>
    <row r="146" spans="1:3">
      <c r="A146" s="4">
        <v>15.964432033907622</v>
      </c>
      <c r="B146" s="4">
        <v>23.088516519008948</v>
      </c>
      <c r="C146" s="4">
        <v>622</v>
      </c>
    </row>
    <row r="147" spans="1:3">
      <c r="A147" s="4">
        <v>16.016439765417022</v>
      </c>
      <c r="B147" s="4">
        <v>22.998454349809744</v>
      </c>
      <c r="C147" s="4">
        <v>658</v>
      </c>
    </row>
    <row r="148" spans="1:3">
      <c r="A148" s="4">
        <v>16.068447496926421</v>
      </c>
      <c r="B148" s="4">
        <v>22.908392180610541</v>
      </c>
      <c r="C148" s="4">
        <v>671</v>
      </c>
    </row>
    <row r="149" spans="1:3">
      <c r="A149" s="4">
        <v>16.120455228435819</v>
      </c>
      <c r="B149" s="4">
        <v>22.818330011411337</v>
      </c>
      <c r="C149" s="4">
        <v>662</v>
      </c>
    </row>
    <row r="150" spans="1:3">
      <c r="A150" s="4">
        <v>16.172462959945218</v>
      </c>
      <c r="B150" s="4">
        <v>22.728267842212134</v>
      </c>
      <c r="C150" s="4">
        <v>649</v>
      </c>
    </row>
    <row r="151" spans="1:3">
      <c r="A151" s="4">
        <v>16.22447069145462</v>
      </c>
      <c r="B151" s="4">
        <v>22.63820567301293</v>
      </c>
      <c r="C151" s="4">
        <v>646</v>
      </c>
    </row>
    <row r="152" spans="1:3">
      <c r="A152" s="4">
        <v>16.276478422964018</v>
      </c>
      <c r="B152" s="4">
        <v>22.548143503813726</v>
      </c>
      <c r="C152" s="4">
        <v>637</v>
      </c>
    </row>
    <row r="153" spans="1:3">
      <c r="A153" s="4">
        <v>16.328486154473417</v>
      </c>
      <c r="B153" s="4">
        <v>22.458081334614523</v>
      </c>
      <c r="C153" s="4">
        <v>611</v>
      </c>
    </row>
    <row r="154" spans="1:3">
      <c r="A154" s="4">
        <v>16.380493885982816</v>
      </c>
      <c r="B154" s="4">
        <v>22.368019165415319</v>
      </c>
      <c r="C154" s="4">
        <v>602</v>
      </c>
    </row>
    <row r="155" spans="1:3">
      <c r="A155" s="4">
        <v>16.432501617492214</v>
      </c>
      <c r="B155" s="4">
        <v>22.277956996216115</v>
      </c>
      <c r="C155" s="4">
        <v>562</v>
      </c>
    </row>
    <row r="156" spans="1:3">
      <c r="A156" s="4">
        <v>16.484509349001616</v>
      </c>
      <c r="B156" s="4">
        <v>22.187894827016912</v>
      </c>
      <c r="C156" s="4">
        <v>535</v>
      </c>
    </row>
    <row r="157" spans="1:3">
      <c r="A157" s="4">
        <v>16.536517080511015</v>
      </c>
      <c r="B157" s="4">
        <v>22.097832657817708</v>
      </c>
      <c r="C157" s="4">
        <v>514</v>
      </c>
    </row>
    <row r="158" spans="1:3">
      <c r="A158" s="4">
        <v>16.588524812020413</v>
      </c>
      <c r="B158" s="4">
        <v>22.007770488618505</v>
      </c>
      <c r="C158" s="4">
        <v>508</v>
      </c>
    </row>
    <row r="159" spans="1:3">
      <c r="A159" s="4">
        <v>16.640532543529812</v>
      </c>
      <c r="B159" s="4">
        <v>21.917708319419301</v>
      </c>
      <c r="C159" s="4">
        <v>499</v>
      </c>
    </row>
    <row r="160" spans="1:3">
      <c r="A160" s="4">
        <v>16.69254027503921</v>
      </c>
      <c r="B160" s="4">
        <v>21.827646150220097</v>
      </c>
      <c r="C160" s="4">
        <v>484</v>
      </c>
    </row>
    <row r="161" spans="1:14">
      <c r="A161" s="4">
        <v>16.744548006548612</v>
      </c>
      <c r="B161" s="4">
        <v>21.737583981020894</v>
      </c>
      <c r="C161" s="4">
        <v>478</v>
      </c>
    </row>
    <row r="162" spans="1:14">
      <c r="A162" s="4">
        <v>16.796555738058011</v>
      </c>
      <c r="B162" s="4">
        <v>21.64752181182169</v>
      </c>
      <c r="C162" s="4">
        <v>487</v>
      </c>
    </row>
    <row r="163" spans="1:14">
      <c r="A163" s="4">
        <v>16.848563469567409</v>
      </c>
      <c r="B163" s="4">
        <v>21.557459642622486</v>
      </c>
      <c r="C163" s="4">
        <v>467</v>
      </c>
    </row>
    <row r="164" spans="1:14">
      <c r="A164" s="4">
        <v>16.900571201076808</v>
      </c>
      <c r="B164" s="4">
        <v>21.467397473423283</v>
      </c>
      <c r="C164" s="4">
        <v>467</v>
      </c>
    </row>
    <row r="165" spans="1:14">
      <c r="A165" s="4">
        <v>16.95257893258621</v>
      </c>
      <c r="B165" s="4">
        <v>21.377335304224079</v>
      </c>
      <c r="C165" s="4">
        <v>478</v>
      </c>
    </row>
    <row r="166" spans="1:14">
      <c r="A166" s="4">
        <v>17.004586664095608</v>
      </c>
      <c r="B166" s="4">
        <v>21.287273135024876</v>
      </c>
      <c r="C166" s="4">
        <v>475</v>
      </c>
    </row>
    <row r="167" spans="1:14">
      <c r="A167" s="4">
        <v>17.056594395605007</v>
      </c>
      <c r="B167" s="4">
        <v>21.197210965825672</v>
      </c>
      <c r="C167" s="4">
        <v>469</v>
      </c>
    </row>
    <row r="168" spans="1:14">
      <c r="A168" s="4">
        <v>17.108602127114406</v>
      </c>
      <c r="B168" s="4">
        <v>21.107148796626468</v>
      </c>
      <c r="C168" s="4">
        <v>457</v>
      </c>
    </row>
    <row r="169" spans="1:14">
      <c r="A169" s="4">
        <v>17.160609858623804</v>
      </c>
      <c r="B169" s="4">
        <v>21.017086627427265</v>
      </c>
      <c r="C169" s="4">
        <v>443</v>
      </c>
    </row>
    <row r="170" spans="1:14">
      <c r="A170" s="4">
        <v>17.212617590133206</v>
      </c>
      <c r="B170" s="4">
        <v>20.927024458228061</v>
      </c>
      <c r="C170" s="4">
        <v>433</v>
      </c>
    </row>
    <row r="171" spans="1:14">
      <c r="A171" s="4">
        <v>17.264625321642605</v>
      </c>
      <c r="B171" s="4">
        <v>20.836962289028857</v>
      </c>
      <c r="C171" s="4">
        <v>430</v>
      </c>
    </row>
    <row r="172" spans="1:14">
      <c r="A172" s="4">
        <v>17.316633053152003</v>
      </c>
      <c r="B172" s="4">
        <v>20.746900119829654</v>
      </c>
      <c r="C172" s="4">
        <v>439</v>
      </c>
    </row>
    <row r="173" spans="1:14">
      <c r="A173" s="4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6</v>
      </c>
      <c r="H173" s="4" t="s">
        <v>7</v>
      </c>
      <c r="I173" s="4" t="s">
        <v>8</v>
      </c>
      <c r="J173" s="4" t="s">
        <v>9</v>
      </c>
      <c r="K173" s="4" t="s">
        <v>10</v>
      </c>
      <c r="L173" s="4" t="s">
        <v>11</v>
      </c>
      <c r="M173" s="4" t="s">
        <v>12</v>
      </c>
      <c r="N173" s="4" t="s">
        <v>13</v>
      </c>
    </row>
    <row r="174" spans="1:14">
      <c r="A174" s="4" t="s">
        <v>14</v>
      </c>
      <c r="B174" s="4">
        <v>3</v>
      </c>
      <c r="C174" s="20">
        <v>0.47433407407407407</v>
      </c>
      <c r="D174" s="20">
        <v>6.9792824074074071E-4</v>
      </c>
      <c r="E174" s="4">
        <v>1</v>
      </c>
      <c r="F174" s="4" t="s">
        <v>15</v>
      </c>
      <c r="G174" s="4">
        <v>0</v>
      </c>
      <c r="H174" s="4">
        <v>54.78</v>
      </c>
      <c r="I174" s="4">
        <v>83</v>
      </c>
      <c r="J174" s="4">
        <v>251</v>
      </c>
      <c r="K174" s="4">
        <v>541</v>
      </c>
      <c r="L174" s="4">
        <v>333.01219784313082</v>
      </c>
      <c r="M174" s="4">
        <v>398.97887690579694</v>
      </c>
    </row>
    <row r="175" spans="1:14">
      <c r="A175" s="4" t="s">
        <v>16</v>
      </c>
      <c r="B175" s="4" t="s">
        <v>17</v>
      </c>
      <c r="C175" s="4" t="s">
        <v>18</v>
      </c>
    </row>
    <row r="176" spans="1:14">
      <c r="A176" s="4">
        <v>13.051999069381264</v>
      </c>
      <c r="B176" s="4">
        <v>28.131997994164397</v>
      </c>
      <c r="C176" s="4">
        <v>219</v>
      </c>
    </row>
    <row r="177" spans="1:3">
      <c r="A177" s="4">
        <v>13.104006800890662</v>
      </c>
      <c r="B177" s="4">
        <v>28.04193582496519</v>
      </c>
      <c r="C177" s="4">
        <v>212</v>
      </c>
    </row>
    <row r="178" spans="1:3">
      <c r="A178" s="4">
        <v>13.156014532400063</v>
      </c>
      <c r="B178" s="4">
        <v>27.951873655765983</v>
      </c>
      <c r="C178" s="4">
        <v>215</v>
      </c>
    </row>
    <row r="179" spans="1:3">
      <c r="A179" s="4">
        <v>13.208022263909461</v>
      </c>
      <c r="B179" s="4">
        <v>27.861811486566779</v>
      </c>
      <c r="C179" s="4">
        <v>216</v>
      </c>
    </row>
    <row r="180" spans="1:3">
      <c r="A180" s="4">
        <v>13.260029995418861</v>
      </c>
      <c r="B180" s="4">
        <v>27.771749317367572</v>
      </c>
      <c r="C180" s="4">
        <v>212</v>
      </c>
    </row>
    <row r="181" spans="1:3">
      <c r="A181" s="4">
        <v>13.31203772692826</v>
      </c>
      <c r="B181" s="4">
        <v>27.681687148168365</v>
      </c>
      <c r="C181" s="4">
        <v>215</v>
      </c>
    </row>
    <row r="182" spans="1:3">
      <c r="A182" s="4">
        <v>13.364045458437658</v>
      </c>
      <c r="B182" s="4">
        <v>27.591624978969158</v>
      </c>
      <c r="C182" s="4">
        <v>210</v>
      </c>
    </row>
    <row r="183" spans="1:3">
      <c r="A183" s="4">
        <v>13.416053189947059</v>
      </c>
      <c r="B183" s="4">
        <v>27.50156280976995</v>
      </c>
      <c r="C183" s="4">
        <v>217</v>
      </c>
    </row>
    <row r="184" spans="1:3">
      <c r="A184" s="4">
        <v>13.468060921456457</v>
      </c>
      <c r="B184" s="4">
        <v>27.411500640570743</v>
      </c>
      <c r="C184" s="4">
        <v>218</v>
      </c>
    </row>
    <row r="185" spans="1:3">
      <c r="A185" s="4">
        <v>13.520068652965858</v>
      </c>
      <c r="B185" s="4">
        <v>27.32143847137154</v>
      </c>
      <c r="C185" s="4">
        <v>218</v>
      </c>
    </row>
    <row r="186" spans="1:3">
      <c r="A186" s="4">
        <v>13.572076384475256</v>
      </c>
      <c r="B186" s="4">
        <v>27.231376302172333</v>
      </c>
      <c r="C186" s="4">
        <v>216</v>
      </c>
    </row>
    <row r="187" spans="1:3">
      <c r="A187" s="4">
        <v>13.624084115984656</v>
      </c>
      <c r="B187" s="4">
        <v>27.141314132973125</v>
      </c>
      <c r="C187" s="4">
        <v>216</v>
      </c>
    </row>
    <row r="188" spans="1:3">
      <c r="A188" s="4">
        <v>13.676091847494055</v>
      </c>
      <c r="B188" s="4">
        <v>27.051251963773918</v>
      </c>
      <c r="C188" s="4">
        <v>217</v>
      </c>
    </row>
    <row r="189" spans="1:3">
      <c r="A189" s="4">
        <v>13.728099579003453</v>
      </c>
      <c r="B189" s="4">
        <v>26.961189794574711</v>
      </c>
      <c r="C189" s="4">
        <v>217</v>
      </c>
    </row>
    <row r="190" spans="1:3">
      <c r="A190" s="4">
        <v>13.780107310512854</v>
      </c>
      <c r="B190" s="4">
        <v>26.871127625375504</v>
      </c>
      <c r="C190" s="4">
        <v>224</v>
      </c>
    </row>
    <row r="191" spans="1:3">
      <c r="A191" s="4">
        <v>13.832115042022252</v>
      </c>
      <c r="B191" s="4">
        <v>26.7810654561763</v>
      </c>
      <c r="C191" s="4">
        <v>221</v>
      </c>
    </row>
    <row r="192" spans="1:3">
      <c r="A192" s="4">
        <v>13.884122773531653</v>
      </c>
      <c r="B192" s="4">
        <v>26.691003286977093</v>
      </c>
      <c r="C192" s="4">
        <v>228</v>
      </c>
    </row>
    <row r="193" spans="1:3">
      <c r="A193" s="4">
        <v>13.936130505041051</v>
      </c>
      <c r="B193" s="4">
        <v>26.600941117777889</v>
      </c>
      <c r="C193" s="4">
        <v>227</v>
      </c>
    </row>
    <row r="194" spans="1:3">
      <c r="A194" s="4">
        <v>13.98813823655045</v>
      </c>
      <c r="B194" s="4">
        <v>26.510878948578686</v>
      </c>
      <c r="C194" s="4">
        <v>231</v>
      </c>
    </row>
    <row r="195" spans="1:3">
      <c r="A195" s="4">
        <v>14.04014596805985</v>
      </c>
      <c r="B195" s="4">
        <v>26.420816779379482</v>
      </c>
      <c r="C195" s="4">
        <v>233</v>
      </c>
    </row>
    <row r="196" spans="1:3">
      <c r="A196" s="4">
        <v>14.092153699569248</v>
      </c>
      <c r="B196" s="4">
        <v>26.330754610180279</v>
      </c>
      <c r="C196" s="4">
        <v>232</v>
      </c>
    </row>
    <row r="197" spans="1:3">
      <c r="A197" s="4">
        <v>14.144161431078649</v>
      </c>
      <c r="B197" s="4">
        <v>26.240692440981075</v>
      </c>
      <c r="C197" s="4">
        <v>241</v>
      </c>
    </row>
    <row r="198" spans="1:3">
      <c r="A198" s="4">
        <v>14.196169162588047</v>
      </c>
      <c r="B198" s="4">
        <v>26.150630271781871</v>
      </c>
      <c r="C198" s="4">
        <v>237</v>
      </c>
    </row>
    <row r="199" spans="1:3">
      <c r="A199" s="4">
        <v>14.248176894097448</v>
      </c>
      <c r="B199" s="4">
        <v>26.060568102582668</v>
      </c>
      <c r="C199" s="4">
        <v>238</v>
      </c>
    </row>
    <row r="200" spans="1:3">
      <c r="A200" s="4">
        <v>14.300184625606846</v>
      </c>
      <c r="B200" s="4">
        <v>25.970505933383464</v>
      </c>
      <c r="C200" s="4">
        <v>242</v>
      </c>
    </row>
    <row r="201" spans="1:3">
      <c r="A201" s="4">
        <v>14.352192357116245</v>
      </c>
      <c r="B201" s="4">
        <v>25.88044376418426</v>
      </c>
      <c r="C201" s="4">
        <v>251</v>
      </c>
    </row>
    <row r="202" spans="1:3">
      <c r="A202" s="4">
        <v>14.404200088625645</v>
      </c>
      <c r="B202" s="4">
        <v>25.790381594985057</v>
      </c>
      <c r="C202" s="4">
        <v>257</v>
      </c>
    </row>
    <row r="203" spans="1:3">
      <c r="A203" s="4">
        <v>14.456207820135043</v>
      </c>
      <c r="B203" s="4">
        <v>25.700319425785853</v>
      </c>
      <c r="C203" s="4">
        <v>255</v>
      </c>
    </row>
    <row r="204" spans="1:3">
      <c r="A204" s="4">
        <v>14.508215551644444</v>
      </c>
      <c r="B204" s="4">
        <v>25.61025725658665</v>
      </c>
      <c r="C204" s="4">
        <v>258</v>
      </c>
    </row>
    <row r="205" spans="1:3">
      <c r="A205" s="4">
        <v>14.560223283153842</v>
      </c>
      <c r="B205" s="4">
        <v>25.520195087387446</v>
      </c>
      <c r="C205" s="4">
        <v>263</v>
      </c>
    </row>
    <row r="206" spans="1:3">
      <c r="A206" s="4">
        <v>14.612231014663241</v>
      </c>
      <c r="B206" s="4">
        <v>25.430132918188242</v>
      </c>
      <c r="C206" s="4">
        <v>268</v>
      </c>
    </row>
    <row r="207" spans="1:3">
      <c r="A207" s="4">
        <v>14.664238746172641</v>
      </c>
      <c r="B207" s="4">
        <v>25.340070748989039</v>
      </c>
      <c r="C207" s="4">
        <v>275</v>
      </c>
    </row>
    <row r="208" spans="1:3">
      <c r="A208" s="4">
        <v>14.71624647768204</v>
      </c>
      <c r="B208" s="4">
        <v>25.250008579789835</v>
      </c>
      <c r="C208" s="4">
        <v>280</v>
      </c>
    </row>
    <row r="209" spans="1:3">
      <c r="A209" s="4">
        <v>14.76825420919144</v>
      </c>
      <c r="B209" s="4">
        <v>25.159946410590631</v>
      </c>
      <c r="C209" s="4">
        <v>291</v>
      </c>
    </row>
    <row r="210" spans="1:3">
      <c r="A210" s="4">
        <v>14.820261940700838</v>
      </c>
      <c r="B210" s="4">
        <v>25.069884241391428</v>
      </c>
      <c r="C210" s="4">
        <v>302</v>
      </c>
    </row>
    <row r="211" spans="1:3">
      <c r="A211" s="4">
        <v>14.872269672210237</v>
      </c>
      <c r="B211" s="4">
        <v>24.979822072192224</v>
      </c>
      <c r="C211" s="4">
        <v>305</v>
      </c>
    </row>
    <row r="212" spans="1:3">
      <c r="A212" s="4">
        <v>14.924277403719637</v>
      </c>
      <c r="B212" s="4">
        <v>24.889759902993021</v>
      </c>
      <c r="C212" s="4">
        <v>323</v>
      </c>
    </row>
    <row r="213" spans="1:3">
      <c r="A213" s="4">
        <v>14.976285135229036</v>
      </c>
      <c r="B213" s="4">
        <v>24.799697733793817</v>
      </c>
      <c r="C213" s="4">
        <v>325</v>
      </c>
    </row>
    <row r="214" spans="1:3">
      <c r="A214" s="4">
        <v>15.028292866738436</v>
      </c>
      <c r="B214" s="4">
        <v>24.709635564594613</v>
      </c>
      <c r="C214" s="4">
        <v>338</v>
      </c>
    </row>
    <row r="215" spans="1:3">
      <c r="A215" s="4">
        <v>15.080300598247835</v>
      </c>
      <c r="B215" s="4">
        <v>24.61957339539541</v>
      </c>
      <c r="C215" s="4">
        <v>348</v>
      </c>
    </row>
    <row r="216" spans="1:3">
      <c r="A216" s="4">
        <v>15.132308329757235</v>
      </c>
      <c r="B216" s="4">
        <v>24.529511226196206</v>
      </c>
      <c r="C216" s="4">
        <v>369</v>
      </c>
    </row>
    <row r="217" spans="1:3">
      <c r="A217" s="4">
        <v>15.184316061266633</v>
      </c>
      <c r="B217" s="4">
        <v>24.439449056997002</v>
      </c>
      <c r="C217" s="4">
        <v>394</v>
      </c>
    </row>
    <row r="218" spans="1:3">
      <c r="A218" s="4">
        <v>15.236323792776032</v>
      </c>
      <c r="B218" s="4">
        <v>24.349386887797799</v>
      </c>
      <c r="C218" s="4">
        <v>409</v>
      </c>
    </row>
    <row r="219" spans="1:3">
      <c r="A219" s="4">
        <v>15.288331524285432</v>
      </c>
      <c r="B219" s="4">
        <v>24.259324718598595</v>
      </c>
      <c r="C219" s="4">
        <v>433</v>
      </c>
    </row>
    <row r="220" spans="1:3">
      <c r="A220" s="4">
        <v>15.340339255794831</v>
      </c>
      <c r="B220" s="4">
        <v>24.169262549399392</v>
      </c>
      <c r="C220" s="4">
        <v>458</v>
      </c>
    </row>
    <row r="221" spans="1:3">
      <c r="A221" s="4">
        <v>15.392346987304231</v>
      </c>
      <c r="B221" s="4">
        <v>24.079200380200188</v>
      </c>
      <c r="C221" s="4">
        <v>475</v>
      </c>
    </row>
    <row r="222" spans="1:3">
      <c r="A222" s="4">
        <v>15.44435471881363</v>
      </c>
      <c r="B222" s="4">
        <v>23.989138211000984</v>
      </c>
      <c r="C222" s="4">
        <v>494</v>
      </c>
    </row>
    <row r="223" spans="1:3">
      <c r="A223" s="4">
        <v>15.496362450323028</v>
      </c>
      <c r="B223" s="4">
        <v>23.899076041801781</v>
      </c>
      <c r="C223" s="4">
        <v>523</v>
      </c>
    </row>
    <row r="224" spans="1:3">
      <c r="A224" s="4">
        <v>15.548370181832428</v>
      </c>
      <c r="B224" s="4">
        <v>23.809013872602577</v>
      </c>
      <c r="C224" s="4">
        <v>543</v>
      </c>
    </row>
    <row r="225" spans="1:3">
      <c r="A225" s="4">
        <v>15.600377913341827</v>
      </c>
      <c r="B225" s="4">
        <v>23.718951703403373</v>
      </c>
      <c r="C225" s="4">
        <v>576</v>
      </c>
    </row>
    <row r="226" spans="1:3">
      <c r="A226" s="4">
        <v>15.652385644851227</v>
      </c>
      <c r="B226" s="4">
        <v>23.62888953420417</v>
      </c>
      <c r="C226" s="4">
        <v>608</v>
      </c>
    </row>
    <row r="227" spans="1:3">
      <c r="A227" s="4">
        <v>15.704393376360626</v>
      </c>
      <c r="B227" s="4">
        <v>23.538827365004966</v>
      </c>
      <c r="C227" s="4">
        <v>623</v>
      </c>
    </row>
    <row r="228" spans="1:3">
      <c r="A228" s="4">
        <v>15.756401107870026</v>
      </c>
      <c r="B228" s="4">
        <v>23.448765195805763</v>
      </c>
      <c r="C228" s="4">
        <v>653</v>
      </c>
    </row>
    <row r="229" spans="1:3">
      <c r="A229" s="4">
        <v>15.808408839379425</v>
      </c>
      <c r="B229" s="4">
        <v>23.358703026606559</v>
      </c>
      <c r="C229" s="4">
        <v>674</v>
      </c>
    </row>
    <row r="230" spans="1:3">
      <c r="A230" s="4">
        <v>15.860416570888823</v>
      </c>
      <c r="B230" s="4">
        <v>23.268640857407355</v>
      </c>
      <c r="C230" s="4">
        <v>672</v>
      </c>
    </row>
    <row r="231" spans="1:3">
      <c r="A231" s="4">
        <v>15.912424302398223</v>
      </c>
      <c r="B231" s="4">
        <v>23.178578688208152</v>
      </c>
      <c r="C231" s="4">
        <v>690</v>
      </c>
    </row>
    <row r="232" spans="1:3">
      <c r="A232" s="4">
        <v>15.964432033907622</v>
      </c>
      <c r="B232" s="4">
        <v>23.088516519008948</v>
      </c>
      <c r="C232" s="4">
        <v>705</v>
      </c>
    </row>
    <row r="233" spans="1:3">
      <c r="A233" s="4">
        <v>16.016439765417022</v>
      </c>
      <c r="B233" s="4">
        <v>22.998454349809744</v>
      </c>
      <c r="C233" s="4">
        <v>691</v>
      </c>
    </row>
    <row r="234" spans="1:3">
      <c r="A234" s="4">
        <v>16.068447496926421</v>
      </c>
      <c r="B234" s="4">
        <v>22.908392180610541</v>
      </c>
      <c r="C234" s="4">
        <v>675</v>
      </c>
    </row>
    <row r="235" spans="1:3">
      <c r="A235" s="4">
        <v>16.120455228435819</v>
      </c>
      <c r="B235" s="4">
        <v>22.818330011411337</v>
      </c>
      <c r="C235" s="4">
        <v>652</v>
      </c>
    </row>
    <row r="236" spans="1:3">
      <c r="A236" s="4">
        <v>16.172462959945218</v>
      </c>
      <c r="B236" s="4">
        <v>22.728267842212134</v>
      </c>
      <c r="C236" s="4">
        <v>654</v>
      </c>
    </row>
    <row r="237" spans="1:3">
      <c r="A237" s="4">
        <v>16.22447069145462</v>
      </c>
      <c r="B237" s="4">
        <v>22.63820567301293</v>
      </c>
      <c r="C237" s="4">
        <v>641</v>
      </c>
    </row>
    <row r="238" spans="1:3">
      <c r="A238" s="4">
        <v>16.276478422964018</v>
      </c>
      <c r="B238" s="4">
        <v>22.548143503813726</v>
      </c>
      <c r="C238" s="4">
        <v>648</v>
      </c>
    </row>
    <row r="239" spans="1:3">
      <c r="A239" s="4">
        <v>16.328486154473417</v>
      </c>
      <c r="B239" s="4">
        <v>22.458081334614523</v>
      </c>
      <c r="C239" s="4">
        <v>644</v>
      </c>
    </row>
    <row r="240" spans="1:3">
      <c r="A240" s="4">
        <v>16.380493885982816</v>
      </c>
      <c r="B240" s="4">
        <v>22.368019165415319</v>
      </c>
      <c r="C240" s="4">
        <v>601</v>
      </c>
    </row>
    <row r="241" spans="1:3">
      <c r="A241" s="4">
        <v>16.432501617492214</v>
      </c>
      <c r="B241" s="4">
        <v>22.277956996216115</v>
      </c>
      <c r="C241" s="4">
        <v>580</v>
      </c>
    </row>
    <row r="242" spans="1:3">
      <c r="A242" s="4">
        <v>16.484509349001616</v>
      </c>
      <c r="B242" s="4">
        <v>22.187894827016912</v>
      </c>
      <c r="C242" s="4">
        <v>528</v>
      </c>
    </row>
    <row r="243" spans="1:3">
      <c r="A243" s="4">
        <v>16.536517080511015</v>
      </c>
      <c r="B243" s="4">
        <v>22.097832657817708</v>
      </c>
      <c r="C243" s="4">
        <v>517</v>
      </c>
    </row>
    <row r="244" spans="1:3">
      <c r="A244" s="4">
        <v>16.588524812020413</v>
      </c>
      <c r="B244" s="4">
        <v>22.007770488618505</v>
      </c>
      <c r="C244" s="4">
        <v>496</v>
      </c>
    </row>
    <row r="245" spans="1:3">
      <c r="A245" s="4">
        <v>16.640532543529812</v>
      </c>
      <c r="B245" s="4">
        <v>21.917708319419301</v>
      </c>
      <c r="C245" s="4">
        <v>474</v>
      </c>
    </row>
    <row r="246" spans="1:3">
      <c r="A246" s="4">
        <v>16.69254027503921</v>
      </c>
      <c r="B246" s="4">
        <v>21.827646150220097</v>
      </c>
      <c r="C246" s="4">
        <v>472</v>
      </c>
    </row>
    <row r="247" spans="1:3">
      <c r="A247" s="4">
        <v>16.744548006548612</v>
      </c>
      <c r="B247" s="4">
        <v>21.737583981020894</v>
      </c>
      <c r="C247" s="4">
        <v>477</v>
      </c>
    </row>
    <row r="248" spans="1:3">
      <c r="A248" s="4">
        <v>16.796555738058011</v>
      </c>
      <c r="B248" s="4">
        <v>21.64752181182169</v>
      </c>
      <c r="C248" s="4">
        <v>490</v>
      </c>
    </row>
    <row r="249" spans="1:3">
      <c r="A249" s="4">
        <v>16.848563469567409</v>
      </c>
      <c r="B249" s="4">
        <v>21.557459642622486</v>
      </c>
      <c r="C249" s="4">
        <v>496</v>
      </c>
    </row>
    <row r="250" spans="1:3">
      <c r="A250" s="4">
        <v>16.900571201076808</v>
      </c>
      <c r="B250" s="4">
        <v>21.467397473423283</v>
      </c>
      <c r="C250" s="4">
        <v>475</v>
      </c>
    </row>
    <row r="251" spans="1:3">
      <c r="A251" s="4">
        <v>16.95257893258621</v>
      </c>
      <c r="B251" s="4">
        <v>21.377335304224079</v>
      </c>
      <c r="C251" s="4">
        <v>472</v>
      </c>
    </row>
    <row r="252" spans="1:3">
      <c r="A252" s="4">
        <v>17.004586664095608</v>
      </c>
      <c r="B252" s="4">
        <v>21.287273135024876</v>
      </c>
      <c r="C252" s="4">
        <v>480</v>
      </c>
    </row>
    <row r="253" spans="1:3">
      <c r="A253" s="4">
        <v>17.056594395605007</v>
      </c>
      <c r="B253" s="4">
        <v>21.197210965825672</v>
      </c>
      <c r="C253" s="4">
        <v>460</v>
      </c>
    </row>
    <row r="254" spans="1:3">
      <c r="A254" s="4">
        <v>17.108602127114406</v>
      </c>
      <c r="B254" s="4">
        <v>21.107148796626468</v>
      </c>
      <c r="C254" s="4">
        <v>446</v>
      </c>
    </row>
    <row r="255" spans="1:3">
      <c r="A255" s="4">
        <v>17.160609858623804</v>
      </c>
      <c r="B255" s="4">
        <v>21.017086627427265</v>
      </c>
      <c r="C255" s="4">
        <v>442</v>
      </c>
    </row>
    <row r="256" spans="1:3">
      <c r="A256" s="4">
        <v>17.212617590133206</v>
      </c>
      <c r="B256" s="4">
        <v>20.927024458228061</v>
      </c>
      <c r="C256" s="4">
        <v>453</v>
      </c>
    </row>
    <row r="257" spans="1:14">
      <c r="A257" s="4">
        <v>17.264625321642605</v>
      </c>
      <c r="B257" s="4">
        <v>20.836962289028857</v>
      </c>
      <c r="C257" s="4">
        <v>439</v>
      </c>
    </row>
    <row r="258" spans="1:14">
      <c r="A258" s="4">
        <v>17.316633053152003</v>
      </c>
      <c r="B258" s="4">
        <v>20.746900119829654</v>
      </c>
      <c r="C258" s="4">
        <v>440</v>
      </c>
    </row>
    <row r="259" spans="1:14">
      <c r="A259" s="4" t="s">
        <v>0</v>
      </c>
      <c r="B259" s="4" t="s">
        <v>1</v>
      </c>
      <c r="C259" s="4" t="s">
        <v>2</v>
      </c>
      <c r="D259" s="4" t="s">
        <v>3</v>
      </c>
      <c r="E259" s="4" t="s">
        <v>4</v>
      </c>
      <c r="F259" s="4" t="s">
        <v>5</v>
      </c>
      <c r="G259" s="4" t="s">
        <v>6</v>
      </c>
      <c r="H259" s="4" t="s">
        <v>7</v>
      </c>
      <c r="I259" s="4" t="s">
        <v>8</v>
      </c>
      <c r="J259" s="4" t="s">
        <v>9</v>
      </c>
      <c r="K259" s="4" t="s">
        <v>10</v>
      </c>
      <c r="L259" s="4" t="s">
        <v>11</v>
      </c>
      <c r="M259" s="4" t="s">
        <v>12</v>
      </c>
      <c r="N259" s="4" t="s">
        <v>13</v>
      </c>
    </row>
    <row r="260" spans="1:14">
      <c r="A260" s="4" t="s">
        <v>14</v>
      </c>
      <c r="B260" s="4">
        <v>4</v>
      </c>
      <c r="C260" s="20">
        <v>0.47468292824074076</v>
      </c>
      <c r="D260" s="20">
        <v>1.0467824074074073E-3</v>
      </c>
      <c r="E260" s="4">
        <v>1</v>
      </c>
      <c r="F260" s="4" t="s">
        <v>15</v>
      </c>
      <c r="G260" s="4">
        <v>0</v>
      </c>
      <c r="H260" s="4">
        <v>55.104999999999997</v>
      </c>
      <c r="I260" s="4">
        <v>83</v>
      </c>
      <c r="J260" s="4">
        <v>251</v>
      </c>
      <c r="K260" s="4">
        <v>541</v>
      </c>
      <c r="L260" s="4">
        <v>333.01219784313082</v>
      </c>
      <c r="M260" s="4">
        <v>398.97887690579694</v>
      </c>
    </row>
    <row r="261" spans="1:14">
      <c r="A261" s="4" t="s">
        <v>16</v>
      </c>
      <c r="B261" s="4" t="s">
        <v>17</v>
      </c>
      <c r="C261" s="4" t="s">
        <v>18</v>
      </c>
    </row>
    <row r="262" spans="1:14">
      <c r="A262" s="4">
        <v>13.051999069381264</v>
      </c>
      <c r="B262" s="4">
        <v>28.131997994164397</v>
      </c>
      <c r="C262" s="4">
        <v>218</v>
      </c>
    </row>
    <row r="263" spans="1:14">
      <c r="A263" s="4">
        <v>13.104006800890662</v>
      </c>
      <c r="B263" s="4">
        <v>28.04193582496519</v>
      </c>
      <c r="C263" s="4">
        <v>215</v>
      </c>
    </row>
    <row r="264" spans="1:14">
      <c r="A264" s="4">
        <v>13.156014532400063</v>
      </c>
      <c r="B264" s="4">
        <v>27.951873655765983</v>
      </c>
      <c r="C264" s="4">
        <v>214</v>
      </c>
    </row>
    <row r="265" spans="1:14">
      <c r="A265" s="4">
        <v>13.208022263909461</v>
      </c>
      <c r="B265" s="4">
        <v>27.861811486566779</v>
      </c>
      <c r="C265" s="4">
        <v>214</v>
      </c>
    </row>
    <row r="266" spans="1:14">
      <c r="A266" s="4">
        <v>13.260029995418861</v>
      </c>
      <c r="B266" s="4">
        <v>27.771749317367572</v>
      </c>
      <c r="C266" s="4">
        <v>218</v>
      </c>
    </row>
    <row r="267" spans="1:14">
      <c r="A267" s="4">
        <v>13.31203772692826</v>
      </c>
      <c r="B267" s="4">
        <v>27.681687148168365</v>
      </c>
      <c r="C267" s="4">
        <v>217</v>
      </c>
    </row>
    <row r="268" spans="1:14">
      <c r="A268" s="4">
        <v>13.364045458437658</v>
      </c>
      <c r="B268" s="4">
        <v>27.591624978969158</v>
      </c>
      <c r="C268" s="4">
        <v>213</v>
      </c>
    </row>
    <row r="269" spans="1:14">
      <c r="A269" s="4">
        <v>13.416053189947059</v>
      </c>
      <c r="B269" s="4">
        <v>27.50156280976995</v>
      </c>
      <c r="C269" s="4">
        <v>218</v>
      </c>
    </row>
    <row r="270" spans="1:14">
      <c r="A270" s="4">
        <v>13.468060921456457</v>
      </c>
      <c r="B270" s="4">
        <v>27.411500640570743</v>
      </c>
      <c r="C270" s="4">
        <v>218</v>
      </c>
    </row>
    <row r="271" spans="1:14">
      <c r="A271" s="4">
        <v>13.520068652965858</v>
      </c>
      <c r="B271" s="4">
        <v>27.32143847137154</v>
      </c>
      <c r="C271" s="4">
        <v>217</v>
      </c>
    </row>
    <row r="272" spans="1:14">
      <c r="A272" s="4">
        <v>13.572076384475256</v>
      </c>
      <c r="B272" s="4">
        <v>27.231376302172333</v>
      </c>
      <c r="C272" s="4">
        <v>219</v>
      </c>
    </row>
    <row r="273" spans="1:3">
      <c r="A273" s="4">
        <v>13.624084115984656</v>
      </c>
      <c r="B273" s="4">
        <v>27.141314132973125</v>
      </c>
      <c r="C273" s="4">
        <v>225</v>
      </c>
    </row>
    <row r="274" spans="1:3">
      <c r="A274" s="4">
        <v>13.676091847494055</v>
      </c>
      <c r="B274" s="4">
        <v>27.051251963773918</v>
      </c>
      <c r="C274" s="4">
        <v>225</v>
      </c>
    </row>
    <row r="275" spans="1:3">
      <c r="A275" s="4">
        <v>13.728099579003453</v>
      </c>
      <c r="B275" s="4">
        <v>26.961189794574711</v>
      </c>
      <c r="C275" s="4">
        <v>225</v>
      </c>
    </row>
    <row r="276" spans="1:3">
      <c r="A276" s="4">
        <v>13.780107310512854</v>
      </c>
      <c r="B276" s="4">
        <v>26.871127625375504</v>
      </c>
      <c r="C276" s="4">
        <v>224</v>
      </c>
    </row>
    <row r="277" spans="1:3">
      <c r="A277" s="4">
        <v>13.832115042022252</v>
      </c>
      <c r="B277" s="4">
        <v>26.7810654561763</v>
      </c>
      <c r="C277" s="4">
        <v>223</v>
      </c>
    </row>
    <row r="278" spans="1:3">
      <c r="A278" s="4">
        <v>13.884122773531653</v>
      </c>
      <c r="B278" s="4">
        <v>26.691003286977093</v>
      </c>
      <c r="C278" s="4">
        <v>228</v>
      </c>
    </row>
    <row r="279" spans="1:3">
      <c r="A279" s="4">
        <v>13.936130505041051</v>
      </c>
      <c r="B279" s="4">
        <v>26.600941117777889</v>
      </c>
      <c r="C279" s="4">
        <v>230</v>
      </c>
    </row>
    <row r="280" spans="1:3">
      <c r="A280" s="4">
        <v>13.98813823655045</v>
      </c>
      <c r="B280" s="4">
        <v>26.510878948578686</v>
      </c>
      <c r="C280" s="4">
        <v>233</v>
      </c>
    </row>
    <row r="281" spans="1:3">
      <c r="A281" s="4">
        <v>14.04014596805985</v>
      </c>
      <c r="B281" s="4">
        <v>26.420816779379482</v>
      </c>
      <c r="C281" s="4">
        <v>229</v>
      </c>
    </row>
    <row r="282" spans="1:3">
      <c r="A282" s="4">
        <v>14.092153699569248</v>
      </c>
      <c r="B282" s="4">
        <v>26.330754610180279</v>
      </c>
      <c r="C282" s="4">
        <v>236</v>
      </c>
    </row>
    <row r="283" spans="1:3">
      <c r="A283" s="4">
        <v>14.144161431078649</v>
      </c>
      <c r="B283" s="4">
        <v>26.240692440981075</v>
      </c>
      <c r="C283" s="4">
        <v>240</v>
      </c>
    </row>
    <row r="284" spans="1:3">
      <c r="A284" s="4">
        <v>14.196169162588047</v>
      </c>
      <c r="B284" s="4">
        <v>26.150630271781871</v>
      </c>
      <c r="C284" s="4">
        <v>240</v>
      </c>
    </row>
    <row r="285" spans="1:3">
      <c r="A285" s="4">
        <v>14.248176894097448</v>
      </c>
      <c r="B285" s="4">
        <v>26.060568102582668</v>
      </c>
      <c r="C285" s="4">
        <v>242</v>
      </c>
    </row>
    <row r="286" spans="1:3">
      <c r="A286" s="4">
        <v>14.300184625606846</v>
      </c>
      <c r="B286" s="4">
        <v>25.970505933383464</v>
      </c>
      <c r="C286" s="4">
        <v>246</v>
      </c>
    </row>
    <row r="287" spans="1:3">
      <c r="A287" s="4">
        <v>14.352192357116245</v>
      </c>
      <c r="B287" s="4">
        <v>25.88044376418426</v>
      </c>
      <c r="C287" s="4">
        <v>253</v>
      </c>
    </row>
    <row r="288" spans="1:3">
      <c r="A288" s="4">
        <v>14.404200088625645</v>
      </c>
      <c r="B288" s="4">
        <v>25.790381594985057</v>
      </c>
      <c r="C288" s="4">
        <v>259</v>
      </c>
    </row>
    <row r="289" spans="1:3">
      <c r="A289" s="4">
        <v>14.456207820135043</v>
      </c>
      <c r="B289" s="4">
        <v>25.700319425785853</v>
      </c>
      <c r="C289" s="4">
        <v>264</v>
      </c>
    </row>
    <row r="290" spans="1:3">
      <c r="A290" s="4">
        <v>14.508215551644444</v>
      </c>
      <c r="B290" s="4">
        <v>25.61025725658665</v>
      </c>
      <c r="C290" s="4">
        <v>275</v>
      </c>
    </row>
    <row r="291" spans="1:3">
      <c r="A291" s="4">
        <v>14.560223283153842</v>
      </c>
      <c r="B291" s="4">
        <v>25.520195087387446</v>
      </c>
      <c r="C291" s="4">
        <v>273</v>
      </c>
    </row>
    <row r="292" spans="1:3">
      <c r="A292" s="4">
        <v>14.612231014663241</v>
      </c>
      <c r="B292" s="4">
        <v>25.430132918188242</v>
      </c>
      <c r="C292" s="4">
        <v>291</v>
      </c>
    </row>
    <row r="293" spans="1:3">
      <c r="A293" s="4">
        <v>14.664238746172641</v>
      </c>
      <c r="B293" s="4">
        <v>25.340070748989039</v>
      </c>
      <c r="C293" s="4">
        <v>303</v>
      </c>
    </row>
    <row r="294" spans="1:3">
      <c r="A294" s="4">
        <v>14.71624647768204</v>
      </c>
      <c r="B294" s="4">
        <v>25.250008579789835</v>
      </c>
      <c r="C294" s="4">
        <v>316</v>
      </c>
    </row>
    <row r="295" spans="1:3">
      <c r="A295" s="4">
        <v>14.76825420919144</v>
      </c>
      <c r="B295" s="4">
        <v>25.159946410590631</v>
      </c>
      <c r="C295" s="4">
        <v>329</v>
      </c>
    </row>
    <row r="296" spans="1:3">
      <c r="A296" s="4">
        <v>14.820261940700838</v>
      </c>
      <c r="B296" s="4">
        <v>25.069884241391428</v>
      </c>
      <c r="C296" s="4">
        <v>335</v>
      </c>
    </row>
    <row r="297" spans="1:3">
      <c r="A297" s="4">
        <v>14.872269672210237</v>
      </c>
      <c r="B297" s="4">
        <v>24.979822072192224</v>
      </c>
      <c r="C297" s="4">
        <v>351</v>
      </c>
    </row>
    <row r="298" spans="1:3">
      <c r="A298" s="4">
        <v>14.924277403719637</v>
      </c>
      <c r="B298" s="4">
        <v>24.889759902993021</v>
      </c>
      <c r="C298" s="4">
        <v>370</v>
      </c>
    </row>
    <row r="299" spans="1:3">
      <c r="A299" s="4">
        <v>14.976285135229036</v>
      </c>
      <c r="B299" s="4">
        <v>24.799697733793817</v>
      </c>
      <c r="C299" s="4">
        <v>387</v>
      </c>
    </row>
    <row r="300" spans="1:3">
      <c r="A300" s="4">
        <v>15.028292866738436</v>
      </c>
      <c r="B300" s="4">
        <v>24.709635564594613</v>
      </c>
      <c r="C300" s="4">
        <v>405</v>
      </c>
    </row>
    <row r="301" spans="1:3">
      <c r="A301" s="4">
        <v>15.080300598247835</v>
      </c>
      <c r="B301" s="4">
        <v>24.61957339539541</v>
      </c>
      <c r="C301" s="4">
        <v>427</v>
      </c>
    </row>
    <row r="302" spans="1:3">
      <c r="A302" s="4">
        <v>15.132308329757235</v>
      </c>
      <c r="B302" s="4">
        <v>24.529511226196206</v>
      </c>
      <c r="C302" s="4">
        <v>452</v>
      </c>
    </row>
    <row r="303" spans="1:3">
      <c r="A303" s="4">
        <v>15.184316061266633</v>
      </c>
      <c r="B303" s="4">
        <v>24.439449056997002</v>
      </c>
      <c r="C303" s="4">
        <v>472</v>
      </c>
    </row>
    <row r="304" spans="1:3">
      <c r="A304" s="4">
        <v>15.236323792776032</v>
      </c>
      <c r="B304" s="4">
        <v>24.349386887797799</v>
      </c>
      <c r="C304" s="4">
        <v>511</v>
      </c>
    </row>
    <row r="305" spans="1:3">
      <c r="A305" s="4">
        <v>15.288331524285432</v>
      </c>
      <c r="B305" s="4">
        <v>24.259324718598595</v>
      </c>
      <c r="C305" s="4">
        <v>530</v>
      </c>
    </row>
    <row r="306" spans="1:3">
      <c r="A306" s="4">
        <v>15.340339255794831</v>
      </c>
      <c r="B306" s="4">
        <v>24.169262549399392</v>
      </c>
      <c r="C306" s="4">
        <v>577</v>
      </c>
    </row>
    <row r="307" spans="1:3">
      <c r="A307" s="4">
        <v>15.392346987304231</v>
      </c>
      <c r="B307" s="4">
        <v>24.079200380200188</v>
      </c>
      <c r="C307" s="4">
        <v>610</v>
      </c>
    </row>
    <row r="308" spans="1:3">
      <c r="A308" s="4">
        <v>15.44435471881363</v>
      </c>
      <c r="B308" s="4">
        <v>23.989138211000984</v>
      </c>
      <c r="C308" s="4">
        <v>633</v>
      </c>
    </row>
    <row r="309" spans="1:3">
      <c r="A309" s="4">
        <v>15.496362450323028</v>
      </c>
      <c r="B309" s="4">
        <v>23.899076041801781</v>
      </c>
      <c r="C309" s="4">
        <v>664</v>
      </c>
    </row>
    <row r="310" spans="1:3">
      <c r="A310" s="4">
        <v>15.548370181832428</v>
      </c>
      <c r="B310" s="4">
        <v>23.809013872602577</v>
      </c>
      <c r="C310" s="4">
        <v>665</v>
      </c>
    </row>
    <row r="311" spans="1:3">
      <c r="A311" s="4">
        <v>15.600377913341827</v>
      </c>
      <c r="B311" s="4">
        <v>23.718951703403373</v>
      </c>
      <c r="C311" s="4">
        <v>657</v>
      </c>
    </row>
    <row r="312" spans="1:3">
      <c r="A312" s="4">
        <v>15.652385644851227</v>
      </c>
      <c r="B312" s="4">
        <v>23.62888953420417</v>
      </c>
      <c r="C312" s="4">
        <v>668</v>
      </c>
    </row>
    <row r="313" spans="1:3">
      <c r="A313" s="4">
        <v>15.704393376360626</v>
      </c>
      <c r="B313" s="4">
        <v>23.538827365004966</v>
      </c>
      <c r="C313" s="4">
        <v>683</v>
      </c>
    </row>
    <row r="314" spans="1:3">
      <c r="A314" s="4">
        <v>15.756401107870026</v>
      </c>
      <c r="B314" s="4">
        <v>23.448765195805763</v>
      </c>
      <c r="C314" s="4">
        <v>668</v>
      </c>
    </row>
    <row r="315" spans="1:3">
      <c r="A315" s="4">
        <v>15.808408839379425</v>
      </c>
      <c r="B315" s="4">
        <v>23.358703026606559</v>
      </c>
      <c r="C315" s="4">
        <v>672</v>
      </c>
    </row>
    <row r="316" spans="1:3">
      <c r="A316" s="4">
        <v>15.860416570888823</v>
      </c>
      <c r="B316" s="4">
        <v>23.268640857407355</v>
      </c>
      <c r="C316" s="4">
        <v>647</v>
      </c>
    </row>
    <row r="317" spans="1:3">
      <c r="A317" s="4">
        <v>15.912424302398223</v>
      </c>
      <c r="B317" s="4">
        <v>23.178578688208152</v>
      </c>
      <c r="C317" s="4">
        <v>641</v>
      </c>
    </row>
    <row r="318" spans="1:3">
      <c r="A318" s="4">
        <v>15.964432033907622</v>
      </c>
      <c r="B318" s="4">
        <v>23.088516519008948</v>
      </c>
      <c r="C318" s="4">
        <v>633</v>
      </c>
    </row>
    <row r="319" spans="1:3">
      <c r="A319" s="4">
        <v>16.016439765417022</v>
      </c>
      <c r="B319" s="4">
        <v>22.998454349809744</v>
      </c>
      <c r="C319" s="4">
        <v>622</v>
      </c>
    </row>
    <row r="320" spans="1:3">
      <c r="A320" s="4">
        <v>16.068447496926421</v>
      </c>
      <c r="B320" s="4">
        <v>22.908392180610541</v>
      </c>
      <c r="C320" s="4">
        <v>632</v>
      </c>
    </row>
    <row r="321" spans="1:3">
      <c r="A321" s="4">
        <v>16.120455228435819</v>
      </c>
      <c r="B321" s="4">
        <v>22.818330011411337</v>
      </c>
      <c r="C321" s="4">
        <v>634</v>
      </c>
    </row>
    <row r="322" spans="1:3">
      <c r="A322" s="4">
        <v>16.172462959945218</v>
      </c>
      <c r="B322" s="4">
        <v>22.728267842212134</v>
      </c>
      <c r="C322" s="4">
        <v>634</v>
      </c>
    </row>
    <row r="323" spans="1:3">
      <c r="A323" s="4">
        <v>16.22447069145462</v>
      </c>
      <c r="B323" s="4">
        <v>22.63820567301293</v>
      </c>
      <c r="C323" s="4">
        <v>630</v>
      </c>
    </row>
    <row r="324" spans="1:3">
      <c r="A324" s="4">
        <v>16.276478422964018</v>
      </c>
      <c r="B324" s="4">
        <v>22.548143503813726</v>
      </c>
      <c r="C324" s="4">
        <v>608</v>
      </c>
    </row>
    <row r="325" spans="1:3">
      <c r="A325" s="4">
        <v>16.328486154473417</v>
      </c>
      <c r="B325" s="4">
        <v>22.458081334614523</v>
      </c>
      <c r="C325" s="4">
        <v>597</v>
      </c>
    </row>
    <row r="326" spans="1:3">
      <c r="A326" s="4">
        <v>16.380493885982816</v>
      </c>
      <c r="B326" s="4">
        <v>22.368019165415319</v>
      </c>
      <c r="C326" s="4">
        <v>563</v>
      </c>
    </row>
    <row r="327" spans="1:3">
      <c r="A327" s="4">
        <v>16.432501617492214</v>
      </c>
      <c r="B327" s="4">
        <v>22.277956996216115</v>
      </c>
      <c r="C327" s="4">
        <v>560</v>
      </c>
    </row>
    <row r="328" spans="1:3">
      <c r="A328" s="4">
        <v>16.484509349001616</v>
      </c>
      <c r="B328" s="4">
        <v>22.187894827016912</v>
      </c>
      <c r="C328" s="4">
        <v>546</v>
      </c>
    </row>
    <row r="329" spans="1:3">
      <c r="A329" s="4">
        <v>16.536517080511015</v>
      </c>
      <c r="B329" s="4">
        <v>22.097832657817708</v>
      </c>
      <c r="C329" s="4">
        <v>527</v>
      </c>
    </row>
    <row r="330" spans="1:3">
      <c r="A330" s="4">
        <v>16.588524812020413</v>
      </c>
      <c r="B330" s="4">
        <v>22.007770488618505</v>
      </c>
      <c r="C330" s="4">
        <v>514</v>
      </c>
    </row>
    <row r="331" spans="1:3">
      <c r="A331" s="4">
        <v>16.640532543529812</v>
      </c>
      <c r="B331" s="4">
        <v>21.917708319419301</v>
      </c>
      <c r="C331" s="4">
        <v>495</v>
      </c>
    </row>
    <row r="332" spans="1:3">
      <c r="A332" s="4">
        <v>16.69254027503921</v>
      </c>
      <c r="B332" s="4">
        <v>21.827646150220097</v>
      </c>
      <c r="C332" s="4">
        <v>495</v>
      </c>
    </row>
    <row r="333" spans="1:3">
      <c r="A333" s="4">
        <v>16.744548006548612</v>
      </c>
      <c r="B333" s="4">
        <v>21.737583981020894</v>
      </c>
      <c r="C333" s="4">
        <v>478</v>
      </c>
    </row>
    <row r="334" spans="1:3">
      <c r="A334" s="4">
        <v>16.796555738058011</v>
      </c>
      <c r="B334" s="4">
        <v>21.64752181182169</v>
      </c>
      <c r="C334" s="4">
        <v>471</v>
      </c>
    </row>
    <row r="335" spans="1:3">
      <c r="A335" s="4">
        <v>16.848563469567409</v>
      </c>
      <c r="B335" s="4">
        <v>21.557459642622486</v>
      </c>
      <c r="C335" s="4">
        <v>472</v>
      </c>
    </row>
    <row r="336" spans="1:3">
      <c r="A336" s="4">
        <v>16.900571201076808</v>
      </c>
      <c r="B336" s="4">
        <v>21.467397473423283</v>
      </c>
      <c r="C336" s="4">
        <v>468</v>
      </c>
    </row>
    <row r="337" spans="1:14">
      <c r="A337" s="4">
        <v>16.95257893258621</v>
      </c>
      <c r="B337" s="4">
        <v>21.377335304224079</v>
      </c>
      <c r="C337" s="4">
        <v>454</v>
      </c>
    </row>
    <row r="338" spans="1:14">
      <c r="A338" s="4">
        <v>17.004586664095608</v>
      </c>
      <c r="B338" s="4">
        <v>21.287273135024876</v>
      </c>
      <c r="C338" s="4">
        <v>439</v>
      </c>
    </row>
    <row r="339" spans="1:14">
      <c r="A339" s="4">
        <v>17.056594395605007</v>
      </c>
      <c r="B339" s="4">
        <v>21.197210965825672</v>
      </c>
      <c r="C339" s="4">
        <v>435</v>
      </c>
    </row>
    <row r="340" spans="1:14">
      <c r="A340" s="4">
        <v>17.108602127114406</v>
      </c>
      <c r="B340" s="4">
        <v>21.107148796626468</v>
      </c>
      <c r="C340" s="4">
        <v>450</v>
      </c>
    </row>
    <row r="341" spans="1:14">
      <c r="A341" s="4">
        <v>17.160609858623804</v>
      </c>
      <c r="B341" s="4">
        <v>21.017086627427265</v>
      </c>
      <c r="C341" s="4">
        <v>445</v>
      </c>
    </row>
    <row r="342" spans="1:14">
      <c r="A342" s="4">
        <v>17.212617590133206</v>
      </c>
      <c r="B342" s="4">
        <v>20.927024458228061</v>
      </c>
      <c r="C342" s="4">
        <v>422</v>
      </c>
    </row>
    <row r="343" spans="1:14">
      <c r="A343" s="4">
        <v>17.264625321642605</v>
      </c>
      <c r="B343" s="4">
        <v>20.836962289028857</v>
      </c>
      <c r="C343" s="4">
        <v>423</v>
      </c>
    </row>
    <row r="344" spans="1:14">
      <c r="A344" s="4">
        <v>17.316633053152003</v>
      </c>
      <c r="B344" s="4">
        <v>20.746900119829654</v>
      </c>
      <c r="C344" s="4">
        <v>414</v>
      </c>
    </row>
    <row r="345" spans="1:14">
      <c r="A345" s="4" t="s">
        <v>0</v>
      </c>
      <c r="B345" s="4" t="s">
        <v>1</v>
      </c>
      <c r="C345" s="4" t="s">
        <v>2</v>
      </c>
      <c r="D345" s="4" t="s">
        <v>3</v>
      </c>
      <c r="E345" s="4" t="s">
        <v>4</v>
      </c>
      <c r="F345" s="4" t="s">
        <v>5</v>
      </c>
      <c r="G345" s="4" t="s">
        <v>6</v>
      </c>
      <c r="H345" s="4" t="s">
        <v>7</v>
      </c>
      <c r="I345" s="4" t="s">
        <v>8</v>
      </c>
      <c r="J345" s="4" t="s">
        <v>9</v>
      </c>
      <c r="K345" s="4" t="s">
        <v>10</v>
      </c>
      <c r="L345" s="4" t="s">
        <v>11</v>
      </c>
      <c r="M345" s="4" t="s">
        <v>12</v>
      </c>
      <c r="N345" s="4" t="s">
        <v>13</v>
      </c>
    </row>
    <row r="346" spans="1:14">
      <c r="A346" s="4" t="s">
        <v>14</v>
      </c>
      <c r="B346" s="4">
        <v>5</v>
      </c>
      <c r="C346" s="20">
        <v>0.47503087962962964</v>
      </c>
      <c r="D346" s="20">
        <v>1.3947337962962965E-3</v>
      </c>
      <c r="E346" s="4">
        <v>1</v>
      </c>
      <c r="F346" s="4" t="s">
        <v>15</v>
      </c>
      <c r="G346" s="4">
        <v>0</v>
      </c>
      <c r="H346" s="4">
        <v>55.354999999999997</v>
      </c>
      <c r="I346" s="4">
        <v>83</v>
      </c>
      <c r="J346" s="4">
        <v>251</v>
      </c>
      <c r="K346" s="4">
        <v>541</v>
      </c>
      <c r="L346" s="4">
        <v>333.01219784313082</v>
      </c>
      <c r="M346" s="4">
        <v>398.97887690579694</v>
      </c>
    </row>
    <row r="347" spans="1:14">
      <c r="A347" s="4" t="s">
        <v>16</v>
      </c>
      <c r="B347" s="4" t="s">
        <v>17</v>
      </c>
      <c r="C347" s="4" t="s">
        <v>18</v>
      </c>
    </row>
    <row r="348" spans="1:14">
      <c r="A348" s="4">
        <v>13.051999069381264</v>
      </c>
      <c r="B348" s="4">
        <v>28.131997994164397</v>
      </c>
      <c r="C348" s="4">
        <v>215</v>
      </c>
    </row>
    <row r="349" spans="1:14">
      <c r="A349" s="4">
        <v>13.104006800890662</v>
      </c>
      <c r="B349" s="4">
        <v>28.04193582496519</v>
      </c>
      <c r="C349" s="4">
        <v>216</v>
      </c>
    </row>
    <row r="350" spans="1:14">
      <c r="A350" s="4">
        <v>13.156014532400063</v>
      </c>
      <c r="B350" s="4">
        <v>27.951873655765983</v>
      </c>
      <c r="C350" s="4">
        <v>215</v>
      </c>
    </row>
    <row r="351" spans="1:14">
      <c r="A351" s="4">
        <v>13.208022263909461</v>
      </c>
      <c r="B351" s="4">
        <v>27.861811486566779</v>
      </c>
      <c r="C351" s="4">
        <v>216</v>
      </c>
    </row>
    <row r="352" spans="1:14">
      <c r="A352" s="4">
        <v>13.260029995418861</v>
      </c>
      <c r="B352" s="4">
        <v>27.771749317367572</v>
      </c>
      <c r="C352" s="4">
        <v>216</v>
      </c>
    </row>
    <row r="353" spans="1:3">
      <c r="A353" s="4">
        <v>13.31203772692826</v>
      </c>
      <c r="B353" s="4">
        <v>27.681687148168365</v>
      </c>
      <c r="C353" s="4">
        <v>216</v>
      </c>
    </row>
    <row r="354" spans="1:3">
      <c r="A354" s="4">
        <v>13.364045458437658</v>
      </c>
      <c r="B354" s="4">
        <v>27.591624978969158</v>
      </c>
      <c r="C354" s="4">
        <v>222</v>
      </c>
    </row>
    <row r="355" spans="1:3">
      <c r="A355" s="4">
        <v>13.416053189947059</v>
      </c>
      <c r="B355" s="4">
        <v>27.50156280976995</v>
      </c>
      <c r="C355" s="4">
        <v>221</v>
      </c>
    </row>
    <row r="356" spans="1:3">
      <c r="A356" s="4">
        <v>13.468060921456457</v>
      </c>
      <c r="B356" s="4">
        <v>27.411500640570743</v>
      </c>
      <c r="C356" s="4">
        <v>217</v>
      </c>
    </row>
    <row r="357" spans="1:3">
      <c r="A357" s="4">
        <v>13.520068652965858</v>
      </c>
      <c r="B357" s="4">
        <v>27.32143847137154</v>
      </c>
      <c r="C357" s="4">
        <v>225</v>
      </c>
    </row>
    <row r="358" spans="1:3">
      <c r="A358" s="4">
        <v>13.572076384475256</v>
      </c>
      <c r="B358" s="4">
        <v>27.231376302172333</v>
      </c>
      <c r="C358" s="4">
        <v>223</v>
      </c>
    </row>
    <row r="359" spans="1:3">
      <c r="A359" s="4">
        <v>13.624084115984656</v>
      </c>
      <c r="B359" s="4">
        <v>27.141314132973125</v>
      </c>
      <c r="C359" s="4">
        <v>222</v>
      </c>
    </row>
    <row r="360" spans="1:3">
      <c r="A360" s="4">
        <v>13.676091847494055</v>
      </c>
      <c r="B360" s="4">
        <v>27.051251963773918</v>
      </c>
      <c r="C360" s="4">
        <v>226</v>
      </c>
    </row>
    <row r="361" spans="1:3">
      <c r="A361" s="4">
        <v>13.728099579003453</v>
      </c>
      <c r="B361" s="4">
        <v>26.961189794574711</v>
      </c>
      <c r="C361" s="4">
        <v>227</v>
      </c>
    </row>
    <row r="362" spans="1:3">
      <c r="A362" s="4">
        <v>13.780107310512854</v>
      </c>
      <c r="B362" s="4">
        <v>26.871127625375504</v>
      </c>
      <c r="C362" s="4">
        <v>233</v>
      </c>
    </row>
    <row r="363" spans="1:3">
      <c r="A363" s="4">
        <v>13.832115042022252</v>
      </c>
      <c r="B363" s="4">
        <v>26.7810654561763</v>
      </c>
      <c r="C363" s="4">
        <v>236</v>
      </c>
    </row>
    <row r="364" spans="1:3">
      <c r="A364" s="4">
        <v>13.884122773531653</v>
      </c>
      <c r="B364" s="4">
        <v>26.691003286977093</v>
      </c>
      <c r="C364" s="4">
        <v>242</v>
      </c>
    </row>
    <row r="365" spans="1:3">
      <c r="A365" s="4">
        <v>13.936130505041051</v>
      </c>
      <c r="B365" s="4">
        <v>26.600941117777889</v>
      </c>
      <c r="C365" s="4">
        <v>240</v>
      </c>
    </row>
    <row r="366" spans="1:3">
      <c r="A366" s="4">
        <v>13.98813823655045</v>
      </c>
      <c r="B366" s="4">
        <v>26.510878948578686</v>
      </c>
      <c r="C366" s="4">
        <v>240</v>
      </c>
    </row>
    <row r="367" spans="1:3">
      <c r="A367" s="4">
        <v>14.04014596805985</v>
      </c>
      <c r="B367" s="4">
        <v>26.420816779379482</v>
      </c>
      <c r="C367" s="4">
        <v>243</v>
      </c>
    </row>
    <row r="368" spans="1:3">
      <c r="A368" s="4">
        <v>14.092153699569248</v>
      </c>
      <c r="B368" s="4">
        <v>26.330754610180279</v>
      </c>
      <c r="C368" s="4">
        <v>246</v>
      </c>
    </row>
    <row r="369" spans="1:3">
      <c r="A369" s="4">
        <v>14.144161431078649</v>
      </c>
      <c r="B369" s="4">
        <v>26.240692440981075</v>
      </c>
      <c r="C369" s="4">
        <v>257</v>
      </c>
    </row>
    <row r="370" spans="1:3">
      <c r="A370" s="4">
        <v>14.196169162588047</v>
      </c>
      <c r="B370" s="4">
        <v>26.150630271781871</v>
      </c>
      <c r="C370" s="4">
        <v>259</v>
      </c>
    </row>
    <row r="371" spans="1:3">
      <c r="A371" s="4">
        <v>14.248176894097448</v>
      </c>
      <c r="B371" s="4">
        <v>26.060568102582668</v>
      </c>
      <c r="C371" s="4">
        <v>261</v>
      </c>
    </row>
    <row r="372" spans="1:3">
      <c r="A372" s="4">
        <v>14.300184625606846</v>
      </c>
      <c r="B372" s="4">
        <v>25.970505933383464</v>
      </c>
      <c r="C372" s="4">
        <v>272</v>
      </c>
    </row>
    <row r="373" spans="1:3">
      <c r="A373" s="4">
        <v>14.352192357116245</v>
      </c>
      <c r="B373" s="4">
        <v>25.88044376418426</v>
      </c>
      <c r="C373" s="4">
        <v>275</v>
      </c>
    </row>
    <row r="374" spans="1:3">
      <c r="A374" s="4">
        <v>14.404200088625645</v>
      </c>
      <c r="B374" s="4">
        <v>25.790381594985057</v>
      </c>
      <c r="C374" s="4">
        <v>289</v>
      </c>
    </row>
    <row r="375" spans="1:3">
      <c r="A375" s="4">
        <v>14.456207820135043</v>
      </c>
      <c r="B375" s="4">
        <v>25.700319425785853</v>
      </c>
      <c r="C375" s="4">
        <v>294</v>
      </c>
    </row>
    <row r="376" spans="1:3">
      <c r="A376" s="4">
        <v>14.508215551644444</v>
      </c>
      <c r="B376" s="4">
        <v>25.61025725658665</v>
      </c>
      <c r="C376" s="4">
        <v>312</v>
      </c>
    </row>
    <row r="377" spans="1:3">
      <c r="A377" s="4">
        <v>14.560223283153842</v>
      </c>
      <c r="B377" s="4">
        <v>25.520195087387446</v>
      </c>
      <c r="C377" s="4">
        <v>330</v>
      </c>
    </row>
    <row r="378" spans="1:3">
      <c r="A378" s="4">
        <v>14.612231014663241</v>
      </c>
      <c r="B378" s="4">
        <v>25.430132918188242</v>
      </c>
      <c r="C378" s="4">
        <v>341</v>
      </c>
    </row>
    <row r="379" spans="1:3">
      <c r="A379" s="4">
        <v>14.664238746172641</v>
      </c>
      <c r="B379" s="4">
        <v>25.340070748989039</v>
      </c>
      <c r="C379" s="4">
        <v>361</v>
      </c>
    </row>
    <row r="380" spans="1:3">
      <c r="A380" s="4">
        <v>14.71624647768204</v>
      </c>
      <c r="B380" s="4">
        <v>25.250008579789835</v>
      </c>
      <c r="C380" s="4">
        <v>384</v>
      </c>
    </row>
    <row r="381" spans="1:3">
      <c r="A381" s="4">
        <v>14.76825420919144</v>
      </c>
      <c r="B381" s="4">
        <v>25.159946410590631</v>
      </c>
      <c r="C381" s="4">
        <v>411</v>
      </c>
    </row>
    <row r="382" spans="1:3">
      <c r="A382" s="4">
        <v>14.820261940700838</v>
      </c>
      <c r="B382" s="4">
        <v>25.069884241391428</v>
      </c>
      <c r="C382" s="4">
        <v>449</v>
      </c>
    </row>
    <row r="383" spans="1:3">
      <c r="A383" s="4">
        <v>14.872269672210237</v>
      </c>
      <c r="B383" s="4">
        <v>24.979822072192224</v>
      </c>
      <c r="C383" s="4">
        <v>501</v>
      </c>
    </row>
    <row r="384" spans="1:3">
      <c r="A384" s="4">
        <v>14.924277403719637</v>
      </c>
      <c r="B384" s="4">
        <v>24.889759902993021</v>
      </c>
      <c r="C384" s="4">
        <v>527</v>
      </c>
    </row>
    <row r="385" spans="1:3">
      <c r="A385" s="4">
        <v>14.976285135229036</v>
      </c>
      <c r="B385" s="4">
        <v>24.799697733793817</v>
      </c>
      <c r="C385" s="4">
        <v>552</v>
      </c>
    </row>
    <row r="386" spans="1:3">
      <c r="A386" s="4">
        <v>15.028292866738436</v>
      </c>
      <c r="B386" s="4">
        <v>24.709635564594613</v>
      </c>
      <c r="C386" s="4">
        <v>588</v>
      </c>
    </row>
    <row r="387" spans="1:3">
      <c r="A387" s="4">
        <v>15.080300598247835</v>
      </c>
      <c r="B387" s="4">
        <v>24.61957339539541</v>
      </c>
      <c r="C387" s="4">
        <v>611</v>
      </c>
    </row>
    <row r="388" spans="1:3">
      <c r="A388" s="4">
        <v>15.132308329757235</v>
      </c>
      <c r="B388" s="4">
        <v>24.529511226196206</v>
      </c>
      <c r="C388" s="4">
        <v>635</v>
      </c>
    </row>
    <row r="389" spans="1:3">
      <c r="A389" s="4">
        <v>15.184316061266633</v>
      </c>
      <c r="B389" s="4">
        <v>24.439449056997002</v>
      </c>
      <c r="C389" s="4">
        <v>664</v>
      </c>
    </row>
    <row r="390" spans="1:3">
      <c r="A390" s="4">
        <v>15.236323792776032</v>
      </c>
      <c r="B390" s="4">
        <v>24.349386887797799</v>
      </c>
      <c r="C390" s="4">
        <v>671</v>
      </c>
    </row>
    <row r="391" spans="1:3">
      <c r="A391" s="4">
        <v>15.288331524285432</v>
      </c>
      <c r="B391" s="4">
        <v>24.259324718598595</v>
      </c>
      <c r="C391" s="4">
        <v>690</v>
      </c>
    </row>
    <row r="392" spans="1:3">
      <c r="A392" s="4">
        <v>15.340339255794831</v>
      </c>
      <c r="B392" s="4">
        <v>24.169262549399392</v>
      </c>
      <c r="C392" s="4">
        <v>687</v>
      </c>
    </row>
    <row r="393" spans="1:3">
      <c r="A393" s="4">
        <v>15.392346987304231</v>
      </c>
      <c r="B393" s="4">
        <v>24.079200380200188</v>
      </c>
      <c r="C393" s="4">
        <v>677</v>
      </c>
    </row>
    <row r="394" spans="1:3">
      <c r="A394" s="4">
        <v>15.44435471881363</v>
      </c>
      <c r="B394" s="4">
        <v>23.989138211000984</v>
      </c>
      <c r="C394" s="4">
        <v>660</v>
      </c>
    </row>
    <row r="395" spans="1:3">
      <c r="A395" s="4">
        <v>15.496362450323028</v>
      </c>
      <c r="B395" s="4">
        <v>23.899076041801781</v>
      </c>
      <c r="C395" s="4">
        <v>660</v>
      </c>
    </row>
    <row r="396" spans="1:3">
      <c r="A396" s="4">
        <v>15.548370181832428</v>
      </c>
      <c r="B396" s="4">
        <v>23.809013872602577</v>
      </c>
      <c r="C396" s="4">
        <v>678</v>
      </c>
    </row>
    <row r="397" spans="1:3">
      <c r="A397" s="4">
        <v>15.600377913341827</v>
      </c>
      <c r="B397" s="4">
        <v>23.718951703403373</v>
      </c>
      <c r="C397" s="4">
        <v>670</v>
      </c>
    </row>
    <row r="398" spans="1:3">
      <c r="A398" s="4">
        <v>15.652385644851227</v>
      </c>
      <c r="B398" s="4">
        <v>23.62888953420417</v>
      </c>
      <c r="C398" s="4">
        <v>679</v>
      </c>
    </row>
    <row r="399" spans="1:3">
      <c r="A399" s="4">
        <v>15.704393376360626</v>
      </c>
      <c r="B399" s="4">
        <v>23.538827365004966</v>
      </c>
      <c r="C399" s="4">
        <v>671</v>
      </c>
    </row>
    <row r="400" spans="1:3">
      <c r="A400" s="4">
        <v>15.756401107870026</v>
      </c>
      <c r="B400" s="4">
        <v>23.448765195805763</v>
      </c>
      <c r="C400" s="4">
        <v>635</v>
      </c>
    </row>
    <row r="401" spans="1:3">
      <c r="A401" s="4">
        <v>15.808408839379425</v>
      </c>
      <c r="B401" s="4">
        <v>23.358703026606559</v>
      </c>
      <c r="C401" s="4">
        <v>620</v>
      </c>
    </row>
    <row r="402" spans="1:3">
      <c r="A402" s="4">
        <v>15.860416570888823</v>
      </c>
      <c r="B402" s="4">
        <v>23.268640857407355</v>
      </c>
      <c r="C402" s="4">
        <v>632</v>
      </c>
    </row>
    <row r="403" spans="1:3">
      <c r="A403" s="4">
        <v>15.912424302398223</v>
      </c>
      <c r="B403" s="4">
        <v>23.178578688208152</v>
      </c>
      <c r="C403" s="4">
        <v>630</v>
      </c>
    </row>
    <row r="404" spans="1:3">
      <c r="A404" s="4">
        <v>15.964432033907622</v>
      </c>
      <c r="B404" s="4">
        <v>23.088516519008948</v>
      </c>
      <c r="C404" s="4">
        <v>597</v>
      </c>
    </row>
    <row r="405" spans="1:3">
      <c r="A405" s="4">
        <v>16.016439765417022</v>
      </c>
      <c r="B405" s="4">
        <v>22.998454349809744</v>
      </c>
      <c r="C405" s="4">
        <v>599</v>
      </c>
    </row>
    <row r="406" spans="1:3">
      <c r="A406" s="4">
        <v>16.068447496926421</v>
      </c>
      <c r="B406" s="4">
        <v>22.908392180610541</v>
      </c>
      <c r="C406" s="4">
        <v>613</v>
      </c>
    </row>
    <row r="407" spans="1:3">
      <c r="A407" s="4">
        <v>16.120455228435819</v>
      </c>
      <c r="B407" s="4">
        <v>22.818330011411337</v>
      </c>
      <c r="C407" s="4">
        <v>624</v>
      </c>
    </row>
    <row r="408" spans="1:3">
      <c r="A408" s="4">
        <v>16.172462959945218</v>
      </c>
      <c r="B408" s="4">
        <v>22.728267842212134</v>
      </c>
      <c r="C408" s="4">
        <v>641</v>
      </c>
    </row>
    <row r="409" spans="1:3">
      <c r="A409" s="4">
        <v>16.22447069145462</v>
      </c>
      <c r="B409" s="4">
        <v>22.63820567301293</v>
      </c>
      <c r="C409" s="4">
        <v>625</v>
      </c>
    </row>
    <row r="410" spans="1:3">
      <c r="A410" s="4">
        <v>16.276478422964018</v>
      </c>
      <c r="B410" s="4">
        <v>22.548143503813726</v>
      </c>
      <c r="C410" s="4">
        <v>596</v>
      </c>
    </row>
    <row r="411" spans="1:3">
      <c r="A411" s="4">
        <v>16.328486154473417</v>
      </c>
      <c r="B411" s="4">
        <v>22.458081334614523</v>
      </c>
      <c r="C411" s="4">
        <v>567</v>
      </c>
    </row>
    <row r="412" spans="1:3">
      <c r="A412" s="4">
        <v>16.380493885982816</v>
      </c>
      <c r="B412" s="4">
        <v>22.368019165415319</v>
      </c>
      <c r="C412" s="4">
        <v>526</v>
      </c>
    </row>
    <row r="413" spans="1:3">
      <c r="A413" s="4">
        <v>16.432501617492214</v>
      </c>
      <c r="B413" s="4">
        <v>22.277956996216115</v>
      </c>
      <c r="C413" s="4">
        <v>522</v>
      </c>
    </row>
    <row r="414" spans="1:3">
      <c r="A414" s="4">
        <v>16.484509349001616</v>
      </c>
      <c r="B414" s="4">
        <v>22.187894827016912</v>
      </c>
      <c r="C414" s="4">
        <v>484</v>
      </c>
    </row>
    <row r="415" spans="1:3">
      <c r="A415" s="4">
        <v>16.536517080511015</v>
      </c>
      <c r="B415" s="4">
        <v>22.097832657817708</v>
      </c>
      <c r="C415" s="4">
        <v>456</v>
      </c>
    </row>
    <row r="416" spans="1:3">
      <c r="A416" s="4">
        <v>16.588524812020413</v>
      </c>
      <c r="B416" s="4">
        <v>22.007770488618505</v>
      </c>
      <c r="C416" s="4">
        <v>445</v>
      </c>
    </row>
    <row r="417" spans="1:14">
      <c r="A417" s="4">
        <v>16.640532543529812</v>
      </c>
      <c r="B417" s="4">
        <v>21.917708319419301</v>
      </c>
      <c r="C417" s="4">
        <v>444</v>
      </c>
    </row>
    <row r="418" spans="1:14">
      <c r="A418" s="4">
        <v>16.69254027503921</v>
      </c>
      <c r="B418" s="4">
        <v>21.827646150220097</v>
      </c>
      <c r="C418" s="4">
        <v>434</v>
      </c>
    </row>
    <row r="419" spans="1:14">
      <c r="A419" s="4">
        <v>16.744548006548612</v>
      </c>
      <c r="B419" s="4">
        <v>21.737583981020894</v>
      </c>
      <c r="C419" s="4">
        <v>430</v>
      </c>
    </row>
    <row r="420" spans="1:14">
      <c r="A420" s="4">
        <v>16.796555738058011</v>
      </c>
      <c r="B420" s="4">
        <v>21.64752181182169</v>
      </c>
      <c r="C420" s="4">
        <v>431</v>
      </c>
    </row>
    <row r="421" spans="1:14">
      <c r="A421" s="4">
        <v>16.848563469567409</v>
      </c>
      <c r="B421" s="4">
        <v>21.557459642622486</v>
      </c>
      <c r="C421" s="4">
        <v>427</v>
      </c>
    </row>
    <row r="422" spans="1:14">
      <c r="A422" s="4">
        <v>16.900571201076808</v>
      </c>
      <c r="B422" s="4">
        <v>21.467397473423283</v>
      </c>
      <c r="C422" s="4">
        <v>426</v>
      </c>
    </row>
    <row r="423" spans="1:14">
      <c r="A423" s="4">
        <v>16.95257893258621</v>
      </c>
      <c r="B423" s="4">
        <v>21.377335304224079</v>
      </c>
      <c r="C423" s="4">
        <v>430</v>
      </c>
    </row>
    <row r="424" spans="1:14">
      <c r="A424" s="4">
        <v>17.004586664095608</v>
      </c>
      <c r="B424" s="4">
        <v>21.287273135024876</v>
      </c>
      <c r="C424" s="4">
        <v>435</v>
      </c>
    </row>
    <row r="425" spans="1:14">
      <c r="A425" s="4">
        <v>17.056594395605007</v>
      </c>
      <c r="B425" s="4">
        <v>21.197210965825672</v>
      </c>
      <c r="C425" s="4">
        <v>450</v>
      </c>
    </row>
    <row r="426" spans="1:14">
      <c r="A426" s="4">
        <v>17.108602127114406</v>
      </c>
      <c r="B426" s="4">
        <v>21.107148796626468</v>
      </c>
      <c r="C426" s="4">
        <v>440</v>
      </c>
    </row>
    <row r="427" spans="1:14">
      <c r="A427" s="4">
        <v>17.160609858623804</v>
      </c>
      <c r="B427" s="4">
        <v>21.017086627427265</v>
      </c>
      <c r="C427" s="4">
        <v>427</v>
      </c>
    </row>
    <row r="428" spans="1:14">
      <c r="A428" s="4">
        <v>17.212617590133206</v>
      </c>
      <c r="B428" s="4">
        <v>20.927024458228061</v>
      </c>
      <c r="C428" s="4">
        <v>429</v>
      </c>
    </row>
    <row r="429" spans="1:14">
      <c r="A429" s="4">
        <v>17.264625321642605</v>
      </c>
      <c r="B429" s="4">
        <v>20.836962289028857</v>
      </c>
      <c r="C429" s="4">
        <v>428</v>
      </c>
    </row>
    <row r="430" spans="1:14">
      <c r="A430" s="4">
        <v>17.316633053152003</v>
      </c>
      <c r="B430" s="4">
        <v>20.746900119829654</v>
      </c>
      <c r="C430" s="4">
        <v>421</v>
      </c>
    </row>
    <row r="431" spans="1:14">
      <c r="A431" s="4" t="s">
        <v>0</v>
      </c>
      <c r="B431" s="4" t="s">
        <v>1</v>
      </c>
      <c r="C431" s="4" t="s">
        <v>2</v>
      </c>
      <c r="D431" s="4" t="s">
        <v>3</v>
      </c>
      <c r="E431" s="4" t="s">
        <v>4</v>
      </c>
      <c r="F431" s="4" t="s">
        <v>5</v>
      </c>
      <c r="G431" s="4" t="s">
        <v>6</v>
      </c>
      <c r="H431" s="4" t="s">
        <v>7</v>
      </c>
      <c r="I431" s="4" t="s">
        <v>8</v>
      </c>
      <c r="J431" s="4" t="s">
        <v>9</v>
      </c>
      <c r="K431" s="4" t="s">
        <v>10</v>
      </c>
      <c r="L431" s="4" t="s">
        <v>11</v>
      </c>
      <c r="M431" s="4" t="s">
        <v>12</v>
      </c>
      <c r="N431" s="4" t="s">
        <v>13</v>
      </c>
    </row>
    <row r="432" spans="1:14">
      <c r="A432" s="4" t="s">
        <v>14</v>
      </c>
      <c r="B432" s="4">
        <v>6</v>
      </c>
      <c r="C432" s="20">
        <v>0.47538252314814816</v>
      </c>
      <c r="D432" s="20">
        <v>1.746377314814815E-3</v>
      </c>
      <c r="E432" s="4">
        <v>1</v>
      </c>
      <c r="F432" s="4" t="s">
        <v>15</v>
      </c>
      <c r="G432" s="4">
        <v>0</v>
      </c>
      <c r="H432" s="4">
        <v>55.604999999999997</v>
      </c>
      <c r="I432" s="4">
        <v>83</v>
      </c>
      <c r="J432" s="4">
        <v>251</v>
      </c>
      <c r="K432" s="4">
        <v>541</v>
      </c>
      <c r="L432" s="4">
        <v>333.01219784313082</v>
      </c>
      <c r="M432" s="4">
        <v>398.97887690579694</v>
      </c>
    </row>
    <row r="433" spans="1:3">
      <c r="A433" s="4" t="s">
        <v>16</v>
      </c>
      <c r="B433" s="4" t="s">
        <v>17</v>
      </c>
      <c r="C433" s="4" t="s">
        <v>18</v>
      </c>
    </row>
    <row r="434" spans="1:3">
      <c r="A434" s="4">
        <v>13.051999069381264</v>
      </c>
      <c r="B434" s="4">
        <v>28.131997994164397</v>
      </c>
      <c r="C434" s="4">
        <v>216</v>
      </c>
    </row>
    <row r="435" spans="1:3">
      <c r="A435" s="4">
        <v>13.104006800890662</v>
      </c>
      <c r="B435" s="4">
        <v>28.04193582496519</v>
      </c>
      <c r="C435" s="4">
        <v>215</v>
      </c>
    </row>
    <row r="436" spans="1:3">
      <c r="A436" s="4">
        <v>13.156014532400063</v>
      </c>
      <c r="B436" s="4">
        <v>27.951873655765983</v>
      </c>
      <c r="C436" s="4">
        <v>218</v>
      </c>
    </row>
    <row r="437" spans="1:3">
      <c r="A437" s="4">
        <v>13.208022263909461</v>
      </c>
      <c r="B437" s="4">
        <v>27.861811486566779</v>
      </c>
      <c r="C437" s="4">
        <v>218</v>
      </c>
    </row>
    <row r="438" spans="1:3">
      <c r="A438" s="4">
        <v>13.260029995418861</v>
      </c>
      <c r="B438" s="4">
        <v>27.771749317367572</v>
      </c>
      <c r="C438" s="4">
        <v>216</v>
      </c>
    </row>
    <row r="439" spans="1:3">
      <c r="A439" s="4">
        <v>13.31203772692826</v>
      </c>
      <c r="B439" s="4">
        <v>27.681687148168365</v>
      </c>
      <c r="C439" s="4">
        <v>216</v>
      </c>
    </row>
    <row r="440" spans="1:3">
      <c r="A440" s="4">
        <v>13.364045458437658</v>
      </c>
      <c r="B440" s="4">
        <v>27.591624978969158</v>
      </c>
      <c r="C440" s="4">
        <v>217</v>
      </c>
    </row>
    <row r="441" spans="1:3">
      <c r="A441" s="4">
        <v>13.416053189947059</v>
      </c>
      <c r="B441" s="4">
        <v>27.50156280976995</v>
      </c>
      <c r="C441" s="4">
        <v>218</v>
      </c>
    </row>
    <row r="442" spans="1:3">
      <c r="A442" s="4">
        <v>13.468060921456457</v>
      </c>
      <c r="B442" s="4">
        <v>27.411500640570743</v>
      </c>
      <c r="C442" s="4">
        <v>220</v>
      </c>
    </row>
    <row r="443" spans="1:3">
      <c r="A443" s="4">
        <v>13.520068652965858</v>
      </c>
      <c r="B443" s="4">
        <v>27.32143847137154</v>
      </c>
      <c r="C443" s="4">
        <v>222</v>
      </c>
    </row>
    <row r="444" spans="1:3">
      <c r="A444" s="4">
        <v>13.572076384475256</v>
      </c>
      <c r="B444" s="4">
        <v>27.231376302172333</v>
      </c>
      <c r="C444" s="4">
        <v>224</v>
      </c>
    </row>
    <row r="445" spans="1:3">
      <c r="A445" s="4">
        <v>13.624084115984656</v>
      </c>
      <c r="B445" s="4">
        <v>27.141314132973125</v>
      </c>
      <c r="C445" s="4">
        <v>225</v>
      </c>
    </row>
    <row r="446" spans="1:3">
      <c r="A446" s="4">
        <v>13.676091847494055</v>
      </c>
      <c r="B446" s="4">
        <v>27.051251963773918</v>
      </c>
      <c r="C446" s="4">
        <v>228</v>
      </c>
    </row>
    <row r="447" spans="1:3">
      <c r="A447" s="4">
        <v>13.728099579003453</v>
      </c>
      <c r="B447" s="4">
        <v>26.961189794574711</v>
      </c>
      <c r="C447" s="4">
        <v>228</v>
      </c>
    </row>
    <row r="448" spans="1:3">
      <c r="A448" s="4">
        <v>13.780107310512854</v>
      </c>
      <c r="B448" s="4">
        <v>26.871127625375504</v>
      </c>
      <c r="C448" s="4">
        <v>226</v>
      </c>
    </row>
    <row r="449" spans="1:3">
      <c r="A449" s="4">
        <v>13.832115042022252</v>
      </c>
      <c r="B449" s="4">
        <v>26.7810654561763</v>
      </c>
      <c r="C449" s="4">
        <v>231</v>
      </c>
    </row>
    <row r="450" spans="1:3">
      <c r="A450" s="4">
        <v>13.884122773531653</v>
      </c>
      <c r="B450" s="4">
        <v>26.691003286977093</v>
      </c>
      <c r="C450" s="4">
        <v>235</v>
      </c>
    </row>
    <row r="451" spans="1:3">
      <c r="A451" s="4">
        <v>13.936130505041051</v>
      </c>
      <c r="B451" s="4">
        <v>26.600941117777889</v>
      </c>
      <c r="C451" s="4">
        <v>235</v>
      </c>
    </row>
    <row r="452" spans="1:3">
      <c r="A452" s="4">
        <v>13.98813823655045</v>
      </c>
      <c r="B452" s="4">
        <v>26.510878948578686</v>
      </c>
      <c r="C452" s="4">
        <v>239</v>
      </c>
    </row>
    <row r="453" spans="1:3">
      <c r="A453" s="4">
        <v>14.04014596805985</v>
      </c>
      <c r="B453" s="4">
        <v>26.420816779379482</v>
      </c>
      <c r="C453" s="4">
        <v>247</v>
      </c>
    </row>
    <row r="454" spans="1:3">
      <c r="A454" s="4">
        <v>14.092153699569248</v>
      </c>
      <c r="B454" s="4">
        <v>26.330754610180279</v>
      </c>
      <c r="C454" s="4">
        <v>246</v>
      </c>
    </row>
    <row r="455" spans="1:3">
      <c r="A455" s="4">
        <v>14.144161431078649</v>
      </c>
      <c r="B455" s="4">
        <v>26.240692440981075</v>
      </c>
      <c r="C455" s="4">
        <v>248</v>
      </c>
    </row>
    <row r="456" spans="1:3">
      <c r="A456" s="4">
        <v>14.196169162588047</v>
      </c>
      <c r="B456" s="4">
        <v>26.150630271781871</v>
      </c>
      <c r="C456" s="4">
        <v>261</v>
      </c>
    </row>
    <row r="457" spans="1:3">
      <c r="A457" s="4">
        <v>14.248176894097448</v>
      </c>
      <c r="B457" s="4">
        <v>26.060568102582668</v>
      </c>
      <c r="C457" s="4">
        <v>272</v>
      </c>
    </row>
    <row r="458" spans="1:3">
      <c r="A458" s="4">
        <v>14.300184625606846</v>
      </c>
      <c r="B458" s="4">
        <v>25.970505933383464</v>
      </c>
      <c r="C458" s="4">
        <v>291</v>
      </c>
    </row>
    <row r="459" spans="1:3">
      <c r="A459" s="4">
        <v>14.352192357116245</v>
      </c>
      <c r="B459" s="4">
        <v>25.88044376418426</v>
      </c>
      <c r="C459" s="4">
        <v>302</v>
      </c>
    </row>
    <row r="460" spans="1:3">
      <c r="A460" s="4">
        <v>14.404200088625645</v>
      </c>
      <c r="B460" s="4">
        <v>25.790381594985057</v>
      </c>
      <c r="C460" s="4">
        <v>313</v>
      </c>
    </row>
    <row r="461" spans="1:3">
      <c r="A461" s="4">
        <v>14.456207820135043</v>
      </c>
      <c r="B461" s="4">
        <v>25.700319425785853</v>
      </c>
      <c r="C461" s="4">
        <v>324</v>
      </c>
    </row>
    <row r="462" spans="1:3">
      <c r="A462" s="4">
        <v>14.508215551644444</v>
      </c>
      <c r="B462" s="4">
        <v>25.61025725658665</v>
      </c>
      <c r="C462" s="4">
        <v>346</v>
      </c>
    </row>
    <row r="463" spans="1:3">
      <c r="A463" s="4">
        <v>14.560223283153842</v>
      </c>
      <c r="B463" s="4">
        <v>25.520195087387446</v>
      </c>
      <c r="C463" s="4">
        <v>362</v>
      </c>
    </row>
    <row r="464" spans="1:3">
      <c r="A464" s="4">
        <v>14.612231014663241</v>
      </c>
      <c r="B464" s="4">
        <v>25.430132918188242</v>
      </c>
      <c r="C464" s="4">
        <v>376</v>
      </c>
    </row>
    <row r="465" spans="1:3">
      <c r="A465" s="4">
        <v>14.664238746172641</v>
      </c>
      <c r="B465" s="4">
        <v>25.340070748989039</v>
      </c>
      <c r="C465" s="4">
        <v>387</v>
      </c>
    </row>
    <row r="466" spans="1:3">
      <c r="A466" s="4">
        <v>14.71624647768204</v>
      </c>
      <c r="B466" s="4">
        <v>25.250008579789835</v>
      </c>
      <c r="C466" s="4">
        <v>407</v>
      </c>
    </row>
    <row r="467" spans="1:3">
      <c r="A467" s="4">
        <v>14.76825420919144</v>
      </c>
      <c r="B467" s="4">
        <v>25.159946410590631</v>
      </c>
      <c r="C467" s="4">
        <v>423</v>
      </c>
    </row>
    <row r="468" spans="1:3">
      <c r="A468" s="4">
        <v>14.820261940700838</v>
      </c>
      <c r="B468" s="4">
        <v>25.069884241391428</v>
      </c>
      <c r="C468" s="4">
        <v>440</v>
      </c>
    </row>
    <row r="469" spans="1:3">
      <c r="A469" s="4">
        <v>14.872269672210237</v>
      </c>
      <c r="B469" s="4">
        <v>24.979822072192224</v>
      </c>
      <c r="C469" s="4">
        <v>482</v>
      </c>
    </row>
    <row r="470" spans="1:3">
      <c r="A470" s="4">
        <v>14.924277403719637</v>
      </c>
      <c r="B470" s="4">
        <v>24.889759902993021</v>
      </c>
      <c r="C470" s="4">
        <v>506</v>
      </c>
    </row>
    <row r="471" spans="1:3">
      <c r="A471" s="4">
        <v>14.976285135229036</v>
      </c>
      <c r="B471" s="4">
        <v>24.799697733793817</v>
      </c>
      <c r="C471" s="4">
        <v>524</v>
      </c>
    </row>
    <row r="472" spans="1:3">
      <c r="A472" s="4">
        <v>15.028292866738436</v>
      </c>
      <c r="B472" s="4">
        <v>24.709635564594613</v>
      </c>
      <c r="C472" s="4">
        <v>551</v>
      </c>
    </row>
    <row r="473" spans="1:3">
      <c r="A473" s="4">
        <v>15.080300598247835</v>
      </c>
      <c r="B473" s="4">
        <v>24.61957339539541</v>
      </c>
      <c r="C473" s="4">
        <v>590</v>
      </c>
    </row>
    <row r="474" spans="1:3">
      <c r="A474" s="4">
        <v>15.132308329757235</v>
      </c>
      <c r="B474" s="4">
        <v>24.529511226196206</v>
      </c>
      <c r="C474" s="4">
        <v>625</v>
      </c>
    </row>
    <row r="475" spans="1:3">
      <c r="A475" s="4">
        <v>15.184316061266633</v>
      </c>
      <c r="B475" s="4">
        <v>24.439449056997002</v>
      </c>
      <c r="C475" s="4">
        <v>649</v>
      </c>
    </row>
    <row r="476" spans="1:3">
      <c r="A476" s="4">
        <v>15.236323792776032</v>
      </c>
      <c r="B476" s="4">
        <v>24.349386887797799</v>
      </c>
      <c r="C476" s="4">
        <v>686</v>
      </c>
    </row>
    <row r="477" spans="1:3">
      <c r="A477" s="4">
        <v>15.288331524285432</v>
      </c>
      <c r="B477" s="4">
        <v>24.259324718598595</v>
      </c>
      <c r="C477" s="4">
        <v>716</v>
      </c>
    </row>
    <row r="478" spans="1:3">
      <c r="A478" s="4">
        <v>15.340339255794831</v>
      </c>
      <c r="B478" s="4">
        <v>24.169262549399392</v>
      </c>
      <c r="C478" s="4">
        <v>730</v>
      </c>
    </row>
    <row r="479" spans="1:3">
      <c r="A479" s="4">
        <v>15.392346987304231</v>
      </c>
      <c r="B479" s="4">
        <v>24.079200380200188</v>
      </c>
      <c r="C479" s="4">
        <v>749</v>
      </c>
    </row>
    <row r="480" spans="1:3">
      <c r="A480" s="4">
        <v>15.44435471881363</v>
      </c>
      <c r="B480" s="4">
        <v>23.989138211000984</v>
      </c>
      <c r="C480" s="4">
        <v>743</v>
      </c>
    </row>
    <row r="481" spans="1:3">
      <c r="A481" s="4">
        <v>15.496362450323028</v>
      </c>
      <c r="B481" s="4">
        <v>23.899076041801781</v>
      </c>
      <c r="C481" s="4">
        <v>728</v>
      </c>
    </row>
    <row r="482" spans="1:3">
      <c r="A482" s="4">
        <v>15.548370181832428</v>
      </c>
      <c r="B482" s="4">
        <v>23.809013872602577</v>
      </c>
      <c r="C482" s="4">
        <v>727</v>
      </c>
    </row>
    <row r="483" spans="1:3">
      <c r="A483" s="4">
        <v>15.600377913341827</v>
      </c>
      <c r="B483" s="4">
        <v>23.718951703403373</v>
      </c>
      <c r="C483" s="4">
        <v>707</v>
      </c>
    </row>
    <row r="484" spans="1:3">
      <c r="A484" s="4">
        <v>15.652385644851227</v>
      </c>
      <c r="B484" s="4">
        <v>23.62888953420417</v>
      </c>
      <c r="C484" s="4">
        <v>693</v>
      </c>
    </row>
    <row r="485" spans="1:3">
      <c r="A485" s="4">
        <v>15.704393376360626</v>
      </c>
      <c r="B485" s="4">
        <v>23.538827365004966</v>
      </c>
      <c r="C485" s="4">
        <v>692</v>
      </c>
    </row>
    <row r="486" spans="1:3">
      <c r="A486" s="4">
        <v>15.756401107870026</v>
      </c>
      <c r="B486" s="4">
        <v>23.448765195805763</v>
      </c>
      <c r="C486" s="4">
        <v>686</v>
      </c>
    </row>
    <row r="487" spans="1:3">
      <c r="A487" s="4">
        <v>15.808408839379425</v>
      </c>
      <c r="B487" s="4">
        <v>23.358703026606559</v>
      </c>
      <c r="C487" s="4">
        <v>658</v>
      </c>
    </row>
    <row r="488" spans="1:3">
      <c r="A488" s="4">
        <v>15.860416570888823</v>
      </c>
      <c r="B488" s="4">
        <v>23.268640857407355</v>
      </c>
      <c r="C488" s="4">
        <v>651</v>
      </c>
    </row>
    <row r="489" spans="1:3">
      <c r="A489" s="4">
        <v>15.912424302398223</v>
      </c>
      <c r="B489" s="4">
        <v>23.178578688208152</v>
      </c>
      <c r="C489" s="4">
        <v>595</v>
      </c>
    </row>
    <row r="490" spans="1:3">
      <c r="A490" s="4">
        <v>15.964432033907622</v>
      </c>
      <c r="B490" s="4">
        <v>23.088516519008948</v>
      </c>
      <c r="C490" s="4">
        <v>563</v>
      </c>
    </row>
    <row r="491" spans="1:3">
      <c r="A491" s="4">
        <v>16.016439765417022</v>
      </c>
      <c r="B491" s="4">
        <v>22.998454349809744</v>
      </c>
      <c r="C491" s="4">
        <v>547</v>
      </c>
    </row>
    <row r="492" spans="1:3">
      <c r="A492" s="4">
        <v>16.068447496926421</v>
      </c>
      <c r="B492" s="4">
        <v>22.908392180610541</v>
      </c>
      <c r="C492" s="4">
        <v>537</v>
      </c>
    </row>
    <row r="493" spans="1:3">
      <c r="A493" s="4">
        <v>16.120455228435819</v>
      </c>
      <c r="B493" s="4">
        <v>22.818330011411337</v>
      </c>
      <c r="C493" s="4">
        <v>538</v>
      </c>
    </row>
    <row r="494" spans="1:3">
      <c r="A494" s="4">
        <v>16.172462959945218</v>
      </c>
      <c r="B494" s="4">
        <v>22.728267842212134</v>
      </c>
      <c r="C494" s="4">
        <v>534</v>
      </c>
    </row>
    <row r="495" spans="1:3">
      <c r="A495" s="4">
        <v>16.22447069145462</v>
      </c>
      <c r="B495" s="4">
        <v>22.63820567301293</v>
      </c>
      <c r="C495" s="4">
        <v>548</v>
      </c>
    </row>
    <row r="496" spans="1:3">
      <c r="A496" s="4">
        <v>16.276478422964018</v>
      </c>
      <c r="B496" s="4">
        <v>22.548143503813726</v>
      </c>
      <c r="C496" s="4">
        <v>531</v>
      </c>
    </row>
    <row r="497" spans="1:3">
      <c r="A497" s="4">
        <v>16.328486154473417</v>
      </c>
      <c r="B497" s="4">
        <v>22.458081334614523</v>
      </c>
      <c r="C497" s="4">
        <v>526</v>
      </c>
    </row>
    <row r="498" spans="1:3">
      <c r="A498" s="4">
        <v>16.380493885982816</v>
      </c>
      <c r="B498" s="4">
        <v>22.368019165415319</v>
      </c>
      <c r="C498" s="4">
        <v>502</v>
      </c>
    </row>
    <row r="499" spans="1:3">
      <c r="A499" s="4">
        <v>16.432501617492214</v>
      </c>
      <c r="B499" s="4">
        <v>22.277956996216115</v>
      </c>
      <c r="C499" s="4">
        <v>473</v>
      </c>
    </row>
    <row r="500" spans="1:3">
      <c r="A500" s="4">
        <v>16.484509349001616</v>
      </c>
      <c r="B500" s="4">
        <v>22.187894827016912</v>
      </c>
      <c r="C500" s="4">
        <v>465</v>
      </c>
    </row>
    <row r="501" spans="1:3">
      <c r="A501" s="4">
        <v>16.536517080511015</v>
      </c>
      <c r="B501" s="4">
        <v>22.097832657817708</v>
      </c>
      <c r="C501" s="4">
        <v>463</v>
      </c>
    </row>
    <row r="502" spans="1:3">
      <c r="A502" s="4">
        <v>16.588524812020413</v>
      </c>
      <c r="B502" s="4">
        <v>22.007770488618505</v>
      </c>
      <c r="C502" s="4">
        <v>451</v>
      </c>
    </row>
    <row r="503" spans="1:3">
      <c r="A503" s="4">
        <v>16.640532543529812</v>
      </c>
      <c r="B503" s="4">
        <v>21.917708319419301</v>
      </c>
      <c r="C503" s="4">
        <v>431</v>
      </c>
    </row>
    <row r="504" spans="1:3">
      <c r="A504" s="4">
        <v>16.69254027503921</v>
      </c>
      <c r="B504" s="4">
        <v>21.827646150220097</v>
      </c>
      <c r="C504" s="4">
        <v>435</v>
      </c>
    </row>
    <row r="505" spans="1:3">
      <c r="A505" s="4">
        <v>16.744548006548612</v>
      </c>
      <c r="B505" s="4">
        <v>21.737583981020894</v>
      </c>
      <c r="C505" s="4">
        <v>438</v>
      </c>
    </row>
    <row r="506" spans="1:3">
      <c r="A506" s="4">
        <v>16.796555738058011</v>
      </c>
      <c r="B506" s="4">
        <v>21.64752181182169</v>
      </c>
      <c r="C506" s="4">
        <v>434</v>
      </c>
    </row>
    <row r="507" spans="1:3">
      <c r="A507" s="4">
        <v>16.848563469567409</v>
      </c>
      <c r="B507" s="4">
        <v>21.557459642622486</v>
      </c>
      <c r="C507" s="4">
        <v>434</v>
      </c>
    </row>
    <row r="508" spans="1:3">
      <c r="A508" s="4">
        <v>16.900571201076808</v>
      </c>
      <c r="B508" s="4">
        <v>21.467397473423283</v>
      </c>
      <c r="C508" s="4">
        <v>439</v>
      </c>
    </row>
    <row r="509" spans="1:3">
      <c r="A509" s="4">
        <v>16.95257893258621</v>
      </c>
      <c r="B509" s="4">
        <v>21.377335304224079</v>
      </c>
      <c r="C509" s="4">
        <v>432</v>
      </c>
    </row>
    <row r="510" spans="1:3">
      <c r="A510" s="4">
        <v>17.004586664095608</v>
      </c>
      <c r="B510" s="4">
        <v>21.287273135024876</v>
      </c>
      <c r="C510" s="4">
        <v>428</v>
      </c>
    </row>
    <row r="511" spans="1:3">
      <c r="A511" s="4">
        <v>17.056594395605007</v>
      </c>
      <c r="B511" s="4">
        <v>21.197210965825672</v>
      </c>
      <c r="C511" s="4">
        <v>418</v>
      </c>
    </row>
    <row r="512" spans="1:3">
      <c r="A512" s="4">
        <v>17.108602127114406</v>
      </c>
      <c r="B512" s="4">
        <v>21.107148796626468</v>
      </c>
      <c r="C512" s="4">
        <v>423</v>
      </c>
    </row>
    <row r="513" spans="1:14">
      <c r="A513" s="4">
        <v>17.160609858623804</v>
      </c>
      <c r="B513" s="4">
        <v>21.017086627427265</v>
      </c>
      <c r="C513" s="4">
        <v>414</v>
      </c>
    </row>
    <row r="514" spans="1:14">
      <c r="A514" s="4">
        <v>17.212617590133206</v>
      </c>
      <c r="B514" s="4">
        <v>20.927024458228061</v>
      </c>
      <c r="C514" s="4">
        <v>426</v>
      </c>
    </row>
    <row r="515" spans="1:14">
      <c r="A515" s="4">
        <v>17.264625321642605</v>
      </c>
      <c r="B515" s="4">
        <v>20.836962289028857</v>
      </c>
      <c r="C515" s="4">
        <v>427</v>
      </c>
    </row>
    <row r="516" spans="1:14">
      <c r="A516" s="4">
        <v>17.316633053152003</v>
      </c>
      <c r="B516" s="4">
        <v>20.746900119829654</v>
      </c>
      <c r="C516" s="4">
        <v>439</v>
      </c>
    </row>
    <row r="517" spans="1:14">
      <c r="A517" s="4" t="s">
        <v>0</v>
      </c>
      <c r="B517" s="4" t="s">
        <v>1</v>
      </c>
      <c r="C517" s="4" t="s">
        <v>2</v>
      </c>
      <c r="D517" s="4" t="s">
        <v>3</v>
      </c>
      <c r="E517" s="4" t="s">
        <v>4</v>
      </c>
      <c r="F517" s="4" t="s">
        <v>5</v>
      </c>
      <c r="G517" s="4" t="s">
        <v>6</v>
      </c>
      <c r="H517" s="4" t="s">
        <v>7</v>
      </c>
      <c r="I517" s="4" t="s">
        <v>8</v>
      </c>
      <c r="J517" s="4" t="s">
        <v>9</v>
      </c>
      <c r="K517" s="4" t="s">
        <v>10</v>
      </c>
      <c r="L517" s="4" t="s">
        <v>11</v>
      </c>
      <c r="M517" s="4" t="s">
        <v>12</v>
      </c>
      <c r="N517" s="4" t="s">
        <v>13</v>
      </c>
    </row>
    <row r="518" spans="1:14">
      <c r="A518" s="4" t="s">
        <v>19</v>
      </c>
      <c r="B518" s="4">
        <v>1</v>
      </c>
      <c r="C518" s="20">
        <v>0.6018055902777778</v>
      </c>
      <c r="D518" s="20">
        <v>0</v>
      </c>
      <c r="E518" s="4">
        <v>1</v>
      </c>
      <c r="F518" s="4" t="s">
        <v>20</v>
      </c>
      <c r="G518" s="4">
        <v>0</v>
      </c>
      <c r="H518" s="4" t="s">
        <v>21</v>
      </c>
      <c r="I518" s="4">
        <v>83</v>
      </c>
      <c r="J518" s="4">
        <v>125.5</v>
      </c>
      <c r="K518" s="4">
        <v>270.5</v>
      </c>
      <c r="L518" s="4">
        <v>166.50609892156541</v>
      </c>
      <c r="M518" s="4">
        <v>199.48943845289847</v>
      </c>
    </row>
    <row r="519" spans="1:14">
      <c r="A519" s="4" t="s">
        <v>16</v>
      </c>
      <c r="B519" s="4" t="s">
        <v>17</v>
      </c>
      <c r="C519" s="4" t="s">
        <v>18</v>
      </c>
    </row>
    <row r="520" spans="1:14">
      <c r="A520" s="4">
        <v>13.051999069381264</v>
      </c>
      <c r="B520" s="4">
        <v>28.131997994164397</v>
      </c>
      <c r="C520" s="4">
        <v>0</v>
      </c>
    </row>
    <row r="521" spans="1:14">
      <c r="A521" s="4">
        <v>13.104006800890662</v>
      </c>
      <c r="B521" s="4">
        <v>28.04193582496519</v>
      </c>
      <c r="C521" s="4">
        <v>0</v>
      </c>
    </row>
    <row r="522" spans="1:14">
      <c r="A522" s="4">
        <v>13.156014532400063</v>
      </c>
      <c r="B522" s="4">
        <v>27.951873655765983</v>
      </c>
      <c r="C522" s="4">
        <v>0</v>
      </c>
    </row>
    <row r="523" spans="1:14">
      <c r="A523" s="4">
        <v>13.208022263909461</v>
      </c>
      <c r="B523" s="4">
        <v>27.861811486566779</v>
      </c>
      <c r="C523" s="4">
        <v>0</v>
      </c>
    </row>
    <row r="524" spans="1:14">
      <c r="A524" s="4">
        <v>13.260029995418861</v>
      </c>
      <c r="B524" s="4">
        <v>27.771749317367572</v>
      </c>
      <c r="C524" s="4">
        <v>0</v>
      </c>
    </row>
    <row r="525" spans="1:14">
      <c r="A525" s="4">
        <v>13.31203772692826</v>
      </c>
      <c r="B525" s="4">
        <v>27.681687148168365</v>
      </c>
      <c r="C525" s="4">
        <v>0</v>
      </c>
    </row>
    <row r="526" spans="1:14">
      <c r="A526" s="4">
        <v>13.364045458437658</v>
      </c>
      <c r="B526" s="4">
        <v>27.591624978969158</v>
      </c>
      <c r="C526" s="4">
        <v>0</v>
      </c>
    </row>
    <row r="527" spans="1:14">
      <c r="A527" s="4">
        <v>13.416053189947059</v>
      </c>
      <c r="B527" s="4">
        <v>27.50156280976995</v>
      </c>
      <c r="C527" s="4">
        <v>0</v>
      </c>
    </row>
    <row r="528" spans="1:14">
      <c r="A528" s="4">
        <v>13.468060921456457</v>
      </c>
      <c r="B528" s="4">
        <v>27.411500640570743</v>
      </c>
      <c r="C528" s="4">
        <v>0</v>
      </c>
    </row>
    <row r="529" spans="1:3">
      <c r="A529" s="4">
        <v>13.520068652965858</v>
      </c>
      <c r="B529" s="4">
        <v>27.32143847137154</v>
      </c>
      <c r="C529" s="4">
        <v>0</v>
      </c>
    </row>
    <row r="530" spans="1:3">
      <c r="A530" s="4">
        <v>13.572076384475256</v>
      </c>
      <c r="B530" s="4">
        <v>27.231376302172333</v>
      </c>
      <c r="C530" s="4">
        <v>0</v>
      </c>
    </row>
    <row r="531" spans="1:3">
      <c r="A531" s="4">
        <v>13.624084115984656</v>
      </c>
      <c r="B531" s="4">
        <v>27.141314132973125</v>
      </c>
      <c r="C531" s="4">
        <v>0</v>
      </c>
    </row>
    <row r="532" spans="1:3">
      <c r="A532" s="4">
        <v>13.676091847494055</v>
      </c>
      <c r="B532" s="4">
        <v>27.051251963773918</v>
      </c>
      <c r="C532" s="4">
        <v>0</v>
      </c>
    </row>
    <row r="533" spans="1:3">
      <c r="A533" s="4">
        <v>13.728099579003453</v>
      </c>
      <c r="B533" s="4">
        <v>26.961189794574711</v>
      </c>
      <c r="C533" s="4">
        <v>0</v>
      </c>
    </row>
    <row r="534" spans="1:3">
      <c r="A534" s="4">
        <v>13.780107310512854</v>
      </c>
      <c r="B534" s="4">
        <v>26.871127625375504</v>
      </c>
      <c r="C534" s="4">
        <v>0</v>
      </c>
    </row>
    <row r="535" spans="1:3">
      <c r="A535" s="4">
        <v>13.832115042022252</v>
      </c>
      <c r="B535" s="4">
        <v>26.7810654561763</v>
      </c>
      <c r="C535" s="4">
        <v>0</v>
      </c>
    </row>
    <row r="536" spans="1:3">
      <c r="A536" s="4">
        <v>13.884122773531653</v>
      </c>
      <c r="B536" s="4">
        <v>26.691003286977093</v>
      </c>
      <c r="C536" s="4">
        <v>0</v>
      </c>
    </row>
    <row r="537" spans="1:3">
      <c r="A537" s="4">
        <v>13.936130505041051</v>
      </c>
      <c r="B537" s="4">
        <v>26.600941117777889</v>
      </c>
      <c r="C537" s="4">
        <v>0</v>
      </c>
    </row>
    <row r="538" spans="1:3">
      <c r="A538" s="4">
        <v>13.98813823655045</v>
      </c>
      <c r="B538" s="4">
        <v>26.510878948578686</v>
      </c>
      <c r="C538" s="4">
        <v>0</v>
      </c>
    </row>
    <row r="539" spans="1:3">
      <c r="A539" s="4">
        <v>14.04014596805985</v>
      </c>
      <c r="B539" s="4">
        <v>26.420816779379482</v>
      </c>
      <c r="C539" s="4">
        <v>0</v>
      </c>
    </row>
    <row r="540" spans="1:3">
      <c r="A540" s="4">
        <v>14.092153699569248</v>
      </c>
      <c r="B540" s="4">
        <v>26.330754610180279</v>
      </c>
      <c r="C540" s="4">
        <v>0</v>
      </c>
    </row>
    <row r="541" spans="1:3">
      <c r="A541" s="4">
        <v>14.144161431078649</v>
      </c>
      <c r="B541" s="4">
        <v>26.240692440981075</v>
      </c>
      <c r="C541" s="4">
        <v>0</v>
      </c>
    </row>
    <row r="542" spans="1:3">
      <c r="A542" s="4">
        <v>14.196169162588047</v>
      </c>
      <c r="B542" s="4">
        <v>26.150630271781871</v>
      </c>
      <c r="C542" s="4">
        <v>0</v>
      </c>
    </row>
    <row r="543" spans="1:3">
      <c r="A543" s="4">
        <v>14.248176894097448</v>
      </c>
      <c r="B543" s="4">
        <v>26.060568102582668</v>
      </c>
      <c r="C543" s="4">
        <v>0</v>
      </c>
    </row>
    <row r="544" spans="1:3">
      <c r="A544" s="4">
        <v>14.300184625606846</v>
      </c>
      <c r="B544" s="4">
        <v>25.970505933383464</v>
      </c>
      <c r="C544" s="4">
        <v>0</v>
      </c>
    </row>
    <row r="545" spans="1:3">
      <c r="A545" s="4">
        <v>14.352192357116245</v>
      </c>
      <c r="B545" s="4">
        <v>25.88044376418426</v>
      </c>
      <c r="C545" s="4">
        <v>0</v>
      </c>
    </row>
    <row r="546" spans="1:3">
      <c r="A546" s="4">
        <v>14.404200088625645</v>
      </c>
      <c r="B546" s="4">
        <v>25.790381594985057</v>
      </c>
      <c r="C546" s="4">
        <v>0</v>
      </c>
    </row>
    <row r="547" spans="1:3">
      <c r="A547" s="4">
        <v>14.456207820135043</v>
      </c>
      <c r="B547" s="4">
        <v>25.700319425785853</v>
      </c>
      <c r="C547" s="4">
        <v>0</v>
      </c>
    </row>
    <row r="548" spans="1:3">
      <c r="A548" s="4">
        <v>14.508215551644444</v>
      </c>
      <c r="B548" s="4">
        <v>25.61025725658665</v>
      </c>
      <c r="C548" s="4">
        <v>0</v>
      </c>
    </row>
    <row r="549" spans="1:3">
      <c r="A549" s="4">
        <v>14.560223283153842</v>
      </c>
      <c r="B549" s="4">
        <v>25.520195087387446</v>
      </c>
      <c r="C549" s="4">
        <v>59</v>
      </c>
    </row>
    <row r="550" spans="1:3">
      <c r="A550" s="4">
        <v>14.612231014663241</v>
      </c>
      <c r="B550" s="4">
        <v>25.430132918188242</v>
      </c>
      <c r="C550" s="4">
        <v>214</v>
      </c>
    </row>
    <row r="551" spans="1:3">
      <c r="A551" s="4">
        <v>14.664238746172641</v>
      </c>
      <c r="B551" s="4">
        <v>25.340070748989039</v>
      </c>
      <c r="C551" s="4">
        <v>414</v>
      </c>
    </row>
    <row r="552" spans="1:3">
      <c r="A552" s="4">
        <v>14.71624647768204</v>
      </c>
      <c r="B552" s="4">
        <v>25.250008579789835</v>
      </c>
      <c r="C552" s="4">
        <v>399</v>
      </c>
    </row>
    <row r="553" spans="1:3">
      <c r="A553" s="4">
        <v>14.76825420919144</v>
      </c>
      <c r="B553" s="4">
        <v>25.159946410590631</v>
      </c>
      <c r="C553" s="4">
        <v>411</v>
      </c>
    </row>
    <row r="554" spans="1:3">
      <c r="A554" s="4">
        <v>14.820261940700838</v>
      </c>
      <c r="B554" s="4">
        <v>25.069884241391428</v>
      </c>
      <c r="C554" s="4">
        <v>570</v>
      </c>
    </row>
    <row r="555" spans="1:3">
      <c r="A555" s="4">
        <v>14.872269672210237</v>
      </c>
      <c r="B555" s="4">
        <v>24.979822072192224</v>
      </c>
      <c r="C555" s="4">
        <v>853</v>
      </c>
    </row>
    <row r="556" spans="1:3">
      <c r="A556" s="4">
        <v>14.924277403719637</v>
      </c>
      <c r="B556" s="4">
        <v>24.889759902993021</v>
      </c>
      <c r="C556" s="4">
        <v>1185</v>
      </c>
    </row>
    <row r="557" spans="1:3">
      <c r="A557" s="4">
        <v>14.976285135229036</v>
      </c>
      <c r="B557" s="4">
        <v>24.799697733793817</v>
      </c>
      <c r="C557" s="4">
        <v>1528</v>
      </c>
    </row>
    <row r="558" spans="1:3">
      <c r="A558" s="4">
        <v>15.028292866738436</v>
      </c>
      <c r="B558" s="4">
        <v>24.709635564594613</v>
      </c>
      <c r="C558" s="4">
        <v>1472</v>
      </c>
    </row>
    <row r="559" spans="1:3">
      <c r="A559" s="4">
        <v>15.080300598247835</v>
      </c>
      <c r="B559" s="4">
        <v>24.61957339539541</v>
      </c>
      <c r="C559" s="4">
        <v>1306</v>
      </c>
    </row>
    <row r="560" spans="1:3">
      <c r="A560" s="4">
        <v>15.132308329757235</v>
      </c>
      <c r="B560" s="4">
        <v>24.529511226196206</v>
      </c>
      <c r="C560" s="4">
        <v>1433</v>
      </c>
    </row>
    <row r="561" spans="1:3">
      <c r="A561" s="4">
        <v>15.184316061266633</v>
      </c>
      <c r="B561" s="4">
        <v>24.439449056997002</v>
      </c>
      <c r="C561" s="4">
        <v>1589</v>
      </c>
    </row>
    <row r="562" spans="1:3">
      <c r="A562" s="4">
        <v>15.236323792776032</v>
      </c>
      <c r="B562" s="4">
        <v>24.349386887797799</v>
      </c>
      <c r="C562" s="4">
        <v>1679</v>
      </c>
    </row>
    <row r="563" spans="1:3">
      <c r="A563" s="4">
        <v>15.288331524285432</v>
      </c>
      <c r="B563" s="4">
        <v>24.259324718598595</v>
      </c>
      <c r="C563" s="4">
        <v>1682</v>
      </c>
    </row>
    <row r="564" spans="1:3">
      <c r="A564" s="4">
        <v>15.340339255794831</v>
      </c>
      <c r="B564" s="4">
        <v>24.169262549399392</v>
      </c>
      <c r="C564" s="4">
        <v>1642</v>
      </c>
    </row>
    <row r="565" spans="1:3">
      <c r="A565" s="4">
        <v>15.392346987304231</v>
      </c>
      <c r="B565" s="4">
        <v>24.079200380200188</v>
      </c>
      <c r="C565" s="4">
        <v>1626</v>
      </c>
    </row>
    <row r="566" spans="1:3">
      <c r="A566" s="4">
        <v>15.44435471881363</v>
      </c>
      <c r="B566" s="4">
        <v>23.989138211000984</v>
      </c>
      <c r="C566" s="4">
        <v>1588</v>
      </c>
    </row>
    <row r="567" spans="1:3">
      <c r="A567" s="4">
        <v>15.496362450323028</v>
      </c>
      <c r="B567" s="4">
        <v>23.899076041801781</v>
      </c>
      <c r="C567" s="4">
        <v>1574</v>
      </c>
    </row>
    <row r="568" spans="1:3">
      <c r="A568" s="4">
        <v>15.548370181832428</v>
      </c>
      <c r="B568" s="4">
        <v>23.809013872602577</v>
      </c>
      <c r="C568" s="4">
        <v>1580</v>
      </c>
    </row>
    <row r="569" spans="1:3">
      <c r="A569" s="4">
        <v>15.600377913341827</v>
      </c>
      <c r="B569" s="4">
        <v>23.718951703403373</v>
      </c>
      <c r="C569" s="4">
        <v>1586</v>
      </c>
    </row>
    <row r="570" spans="1:3">
      <c r="A570" s="4">
        <v>15.652385644851227</v>
      </c>
      <c r="B570" s="4">
        <v>23.62888953420417</v>
      </c>
      <c r="C570" s="4">
        <v>1580</v>
      </c>
    </row>
    <row r="571" spans="1:3">
      <c r="A571" s="4">
        <v>15.704393376360626</v>
      </c>
      <c r="B571" s="4">
        <v>23.538827365004966</v>
      </c>
      <c r="C571" s="4">
        <v>1605</v>
      </c>
    </row>
    <row r="572" spans="1:3">
      <c r="A572" s="4">
        <v>15.756401107870026</v>
      </c>
      <c r="B572" s="4">
        <v>23.448765195805763</v>
      </c>
      <c r="C572" s="4">
        <v>1578</v>
      </c>
    </row>
    <row r="573" spans="1:3">
      <c r="A573" s="4">
        <v>15.808408839379425</v>
      </c>
      <c r="B573" s="4">
        <v>23.358703026606559</v>
      </c>
      <c r="C573" s="4">
        <v>1512</v>
      </c>
    </row>
    <row r="574" spans="1:3">
      <c r="A574" s="4">
        <v>15.860416570888823</v>
      </c>
      <c r="B574" s="4">
        <v>23.268640857407355</v>
      </c>
      <c r="C574" s="4">
        <v>1502</v>
      </c>
    </row>
    <row r="575" spans="1:3">
      <c r="A575" s="4">
        <v>15.912424302398223</v>
      </c>
      <c r="B575" s="4">
        <v>23.178578688208152</v>
      </c>
      <c r="C575" s="4">
        <v>1479</v>
      </c>
    </row>
    <row r="576" spans="1:3">
      <c r="A576" s="4">
        <v>15.964432033907622</v>
      </c>
      <c r="B576" s="4">
        <v>23.088516519008948</v>
      </c>
      <c r="C576" s="4">
        <v>1440</v>
      </c>
    </row>
    <row r="577" spans="1:3">
      <c r="A577" s="4">
        <v>16.016439765417022</v>
      </c>
      <c r="B577" s="4">
        <v>22.998454349809744</v>
      </c>
      <c r="C577" s="4">
        <v>1430</v>
      </c>
    </row>
    <row r="578" spans="1:3">
      <c r="A578" s="4">
        <v>16.068447496926421</v>
      </c>
      <c r="B578" s="4">
        <v>22.908392180610541</v>
      </c>
      <c r="C578" s="4">
        <v>1472</v>
      </c>
    </row>
    <row r="579" spans="1:3">
      <c r="A579" s="4">
        <v>16.120455228435819</v>
      </c>
      <c r="B579" s="4">
        <v>22.818330011411337</v>
      </c>
      <c r="C579" s="4">
        <v>1495</v>
      </c>
    </row>
    <row r="580" spans="1:3">
      <c r="A580" s="4">
        <v>16.172462959945218</v>
      </c>
      <c r="B580" s="4">
        <v>22.728267842212134</v>
      </c>
      <c r="C580" s="4">
        <v>1469</v>
      </c>
    </row>
    <row r="581" spans="1:3">
      <c r="A581" s="4">
        <v>16.22447069145462</v>
      </c>
      <c r="B581" s="4">
        <v>22.63820567301293</v>
      </c>
      <c r="C581" s="4">
        <v>1437</v>
      </c>
    </row>
    <row r="582" spans="1:3">
      <c r="A582" s="4">
        <v>16.276478422964018</v>
      </c>
      <c r="B582" s="4">
        <v>22.548143503813726</v>
      </c>
      <c r="C582" s="4">
        <v>1416</v>
      </c>
    </row>
    <row r="583" spans="1:3">
      <c r="A583" s="4">
        <v>16.328486154473417</v>
      </c>
      <c r="B583" s="4">
        <v>22.458081334614523</v>
      </c>
      <c r="C583" s="4">
        <v>1373</v>
      </c>
    </row>
    <row r="584" spans="1:3">
      <c r="A584" s="4">
        <v>16.380493885982816</v>
      </c>
      <c r="B584" s="4">
        <v>22.368019165415319</v>
      </c>
      <c r="C584" s="4">
        <v>1342</v>
      </c>
    </row>
    <row r="585" spans="1:3">
      <c r="A585" s="4">
        <v>16.432501617492214</v>
      </c>
      <c r="B585" s="4">
        <v>22.277956996216115</v>
      </c>
      <c r="C585" s="4">
        <v>1362</v>
      </c>
    </row>
    <row r="586" spans="1:3">
      <c r="A586" s="4">
        <v>16.484509349001616</v>
      </c>
      <c r="B586" s="4">
        <v>22.187894827016912</v>
      </c>
      <c r="C586" s="4">
        <v>1379</v>
      </c>
    </row>
    <row r="587" spans="1:3">
      <c r="A587" s="4">
        <v>16.536517080511015</v>
      </c>
      <c r="B587" s="4">
        <v>22.097832657817708</v>
      </c>
      <c r="C587" s="4">
        <v>1372</v>
      </c>
    </row>
    <row r="588" spans="1:3">
      <c r="A588" s="4">
        <v>16.588524812020413</v>
      </c>
      <c r="B588" s="4">
        <v>22.007770488618505</v>
      </c>
      <c r="C588" s="4">
        <v>1362</v>
      </c>
    </row>
    <row r="589" spans="1:3">
      <c r="A589" s="4">
        <v>16.640532543529812</v>
      </c>
      <c r="B589" s="4">
        <v>21.917708319419301</v>
      </c>
      <c r="C589" s="4">
        <v>1347</v>
      </c>
    </row>
    <row r="590" spans="1:3">
      <c r="A590" s="4">
        <v>16.69254027503921</v>
      </c>
      <c r="B590" s="4">
        <v>21.827646150220097</v>
      </c>
      <c r="C590" s="4">
        <v>1334</v>
      </c>
    </row>
    <row r="591" spans="1:3">
      <c r="A591" s="4">
        <v>16.744548006548612</v>
      </c>
      <c r="B591" s="4">
        <v>21.737583981020894</v>
      </c>
      <c r="C591" s="4">
        <v>1332</v>
      </c>
    </row>
    <row r="592" spans="1:3">
      <c r="A592" s="4">
        <v>16.796555738058011</v>
      </c>
      <c r="B592" s="4">
        <v>21.64752181182169</v>
      </c>
      <c r="C592" s="4">
        <v>1370</v>
      </c>
    </row>
    <row r="593" spans="1:14">
      <c r="A593" s="4">
        <v>16.848563469567409</v>
      </c>
      <c r="B593" s="4">
        <v>21.557459642622486</v>
      </c>
      <c r="C593" s="4">
        <v>1416</v>
      </c>
    </row>
    <row r="594" spans="1:14">
      <c r="A594" s="4">
        <v>16.900571201076808</v>
      </c>
      <c r="B594" s="4">
        <v>21.467397473423283</v>
      </c>
      <c r="C594" s="4">
        <v>1403</v>
      </c>
    </row>
    <row r="595" spans="1:14">
      <c r="A595" s="4">
        <v>16.95257893258621</v>
      </c>
      <c r="B595" s="4">
        <v>21.377335304224079</v>
      </c>
      <c r="C595" s="4">
        <v>1382</v>
      </c>
    </row>
    <row r="596" spans="1:14">
      <c r="A596" s="4">
        <v>17.004586664095608</v>
      </c>
      <c r="B596" s="4">
        <v>21.287273135024876</v>
      </c>
      <c r="C596" s="4">
        <v>1360</v>
      </c>
    </row>
    <row r="597" spans="1:14">
      <c r="A597" s="4">
        <v>17.056594395605007</v>
      </c>
      <c r="B597" s="4">
        <v>21.197210965825672</v>
      </c>
      <c r="C597" s="4">
        <v>1353</v>
      </c>
    </row>
    <row r="598" spans="1:14">
      <c r="A598" s="4">
        <v>17.108602127114406</v>
      </c>
      <c r="B598" s="4">
        <v>21.107148796626468</v>
      </c>
      <c r="C598" s="4">
        <v>1362</v>
      </c>
    </row>
    <row r="599" spans="1:14">
      <c r="A599" s="4">
        <v>17.160609858623804</v>
      </c>
      <c r="B599" s="4">
        <v>21.017086627427265</v>
      </c>
      <c r="C599" s="4">
        <v>1389</v>
      </c>
    </row>
    <row r="600" spans="1:14">
      <c r="A600" s="4">
        <v>17.212617590133206</v>
      </c>
      <c r="B600" s="4">
        <v>20.927024458228061</v>
      </c>
      <c r="C600" s="4">
        <v>1406</v>
      </c>
    </row>
    <row r="601" spans="1:14">
      <c r="A601" s="4">
        <v>17.264625321642605</v>
      </c>
      <c r="B601" s="4">
        <v>20.836962289028857</v>
      </c>
      <c r="C601" s="4">
        <v>1386</v>
      </c>
    </row>
    <row r="602" spans="1:14">
      <c r="A602" s="4">
        <v>17.316633053152003</v>
      </c>
      <c r="B602" s="4">
        <v>20.746900119829654</v>
      </c>
      <c r="C602" s="4">
        <v>1377</v>
      </c>
    </row>
    <row r="603" spans="1:14">
      <c r="A603" s="4" t="s">
        <v>0</v>
      </c>
      <c r="B603" s="4" t="s">
        <v>1</v>
      </c>
      <c r="C603" s="4" t="s">
        <v>2</v>
      </c>
      <c r="D603" s="4" t="s">
        <v>3</v>
      </c>
      <c r="E603" s="4" t="s">
        <v>4</v>
      </c>
      <c r="F603" s="4" t="s">
        <v>5</v>
      </c>
      <c r="G603" s="4" t="s">
        <v>6</v>
      </c>
      <c r="H603" s="4" t="s">
        <v>7</v>
      </c>
      <c r="I603" s="4" t="s">
        <v>8</v>
      </c>
      <c r="J603" s="4" t="s">
        <v>9</v>
      </c>
      <c r="K603" s="4" t="s">
        <v>10</v>
      </c>
      <c r="L603" s="4" t="s">
        <v>11</v>
      </c>
      <c r="M603" s="4" t="s">
        <v>12</v>
      </c>
      <c r="N603" s="4" t="s">
        <v>13</v>
      </c>
    </row>
    <row r="604" spans="1:14">
      <c r="A604" s="4" t="s">
        <v>19</v>
      </c>
      <c r="B604" s="4">
        <v>2</v>
      </c>
      <c r="C604" s="20">
        <v>0.60180694444444438</v>
      </c>
      <c r="D604" s="20">
        <v>1.3541666666666669E-6</v>
      </c>
      <c r="E604" s="4">
        <v>1</v>
      </c>
      <c r="F604" s="4" t="s">
        <v>20</v>
      </c>
      <c r="G604" s="4">
        <v>0</v>
      </c>
      <c r="H604" s="4">
        <v>1</v>
      </c>
      <c r="I604" s="4">
        <v>83</v>
      </c>
      <c r="J604" s="4">
        <v>125.5</v>
      </c>
      <c r="K604" s="4">
        <v>270.5</v>
      </c>
      <c r="L604" s="4">
        <v>166.50609892156541</v>
      </c>
      <c r="M604" s="4">
        <v>199.48943845289847</v>
      </c>
    </row>
    <row r="605" spans="1:14">
      <c r="A605" s="4" t="s">
        <v>16</v>
      </c>
      <c r="B605" s="4" t="s">
        <v>17</v>
      </c>
      <c r="C605" s="4" t="s">
        <v>18</v>
      </c>
    </row>
    <row r="606" spans="1:14">
      <c r="A606" s="4">
        <v>13.051999069381264</v>
      </c>
      <c r="B606" s="4">
        <v>28.131997994164397</v>
      </c>
      <c r="C606" s="4">
        <v>0</v>
      </c>
    </row>
    <row r="607" spans="1:14">
      <c r="A607" s="4">
        <v>13.104006800890662</v>
      </c>
      <c r="B607" s="4">
        <v>28.04193582496519</v>
      </c>
      <c r="C607" s="4">
        <v>0</v>
      </c>
    </row>
    <row r="608" spans="1:14">
      <c r="A608" s="4">
        <v>13.156014532400063</v>
      </c>
      <c r="B608" s="4">
        <v>27.951873655765983</v>
      </c>
      <c r="C608" s="4">
        <v>0</v>
      </c>
    </row>
    <row r="609" spans="1:3">
      <c r="A609" s="4">
        <v>13.208022263909461</v>
      </c>
      <c r="B609" s="4">
        <v>27.861811486566779</v>
      </c>
      <c r="C609" s="4">
        <v>0</v>
      </c>
    </row>
    <row r="610" spans="1:3">
      <c r="A610" s="4">
        <v>13.260029995418861</v>
      </c>
      <c r="B610" s="4">
        <v>27.771749317367572</v>
      </c>
      <c r="C610" s="4">
        <v>0</v>
      </c>
    </row>
    <row r="611" spans="1:3">
      <c r="A611" s="4">
        <v>13.31203772692826</v>
      </c>
      <c r="B611" s="4">
        <v>27.681687148168365</v>
      </c>
      <c r="C611" s="4">
        <v>0</v>
      </c>
    </row>
    <row r="612" spans="1:3">
      <c r="A612" s="4">
        <v>13.364045458437658</v>
      </c>
      <c r="B612" s="4">
        <v>27.591624978969158</v>
      </c>
      <c r="C612" s="4">
        <v>0</v>
      </c>
    </row>
    <row r="613" spans="1:3">
      <c r="A613" s="4">
        <v>13.416053189947059</v>
      </c>
      <c r="B613" s="4">
        <v>27.50156280976995</v>
      </c>
      <c r="C613" s="4">
        <v>0</v>
      </c>
    </row>
    <row r="614" spans="1:3">
      <c r="A614" s="4">
        <v>13.468060921456457</v>
      </c>
      <c r="B614" s="4">
        <v>27.411500640570743</v>
      </c>
      <c r="C614" s="4">
        <v>0</v>
      </c>
    </row>
    <row r="615" spans="1:3">
      <c r="A615" s="4">
        <v>13.520068652965858</v>
      </c>
      <c r="B615" s="4">
        <v>27.32143847137154</v>
      </c>
      <c r="C615" s="4">
        <v>0</v>
      </c>
    </row>
    <row r="616" spans="1:3">
      <c r="A616" s="4">
        <v>13.572076384475256</v>
      </c>
      <c r="B616" s="4">
        <v>27.231376302172333</v>
      </c>
      <c r="C616" s="4">
        <v>0</v>
      </c>
    </row>
    <row r="617" spans="1:3">
      <c r="A617" s="4">
        <v>13.624084115984656</v>
      </c>
      <c r="B617" s="4">
        <v>27.141314132973125</v>
      </c>
      <c r="C617" s="4">
        <v>0</v>
      </c>
    </row>
    <row r="618" spans="1:3">
      <c r="A618" s="4">
        <v>13.676091847494055</v>
      </c>
      <c r="B618" s="4">
        <v>27.051251963773918</v>
      </c>
      <c r="C618" s="4">
        <v>0</v>
      </c>
    </row>
    <row r="619" spans="1:3">
      <c r="A619" s="4">
        <v>13.728099579003453</v>
      </c>
      <c r="B619" s="4">
        <v>26.961189794574711</v>
      </c>
      <c r="C619" s="4">
        <v>0</v>
      </c>
    </row>
    <row r="620" spans="1:3">
      <c r="A620" s="4">
        <v>13.780107310512854</v>
      </c>
      <c r="B620" s="4">
        <v>26.871127625375504</v>
      </c>
      <c r="C620" s="4">
        <v>0</v>
      </c>
    </row>
    <row r="621" spans="1:3">
      <c r="A621" s="4">
        <v>13.832115042022252</v>
      </c>
      <c r="B621" s="4">
        <v>26.7810654561763</v>
      </c>
      <c r="C621" s="4">
        <v>0</v>
      </c>
    </row>
    <row r="622" spans="1:3">
      <c r="A622" s="4">
        <v>13.884122773531653</v>
      </c>
      <c r="B622" s="4">
        <v>26.691003286977093</v>
      </c>
      <c r="C622" s="4">
        <v>0</v>
      </c>
    </row>
    <row r="623" spans="1:3">
      <c r="A623" s="4">
        <v>13.936130505041051</v>
      </c>
      <c r="B623" s="4">
        <v>26.600941117777889</v>
      </c>
      <c r="C623" s="4">
        <v>0</v>
      </c>
    </row>
    <row r="624" spans="1:3">
      <c r="A624" s="4">
        <v>13.98813823655045</v>
      </c>
      <c r="B624" s="4">
        <v>26.510878948578686</v>
      </c>
      <c r="C624" s="4">
        <v>0</v>
      </c>
    </row>
    <row r="625" spans="1:3">
      <c r="A625" s="4">
        <v>14.04014596805985</v>
      </c>
      <c r="B625" s="4">
        <v>26.420816779379482</v>
      </c>
      <c r="C625" s="4">
        <v>0</v>
      </c>
    </row>
    <row r="626" spans="1:3">
      <c r="A626" s="4">
        <v>14.092153699569248</v>
      </c>
      <c r="B626" s="4">
        <v>26.330754610180279</v>
      </c>
      <c r="C626" s="4">
        <v>0</v>
      </c>
    </row>
    <row r="627" spans="1:3">
      <c r="A627" s="4">
        <v>14.144161431078649</v>
      </c>
      <c r="B627" s="4">
        <v>26.240692440981075</v>
      </c>
      <c r="C627" s="4">
        <v>0</v>
      </c>
    </row>
    <row r="628" spans="1:3">
      <c r="A628" s="4">
        <v>14.196169162588047</v>
      </c>
      <c r="B628" s="4">
        <v>26.150630271781871</v>
      </c>
      <c r="C628" s="4">
        <v>0</v>
      </c>
    </row>
    <row r="629" spans="1:3">
      <c r="A629" s="4">
        <v>14.248176894097448</v>
      </c>
      <c r="B629" s="4">
        <v>26.060568102582668</v>
      </c>
      <c r="C629" s="4">
        <v>0</v>
      </c>
    </row>
    <row r="630" spans="1:3">
      <c r="A630" s="4">
        <v>14.300184625606846</v>
      </c>
      <c r="B630" s="4">
        <v>25.970505933383464</v>
      </c>
      <c r="C630" s="4">
        <v>0</v>
      </c>
    </row>
    <row r="631" spans="1:3">
      <c r="A631" s="4">
        <v>14.352192357116245</v>
      </c>
      <c r="B631" s="4">
        <v>25.88044376418426</v>
      </c>
      <c r="C631" s="4">
        <v>29</v>
      </c>
    </row>
    <row r="632" spans="1:3">
      <c r="A632" s="4">
        <v>14.404200088625645</v>
      </c>
      <c r="B632" s="4">
        <v>25.790381594985057</v>
      </c>
      <c r="C632" s="4">
        <v>62</v>
      </c>
    </row>
    <row r="633" spans="1:3">
      <c r="A633" s="4">
        <v>14.456207820135043</v>
      </c>
      <c r="B633" s="4">
        <v>25.700319425785853</v>
      </c>
      <c r="C633" s="4">
        <v>108</v>
      </c>
    </row>
    <row r="634" spans="1:3">
      <c r="A634" s="4">
        <v>14.508215551644444</v>
      </c>
      <c r="B634" s="4">
        <v>25.61025725658665</v>
      </c>
      <c r="C634" s="4">
        <v>208</v>
      </c>
    </row>
    <row r="635" spans="1:3">
      <c r="A635" s="4">
        <v>14.560223283153842</v>
      </c>
      <c r="B635" s="4">
        <v>25.520195087387446</v>
      </c>
      <c r="C635" s="4">
        <v>311</v>
      </c>
    </row>
    <row r="636" spans="1:3">
      <c r="A636" s="4">
        <v>14.612231014663241</v>
      </c>
      <c r="B636" s="4">
        <v>25.430132918188242</v>
      </c>
      <c r="C636" s="4">
        <v>400</v>
      </c>
    </row>
    <row r="637" spans="1:3">
      <c r="A637" s="4">
        <v>14.664238746172641</v>
      </c>
      <c r="B637" s="4">
        <v>25.340070748989039</v>
      </c>
      <c r="C637" s="4">
        <v>490</v>
      </c>
    </row>
    <row r="638" spans="1:3">
      <c r="A638" s="4">
        <v>14.71624647768204</v>
      </c>
      <c r="B638" s="4">
        <v>25.250008579789835</v>
      </c>
      <c r="C638" s="4">
        <v>656</v>
      </c>
    </row>
    <row r="639" spans="1:3">
      <c r="A639" s="4">
        <v>14.76825420919144</v>
      </c>
      <c r="B639" s="4">
        <v>25.159946410590631</v>
      </c>
      <c r="C639" s="4">
        <v>823</v>
      </c>
    </row>
    <row r="640" spans="1:3">
      <c r="A640" s="4">
        <v>14.820261940700838</v>
      </c>
      <c r="B640" s="4">
        <v>25.069884241391428</v>
      </c>
      <c r="C640" s="4">
        <v>884</v>
      </c>
    </row>
    <row r="641" spans="1:3">
      <c r="A641" s="4">
        <v>14.872269672210237</v>
      </c>
      <c r="B641" s="4">
        <v>24.979822072192224</v>
      </c>
      <c r="C641" s="4">
        <v>724</v>
      </c>
    </row>
    <row r="642" spans="1:3">
      <c r="A642" s="4">
        <v>14.924277403719637</v>
      </c>
      <c r="B642" s="4">
        <v>24.889759902993021</v>
      </c>
      <c r="C642" s="4">
        <v>948</v>
      </c>
    </row>
    <row r="643" spans="1:3">
      <c r="A643" s="4">
        <v>14.976285135229036</v>
      </c>
      <c r="B643" s="4">
        <v>24.799697733793817</v>
      </c>
      <c r="C643" s="4">
        <v>1281</v>
      </c>
    </row>
    <row r="644" spans="1:3">
      <c r="A644" s="4">
        <v>15.028292866738436</v>
      </c>
      <c r="B644" s="4">
        <v>24.709635564594613</v>
      </c>
      <c r="C644" s="4">
        <v>1452</v>
      </c>
    </row>
    <row r="645" spans="1:3">
      <c r="A645" s="4">
        <v>15.080300598247835</v>
      </c>
      <c r="B645" s="4">
        <v>24.61957339539541</v>
      </c>
      <c r="C645" s="4">
        <v>1586</v>
      </c>
    </row>
    <row r="646" spans="1:3">
      <c r="A646" s="4">
        <v>15.132308329757235</v>
      </c>
      <c r="B646" s="4">
        <v>24.529511226196206</v>
      </c>
      <c r="C646" s="4">
        <v>1626</v>
      </c>
    </row>
    <row r="647" spans="1:3">
      <c r="A647" s="4">
        <v>15.184316061266633</v>
      </c>
      <c r="B647" s="4">
        <v>24.439449056997002</v>
      </c>
      <c r="C647" s="4">
        <v>1653</v>
      </c>
    </row>
    <row r="648" spans="1:3">
      <c r="A648" s="4">
        <v>15.236323792776032</v>
      </c>
      <c r="B648" s="4">
        <v>24.349386887797799</v>
      </c>
      <c r="C648" s="4">
        <v>1623</v>
      </c>
    </row>
    <row r="649" spans="1:3">
      <c r="A649" s="4">
        <v>15.288331524285432</v>
      </c>
      <c r="B649" s="4">
        <v>24.259324718598595</v>
      </c>
      <c r="C649" s="4">
        <v>1578</v>
      </c>
    </row>
    <row r="650" spans="1:3">
      <c r="A650" s="4">
        <v>15.340339255794831</v>
      </c>
      <c r="B650" s="4">
        <v>24.169262549399392</v>
      </c>
      <c r="C650" s="4">
        <v>1534</v>
      </c>
    </row>
    <row r="651" spans="1:3">
      <c r="A651" s="4">
        <v>15.392346987304231</v>
      </c>
      <c r="B651" s="4">
        <v>24.079200380200188</v>
      </c>
      <c r="C651" s="4">
        <v>1482</v>
      </c>
    </row>
    <row r="652" spans="1:3">
      <c r="A652" s="4">
        <v>15.44435471881363</v>
      </c>
      <c r="B652" s="4">
        <v>23.989138211000984</v>
      </c>
      <c r="C652" s="4">
        <v>1539</v>
      </c>
    </row>
    <row r="653" spans="1:3">
      <c r="A653" s="4">
        <v>15.496362450323028</v>
      </c>
      <c r="B653" s="4">
        <v>23.899076041801781</v>
      </c>
      <c r="C653" s="4">
        <v>1603</v>
      </c>
    </row>
    <row r="654" spans="1:3">
      <c r="A654" s="4">
        <v>15.548370181832428</v>
      </c>
      <c r="B654" s="4">
        <v>23.809013872602577</v>
      </c>
      <c r="C654" s="4">
        <v>1551</v>
      </c>
    </row>
    <row r="655" spans="1:3">
      <c r="A655" s="4">
        <v>15.600377913341827</v>
      </c>
      <c r="B655" s="4">
        <v>23.718951703403373</v>
      </c>
      <c r="C655" s="4">
        <v>1513</v>
      </c>
    </row>
    <row r="656" spans="1:3">
      <c r="A656" s="4">
        <v>15.652385644851227</v>
      </c>
      <c r="B656" s="4">
        <v>23.62888953420417</v>
      </c>
      <c r="C656" s="4">
        <v>1529</v>
      </c>
    </row>
    <row r="657" spans="1:3">
      <c r="A657" s="4">
        <v>15.704393376360626</v>
      </c>
      <c r="B657" s="4">
        <v>23.538827365004966</v>
      </c>
      <c r="C657" s="4">
        <v>1512</v>
      </c>
    </row>
    <row r="658" spans="1:3">
      <c r="A658" s="4">
        <v>15.756401107870026</v>
      </c>
      <c r="B658" s="4">
        <v>23.448765195805763</v>
      </c>
      <c r="C658" s="4">
        <v>1495</v>
      </c>
    </row>
    <row r="659" spans="1:3">
      <c r="A659" s="4">
        <v>15.808408839379425</v>
      </c>
      <c r="B659" s="4">
        <v>23.358703026606559</v>
      </c>
      <c r="C659" s="4">
        <v>1483</v>
      </c>
    </row>
    <row r="660" spans="1:3">
      <c r="A660" s="4">
        <v>15.860416570888823</v>
      </c>
      <c r="B660" s="4">
        <v>23.268640857407355</v>
      </c>
      <c r="C660" s="4">
        <v>1471</v>
      </c>
    </row>
    <row r="661" spans="1:3">
      <c r="A661" s="4">
        <v>15.912424302398223</v>
      </c>
      <c r="B661" s="4">
        <v>23.178578688208152</v>
      </c>
      <c r="C661" s="4">
        <v>1443</v>
      </c>
    </row>
    <row r="662" spans="1:3">
      <c r="A662" s="4">
        <v>15.964432033907622</v>
      </c>
      <c r="B662" s="4">
        <v>23.088516519008948</v>
      </c>
      <c r="C662" s="4">
        <v>1409</v>
      </c>
    </row>
    <row r="663" spans="1:3">
      <c r="A663" s="4">
        <v>16.016439765417022</v>
      </c>
      <c r="B663" s="4">
        <v>22.998454349809744</v>
      </c>
      <c r="C663" s="4">
        <v>1392</v>
      </c>
    </row>
    <row r="664" spans="1:3">
      <c r="A664" s="4">
        <v>16.068447496926421</v>
      </c>
      <c r="B664" s="4">
        <v>22.908392180610541</v>
      </c>
      <c r="C664" s="4">
        <v>1377</v>
      </c>
    </row>
    <row r="665" spans="1:3">
      <c r="A665" s="4">
        <v>16.120455228435819</v>
      </c>
      <c r="B665" s="4">
        <v>22.818330011411337</v>
      </c>
      <c r="C665" s="4">
        <v>1365</v>
      </c>
    </row>
    <row r="666" spans="1:3">
      <c r="A666" s="4">
        <v>16.172462959945218</v>
      </c>
      <c r="B666" s="4">
        <v>22.728267842212134</v>
      </c>
      <c r="C666" s="4">
        <v>1360</v>
      </c>
    </row>
    <row r="667" spans="1:3">
      <c r="A667" s="4">
        <v>16.22447069145462</v>
      </c>
      <c r="B667" s="4">
        <v>22.63820567301293</v>
      </c>
      <c r="C667" s="4">
        <v>1372</v>
      </c>
    </row>
    <row r="668" spans="1:3">
      <c r="A668" s="4">
        <v>16.276478422964018</v>
      </c>
      <c r="B668" s="4">
        <v>22.548143503813726</v>
      </c>
      <c r="C668" s="4">
        <v>1356</v>
      </c>
    </row>
    <row r="669" spans="1:3">
      <c r="A669" s="4">
        <v>16.328486154473417</v>
      </c>
      <c r="B669" s="4">
        <v>22.458081334614523</v>
      </c>
      <c r="C669" s="4">
        <v>1372</v>
      </c>
    </row>
    <row r="670" spans="1:3">
      <c r="A670" s="4">
        <v>16.380493885982816</v>
      </c>
      <c r="B670" s="4">
        <v>22.368019165415319</v>
      </c>
      <c r="C670" s="4">
        <v>1404</v>
      </c>
    </row>
    <row r="671" spans="1:3">
      <c r="A671" s="4">
        <v>16.432501617492214</v>
      </c>
      <c r="B671" s="4">
        <v>22.277956996216115</v>
      </c>
      <c r="C671" s="4">
        <v>1381</v>
      </c>
    </row>
    <row r="672" spans="1:3">
      <c r="A672" s="4">
        <v>16.484509349001616</v>
      </c>
      <c r="B672" s="4">
        <v>22.187894827016912</v>
      </c>
      <c r="C672" s="4">
        <v>1369</v>
      </c>
    </row>
    <row r="673" spans="1:3">
      <c r="A673" s="4">
        <v>16.536517080511015</v>
      </c>
      <c r="B673" s="4">
        <v>22.097832657817708</v>
      </c>
      <c r="C673" s="4">
        <v>1380</v>
      </c>
    </row>
    <row r="674" spans="1:3">
      <c r="A674" s="4">
        <v>16.588524812020413</v>
      </c>
      <c r="B674" s="4">
        <v>22.007770488618505</v>
      </c>
      <c r="C674" s="4">
        <v>1368</v>
      </c>
    </row>
    <row r="675" spans="1:3">
      <c r="A675" s="4">
        <v>16.640532543529812</v>
      </c>
      <c r="B675" s="4">
        <v>21.917708319419301</v>
      </c>
      <c r="C675" s="4">
        <v>1362</v>
      </c>
    </row>
    <row r="676" spans="1:3">
      <c r="A676" s="4">
        <v>16.69254027503921</v>
      </c>
      <c r="B676" s="4">
        <v>21.827646150220097</v>
      </c>
      <c r="C676" s="4">
        <v>1340</v>
      </c>
    </row>
    <row r="677" spans="1:3">
      <c r="A677" s="4">
        <v>16.744548006548612</v>
      </c>
      <c r="B677" s="4">
        <v>21.737583981020894</v>
      </c>
      <c r="C677" s="4">
        <v>1317</v>
      </c>
    </row>
    <row r="678" spans="1:3">
      <c r="A678" s="4">
        <v>16.796555738058011</v>
      </c>
      <c r="B678" s="4">
        <v>21.64752181182169</v>
      </c>
      <c r="C678" s="4">
        <v>1312</v>
      </c>
    </row>
    <row r="679" spans="1:3">
      <c r="A679" s="4">
        <v>16.848563469567409</v>
      </c>
      <c r="B679" s="4">
        <v>21.557459642622486</v>
      </c>
      <c r="C679" s="4">
        <v>1307</v>
      </c>
    </row>
    <row r="680" spans="1:3">
      <c r="A680" s="4">
        <v>16.900571201076808</v>
      </c>
      <c r="B680" s="4">
        <v>21.467397473423283</v>
      </c>
      <c r="C680" s="4">
        <v>1321</v>
      </c>
    </row>
    <row r="681" spans="1:3">
      <c r="A681" s="4">
        <v>16.95257893258621</v>
      </c>
      <c r="B681" s="4">
        <v>21.377335304224079</v>
      </c>
      <c r="C681" s="4">
        <v>1358</v>
      </c>
    </row>
    <row r="682" spans="1:3">
      <c r="A682" s="4">
        <v>17.004586664095608</v>
      </c>
      <c r="B682" s="4">
        <v>21.287273135024876</v>
      </c>
      <c r="C682" s="4">
        <v>1385</v>
      </c>
    </row>
    <row r="683" spans="1:3">
      <c r="A683" s="4">
        <v>17.056594395605007</v>
      </c>
      <c r="B683" s="4">
        <v>21.197210965825672</v>
      </c>
      <c r="C683" s="4">
        <v>1409</v>
      </c>
    </row>
    <row r="684" spans="1:3">
      <c r="A684" s="4">
        <v>17.108602127114406</v>
      </c>
      <c r="B684" s="4">
        <v>21.107148796626468</v>
      </c>
      <c r="C684" s="4">
        <v>1415</v>
      </c>
    </row>
    <row r="685" spans="1:3">
      <c r="A685" s="4">
        <v>17.160609858623804</v>
      </c>
      <c r="B685" s="4">
        <v>21.017086627427265</v>
      </c>
      <c r="C685" s="4">
        <v>1392</v>
      </c>
    </row>
    <row r="686" spans="1:3">
      <c r="A686" s="4">
        <v>17.212617590133206</v>
      </c>
      <c r="B686" s="4">
        <v>20.927024458228061</v>
      </c>
      <c r="C686" s="4">
        <v>1353</v>
      </c>
    </row>
    <row r="687" spans="1:3">
      <c r="A687" s="4">
        <v>17.264625321642605</v>
      </c>
      <c r="B687" s="4">
        <v>20.836962289028857</v>
      </c>
      <c r="C687" s="4">
        <v>1344</v>
      </c>
    </row>
    <row r="688" spans="1:3">
      <c r="A688" s="4">
        <v>17.316633053152003</v>
      </c>
      <c r="B688" s="4">
        <v>20.746900119829654</v>
      </c>
      <c r="C688" s="4">
        <v>1363</v>
      </c>
    </row>
    <row r="689" spans="1:14">
      <c r="A689" s="4" t="s">
        <v>0</v>
      </c>
      <c r="B689" s="4" t="s">
        <v>1</v>
      </c>
      <c r="C689" s="4" t="s">
        <v>2</v>
      </c>
      <c r="D689" s="4" t="s">
        <v>3</v>
      </c>
      <c r="E689" s="4" t="s">
        <v>4</v>
      </c>
      <c r="F689" s="4" t="s">
        <v>5</v>
      </c>
      <c r="G689" s="4" t="s">
        <v>6</v>
      </c>
      <c r="H689" s="4" t="s">
        <v>7</v>
      </c>
      <c r="I689" s="4" t="s">
        <v>8</v>
      </c>
      <c r="J689" s="4" t="s">
        <v>9</v>
      </c>
      <c r="K689" s="4" t="s">
        <v>10</v>
      </c>
      <c r="L689" s="4" t="s">
        <v>11</v>
      </c>
      <c r="M689" s="4" t="s">
        <v>12</v>
      </c>
      <c r="N689" s="4" t="s">
        <v>13</v>
      </c>
    </row>
    <row r="690" spans="1:14">
      <c r="A690" s="4" t="s">
        <v>19</v>
      </c>
      <c r="B690" s="4">
        <v>3</v>
      </c>
      <c r="C690" s="20">
        <v>0.60180841435185184</v>
      </c>
      <c r="D690" s="20">
        <v>2.8240740740740738E-6</v>
      </c>
      <c r="E690" s="4">
        <v>1</v>
      </c>
      <c r="F690" s="4" t="s">
        <v>20</v>
      </c>
      <c r="G690" s="4">
        <v>0</v>
      </c>
      <c r="H690" s="4">
        <v>2</v>
      </c>
      <c r="I690" s="4">
        <v>83</v>
      </c>
      <c r="J690" s="4">
        <v>125.5</v>
      </c>
      <c r="K690" s="4">
        <v>270.5</v>
      </c>
      <c r="L690" s="4">
        <v>166.50609892156541</v>
      </c>
      <c r="M690" s="4">
        <v>199.48943845289847</v>
      </c>
    </row>
    <row r="691" spans="1:14">
      <c r="A691" s="4" t="s">
        <v>16</v>
      </c>
      <c r="B691" s="4" t="s">
        <v>17</v>
      </c>
      <c r="C691" s="4" t="s">
        <v>18</v>
      </c>
    </row>
    <row r="692" spans="1:14">
      <c r="A692" s="4">
        <v>13.051999069381264</v>
      </c>
      <c r="B692" s="4">
        <v>28.131997994164397</v>
      </c>
      <c r="C692" s="4">
        <v>0</v>
      </c>
    </row>
    <row r="693" spans="1:14">
      <c r="A693" s="4">
        <v>13.104006800890662</v>
      </c>
      <c r="B693" s="4">
        <v>28.04193582496519</v>
      </c>
      <c r="C693" s="4">
        <v>0</v>
      </c>
    </row>
    <row r="694" spans="1:14">
      <c r="A694" s="4">
        <v>13.156014532400063</v>
      </c>
      <c r="B694" s="4">
        <v>27.951873655765983</v>
      </c>
      <c r="C694" s="4">
        <v>0</v>
      </c>
    </row>
    <row r="695" spans="1:14">
      <c r="A695" s="4">
        <v>13.208022263909461</v>
      </c>
      <c r="B695" s="4">
        <v>27.861811486566779</v>
      </c>
      <c r="C695" s="4">
        <v>0</v>
      </c>
    </row>
    <row r="696" spans="1:14">
      <c r="A696" s="4">
        <v>13.260029995418861</v>
      </c>
      <c r="B696" s="4">
        <v>27.771749317367572</v>
      </c>
      <c r="C696" s="4">
        <v>0</v>
      </c>
    </row>
    <row r="697" spans="1:14">
      <c r="A697" s="4">
        <v>13.31203772692826</v>
      </c>
      <c r="B697" s="4">
        <v>27.681687148168365</v>
      </c>
      <c r="C697" s="4">
        <v>0</v>
      </c>
    </row>
    <row r="698" spans="1:14">
      <c r="A698" s="4">
        <v>13.364045458437658</v>
      </c>
      <c r="B698" s="4">
        <v>27.591624978969158</v>
      </c>
      <c r="C698" s="4">
        <v>0</v>
      </c>
    </row>
    <row r="699" spans="1:14">
      <c r="A699" s="4">
        <v>13.416053189947059</v>
      </c>
      <c r="B699" s="4">
        <v>27.50156280976995</v>
      </c>
      <c r="C699" s="4">
        <v>0</v>
      </c>
    </row>
    <row r="700" spans="1:14">
      <c r="A700" s="4">
        <v>13.468060921456457</v>
      </c>
      <c r="B700" s="4">
        <v>27.411500640570743</v>
      </c>
      <c r="C700" s="4">
        <v>0</v>
      </c>
    </row>
    <row r="701" spans="1:14">
      <c r="A701" s="4">
        <v>13.520068652965858</v>
      </c>
      <c r="B701" s="4">
        <v>27.32143847137154</v>
      </c>
      <c r="C701" s="4">
        <v>0</v>
      </c>
    </row>
    <row r="702" spans="1:14">
      <c r="A702" s="4">
        <v>13.572076384475256</v>
      </c>
      <c r="B702" s="4">
        <v>27.231376302172333</v>
      </c>
      <c r="C702" s="4">
        <v>0</v>
      </c>
    </row>
    <row r="703" spans="1:14">
      <c r="A703" s="4">
        <v>13.624084115984656</v>
      </c>
      <c r="B703" s="4">
        <v>27.141314132973125</v>
      </c>
      <c r="C703" s="4">
        <v>0</v>
      </c>
    </row>
    <row r="704" spans="1:14">
      <c r="A704" s="4">
        <v>13.676091847494055</v>
      </c>
      <c r="B704" s="4">
        <v>27.051251963773918</v>
      </c>
      <c r="C704" s="4">
        <v>0</v>
      </c>
    </row>
    <row r="705" spans="1:3">
      <c r="A705" s="4">
        <v>13.728099579003453</v>
      </c>
      <c r="B705" s="4">
        <v>26.961189794574711</v>
      </c>
      <c r="C705" s="4">
        <v>0</v>
      </c>
    </row>
    <row r="706" spans="1:3">
      <c r="A706" s="4">
        <v>13.780107310512854</v>
      </c>
      <c r="B706" s="4">
        <v>26.871127625375504</v>
      </c>
      <c r="C706" s="4">
        <v>0</v>
      </c>
    </row>
    <row r="707" spans="1:3">
      <c r="A707" s="4">
        <v>13.832115042022252</v>
      </c>
      <c r="B707" s="4">
        <v>26.7810654561763</v>
      </c>
      <c r="C707" s="4">
        <v>0</v>
      </c>
    </row>
    <row r="708" spans="1:3">
      <c r="A708" s="4">
        <v>13.884122773531653</v>
      </c>
      <c r="B708" s="4">
        <v>26.691003286977093</v>
      </c>
      <c r="C708" s="4">
        <v>0</v>
      </c>
    </row>
    <row r="709" spans="1:3">
      <c r="A709" s="4">
        <v>13.936130505041051</v>
      </c>
      <c r="B709" s="4">
        <v>26.600941117777889</v>
      </c>
      <c r="C709" s="4">
        <v>0</v>
      </c>
    </row>
    <row r="710" spans="1:3">
      <c r="A710" s="4">
        <v>13.98813823655045</v>
      </c>
      <c r="B710" s="4">
        <v>26.510878948578686</v>
      </c>
      <c r="C710" s="4">
        <v>0</v>
      </c>
    </row>
    <row r="711" spans="1:3">
      <c r="A711" s="4">
        <v>14.04014596805985</v>
      </c>
      <c r="B711" s="4">
        <v>26.420816779379482</v>
      </c>
      <c r="C711" s="4">
        <v>0</v>
      </c>
    </row>
    <row r="712" spans="1:3">
      <c r="A712" s="4">
        <v>14.092153699569248</v>
      </c>
      <c r="B712" s="4">
        <v>26.330754610180279</v>
      </c>
      <c r="C712" s="4">
        <v>0</v>
      </c>
    </row>
    <row r="713" spans="1:3">
      <c r="A713" s="4">
        <v>14.144161431078649</v>
      </c>
      <c r="B713" s="4">
        <v>26.240692440981075</v>
      </c>
      <c r="C713" s="4">
        <v>0</v>
      </c>
    </row>
    <row r="714" spans="1:3">
      <c r="A714" s="4">
        <v>14.196169162588047</v>
      </c>
      <c r="B714" s="4">
        <v>26.150630271781871</v>
      </c>
      <c r="C714" s="4">
        <v>0</v>
      </c>
    </row>
    <row r="715" spans="1:3">
      <c r="A715" s="4">
        <v>14.248176894097448</v>
      </c>
      <c r="B715" s="4">
        <v>26.060568102582668</v>
      </c>
      <c r="C715" s="4">
        <v>0</v>
      </c>
    </row>
    <row r="716" spans="1:3">
      <c r="A716" s="4">
        <v>14.300184625606846</v>
      </c>
      <c r="B716" s="4">
        <v>25.970505933383464</v>
      </c>
      <c r="C716" s="4">
        <v>16</v>
      </c>
    </row>
    <row r="717" spans="1:3">
      <c r="A717" s="4">
        <v>14.352192357116245</v>
      </c>
      <c r="B717" s="4">
        <v>25.88044376418426</v>
      </c>
      <c r="C717" s="4">
        <v>31</v>
      </c>
    </row>
    <row r="718" spans="1:3">
      <c r="A718" s="4">
        <v>14.404200088625645</v>
      </c>
      <c r="B718" s="4">
        <v>25.790381594985057</v>
      </c>
      <c r="C718" s="4">
        <v>60</v>
      </c>
    </row>
    <row r="719" spans="1:3">
      <c r="A719" s="4">
        <v>14.456207820135043</v>
      </c>
      <c r="B719" s="4">
        <v>25.700319425785853</v>
      </c>
      <c r="C719" s="4">
        <v>96</v>
      </c>
    </row>
    <row r="720" spans="1:3">
      <c r="A720" s="4">
        <v>14.508215551644444</v>
      </c>
      <c r="B720" s="4">
        <v>25.61025725658665</v>
      </c>
      <c r="C720" s="4">
        <v>185</v>
      </c>
    </row>
    <row r="721" spans="1:3">
      <c r="A721" s="4">
        <v>14.560223283153842</v>
      </c>
      <c r="B721" s="4">
        <v>25.520195087387446</v>
      </c>
      <c r="C721" s="4">
        <v>290</v>
      </c>
    </row>
    <row r="722" spans="1:3">
      <c r="A722" s="4">
        <v>14.612231014663241</v>
      </c>
      <c r="B722" s="4">
        <v>25.430132918188242</v>
      </c>
      <c r="C722" s="4">
        <v>383</v>
      </c>
    </row>
    <row r="723" spans="1:3">
      <c r="A723" s="4">
        <v>14.664238746172641</v>
      </c>
      <c r="B723" s="4">
        <v>25.340070748989039</v>
      </c>
      <c r="C723" s="4">
        <v>460</v>
      </c>
    </row>
    <row r="724" spans="1:3">
      <c r="A724" s="4">
        <v>14.71624647768204</v>
      </c>
      <c r="B724" s="4">
        <v>25.250008579789835</v>
      </c>
      <c r="C724" s="4">
        <v>601</v>
      </c>
    </row>
    <row r="725" spans="1:3">
      <c r="A725" s="4">
        <v>14.76825420919144</v>
      </c>
      <c r="B725" s="4">
        <v>25.159946410590631</v>
      </c>
      <c r="C725" s="4">
        <v>758</v>
      </c>
    </row>
    <row r="726" spans="1:3">
      <c r="A726" s="4">
        <v>14.820261940700838</v>
      </c>
      <c r="B726" s="4">
        <v>25.069884241391428</v>
      </c>
      <c r="C726" s="4">
        <v>844</v>
      </c>
    </row>
    <row r="727" spans="1:3">
      <c r="A727" s="4">
        <v>14.872269672210237</v>
      </c>
      <c r="B727" s="4">
        <v>24.979822072192224</v>
      </c>
      <c r="C727" s="4">
        <v>785</v>
      </c>
    </row>
    <row r="728" spans="1:3">
      <c r="A728" s="4">
        <v>14.924277403719637</v>
      </c>
      <c r="B728" s="4">
        <v>24.889759902993021</v>
      </c>
      <c r="C728" s="4">
        <v>1194</v>
      </c>
    </row>
    <row r="729" spans="1:3">
      <c r="A729" s="4">
        <v>14.976285135229036</v>
      </c>
      <c r="B729" s="4">
        <v>24.799697733793817</v>
      </c>
      <c r="C729" s="4">
        <v>1575</v>
      </c>
    </row>
    <row r="730" spans="1:3">
      <c r="A730" s="4">
        <v>15.028292866738436</v>
      </c>
      <c r="B730" s="4">
        <v>24.709635564594613</v>
      </c>
      <c r="C730" s="4">
        <v>1597</v>
      </c>
    </row>
    <row r="731" spans="1:3">
      <c r="A731" s="4">
        <v>15.080300598247835</v>
      </c>
      <c r="B731" s="4">
        <v>24.61957339539541</v>
      </c>
      <c r="C731" s="4">
        <v>1673</v>
      </c>
    </row>
    <row r="732" spans="1:3">
      <c r="A732" s="4">
        <v>15.132308329757235</v>
      </c>
      <c r="B732" s="4">
        <v>24.529511226196206</v>
      </c>
      <c r="C732" s="4">
        <v>1642</v>
      </c>
    </row>
    <row r="733" spans="1:3">
      <c r="A733" s="4">
        <v>15.184316061266633</v>
      </c>
      <c r="B733" s="4">
        <v>24.439449056997002</v>
      </c>
      <c r="C733" s="4">
        <v>1561</v>
      </c>
    </row>
    <row r="734" spans="1:3">
      <c r="A734" s="4">
        <v>15.236323792776032</v>
      </c>
      <c r="B734" s="4">
        <v>24.349386887797799</v>
      </c>
      <c r="C734" s="4">
        <v>1549</v>
      </c>
    </row>
    <row r="735" spans="1:3">
      <c r="A735" s="4">
        <v>15.288331524285432</v>
      </c>
      <c r="B735" s="4">
        <v>24.259324718598595</v>
      </c>
      <c r="C735" s="4">
        <v>1538</v>
      </c>
    </row>
    <row r="736" spans="1:3">
      <c r="A736" s="4">
        <v>15.340339255794831</v>
      </c>
      <c r="B736" s="4">
        <v>24.169262549399392</v>
      </c>
      <c r="C736" s="4">
        <v>1510</v>
      </c>
    </row>
    <row r="737" spans="1:3">
      <c r="A737" s="4">
        <v>15.392346987304231</v>
      </c>
      <c r="B737" s="4">
        <v>24.079200380200188</v>
      </c>
      <c r="C737" s="4">
        <v>1485</v>
      </c>
    </row>
    <row r="738" spans="1:3">
      <c r="A738" s="4">
        <v>15.44435471881363</v>
      </c>
      <c r="B738" s="4">
        <v>23.989138211000984</v>
      </c>
      <c r="C738" s="4">
        <v>1467</v>
      </c>
    </row>
    <row r="739" spans="1:3">
      <c r="A739" s="4">
        <v>15.496362450323028</v>
      </c>
      <c r="B739" s="4">
        <v>23.899076041801781</v>
      </c>
      <c r="C739" s="4">
        <v>1485</v>
      </c>
    </row>
    <row r="740" spans="1:3">
      <c r="A740" s="4">
        <v>15.548370181832428</v>
      </c>
      <c r="B740" s="4">
        <v>23.809013872602577</v>
      </c>
      <c r="C740" s="4">
        <v>1481</v>
      </c>
    </row>
    <row r="741" spans="1:3">
      <c r="A741" s="4">
        <v>15.600377913341827</v>
      </c>
      <c r="B741" s="4">
        <v>23.718951703403373</v>
      </c>
      <c r="C741" s="4">
        <v>1501</v>
      </c>
    </row>
    <row r="742" spans="1:3">
      <c r="A742" s="4">
        <v>15.652385644851227</v>
      </c>
      <c r="B742" s="4">
        <v>23.62888953420417</v>
      </c>
      <c r="C742" s="4">
        <v>1486</v>
      </c>
    </row>
    <row r="743" spans="1:3">
      <c r="A743" s="4">
        <v>15.704393376360626</v>
      </c>
      <c r="B743" s="4">
        <v>23.538827365004966</v>
      </c>
      <c r="C743" s="4">
        <v>1438</v>
      </c>
    </row>
    <row r="744" spans="1:3">
      <c r="A744" s="4">
        <v>15.756401107870026</v>
      </c>
      <c r="B744" s="4">
        <v>23.448765195805763</v>
      </c>
      <c r="C744" s="4">
        <v>1472</v>
      </c>
    </row>
    <row r="745" spans="1:3">
      <c r="A745" s="4">
        <v>15.808408839379425</v>
      </c>
      <c r="B745" s="4">
        <v>23.358703026606559</v>
      </c>
      <c r="C745" s="4">
        <v>1506</v>
      </c>
    </row>
    <row r="746" spans="1:3">
      <c r="A746" s="4">
        <v>15.860416570888823</v>
      </c>
      <c r="B746" s="4">
        <v>23.268640857407355</v>
      </c>
      <c r="C746" s="4">
        <v>1477</v>
      </c>
    </row>
    <row r="747" spans="1:3">
      <c r="A747" s="4">
        <v>15.912424302398223</v>
      </c>
      <c r="B747" s="4">
        <v>23.178578688208152</v>
      </c>
      <c r="C747" s="4">
        <v>1420</v>
      </c>
    </row>
    <row r="748" spans="1:3">
      <c r="A748" s="4">
        <v>15.964432033907622</v>
      </c>
      <c r="B748" s="4">
        <v>23.088516519008948</v>
      </c>
      <c r="C748" s="4">
        <v>1383</v>
      </c>
    </row>
    <row r="749" spans="1:3">
      <c r="A749" s="4">
        <v>16.016439765417022</v>
      </c>
      <c r="B749" s="4">
        <v>22.998454349809744</v>
      </c>
      <c r="C749" s="4">
        <v>1380</v>
      </c>
    </row>
    <row r="750" spans="1:3">
      <c r="A750" s="4">
        <v>16.068447496926421</v>
      </c>
      <c r="B750" s="4">
        <v>22.908392180610541</v>
      </c>
      <c r="C750" s="4">
        <v>1351</v>
      </c>
    </row>
    <row r="751" spans="1:3">
      <c r="A751" s="4">
        <v>16.120455228435819</v>
      </c>
      <c r="B751" s="4">
        <v>22.818330011411337</v>
      </c>
      <c r="C751" s="4">
        <v>1318</v>
      </c>
    </row>
    <row r="752" spans="1:3">
      <c r="A752" s="4">
        <v>16.172462959945218</v>
      </c>
      <c r="B752" s="4">
        <v>22.728267842212134</v>
      </c>
      <c r="C752" s="4">
        <v>1332</v>
      </c>
    </row>
    <row r="753" spans="1:3">
      <c r="A753" s="4">
        <v>16.22447069145462</v>
      </c>
      <c r="B753" s="4">
        <v>22.63820567301293</v>
      </c>
      <c r="C753" s="4">
        <v>1359</v>
      </c>
    </row>
    <row r="754" spans="1:3">
      <c r="A754" s="4">
        <v>16.276478422964018</v>
      </c>
      <c r="B754" s="4">
        <v>22.548143503813726</v>
      </c>
      <c r="C754" s="4">
        <v>1381</v>
      </c>
    </row>
    <row r="755" spans="1:3">
      <c r="A755" s="4">
        <v>16.328486154473417</v>
      </c>
      <c r="B755" s="4">
        <v>22.458081334614523</v>
      </c>
      <c r="C755" s="4">
        <v>1389</v>
      </c>
    </row>
    <row r="756" spans="1:3">
      <c r="A756" s="4">
        <v>16.380493885982816</v>
      </c>
      <c r="B756" s="4">
        <v>22.368019165415319</v>
      </c>
      <c r="C756" s="4">
        <v>1380</v>
      </c>
    </row>
    <row r="757" spans="1:3">
      <c r="A757" s="4">
        <v>16.432501617492214</v>
      </c>
      <c r="B757" s="4">
        <v>22.277956996216115</v>
      </c>
      <c r="C757" s="4">
        <v>1362</v>
      </c>
    </row>
    <row r="758" spans="1:3">
      <c r="A758" s="4">
        <v>16.484509349001616</v>
      </c>
      <c r="B758" s="4">
        <v>22.187894827016912</v>
      </c>
      <c r="C758" s="4">
        <v>1353</v>
      </c>
    </row>
    <row r="759" spans="1:3">
      <c r="A759" s="4">
        <v>16.536517080511015</v>
      </c>
      <c r="B759" s="4">
        <v>22.097832657817708</v>
      </c>
      <c r="C759" s="4">
        <v>1340</v>
      </c>
    </row>
    <row r="760" spans="1:3">
      <c r="A760" s="4">
        <v>16.588524812020413</v>
      </c>
      <c r="B760" s="4">
        <v>22.007770488618505</v>
      </c>
      <c r="C760" s="4">
        <v>1340</v>
      </c>
    </row>
    <row r="761" spans="1:3">
      <c r="A761" s="4">
        <v>16.640532543529812</v>
      </c>
      <c r="B761" s="4">
        <v>21.917708319419301</v>
      </c>
      <c r="C761" s="4">
        <v>1343</v>
      </c>
    </row>
    <row r="762" spans="1:3">
      <c r="A762" s="4">
        <v>16.69254027503921</v>
      </c>
      <c r="B762" s="4">
        <v>21.827646150220097</v>
      </c>
      <c r="C762" s="4">
        <v>1321</v>
      </c>
    </row>
    <row r="763" spans="1:3">
      <c r="A763" s="4">
        <v>16.744548006548612</v>
      </c>
      <c r="B763" s="4">
        <v>21.737583981020894</v>
      </c>
      <c r="C763" s="4">
        <v>1317</v>
      </c>
    </row>
    <row r="764" spans="1:3">
      <c r="A764" s="4">
        <v>16.796555738058011</v>
      </c>
      <c r="B764" s="4">
        <v>21.64752181182169</v>
      </c>
      <c r="C764" s="4">
        <v>1347</v>
      </c>
    </row>
    <row r="765" spans="1:3">
      <c r="A765" s="4">
        <v>16.848563469567409</v>
      </c>
      <c r="B765" s="4">
        <v>21.557459642622486</v>
      </c>
      <c r="C765" s="4">
        <v>1374</v>
      </c>
    </row>
    <row r="766" spans="1:3">
      <c r="A766" s="4">
        <v>16.900571201076808</v>
      </c>
      <c r="B766" s="4">
        <v>21.467397473423283</v>
      </c>
      <c r="C766" s="4">
        <v>1380</v>
      </c>
    </row>
    <row r="767" spans="1:3">
      <c r="A767" s="4">
        <v>16.95257893258621</v>
      </c>
      <c r="B767" s="4">
        <v>21.377335304224079</v>
      </c>
      <c r="C767" s="4">
        <v>1377</v>
      </c>
    </row>
    <row r="768" spans="1:3">
      <c r="A768" s="4">
        <v>17.004586664095608</v>
      </c>
      <c r="B768" s="4">
        <v>21.287273135024876</v>
      </c>
      <c r="C768" s="4">
        <v>1374</v>
      </c>
    </row>
    <row r="769" spans="1:14">
      <c r="A769" s="4">
        <v>17.056594395605007</v>
      </c>
      <c r="B769" s="4">
        <v>21.197210965825672</v>
      </c>
      <c r="C769" s="4">
        <v>1373</v>
      </c>
    </row>
    <row r="770" spans="1:14">
      <c r="A770" s="4">
        <v>17.108602127114406</v>
      </c>
      <c r="B770" s="4">
        <v>21.107148796626468</v>
      </c>
      <c r="C770" s="4">
        <v>1370</v>
      </c>
    </row>
    <row r="771" spans="1:14">
      <c r="A771" s="4">
        <v>17.160609858623804</v>
      </c>
      <c r="B771" s="4">
        <v>21.017086627427265</v>
      </c>
      <c r="C771" s="4">
        <v>1381</v>
      </c>
    </row>
    <row r="772" spans="1:14">
      <c r="A772" s="4">
        <v>17.212617590133206</v>
      </c>
      <c r="B772" s="4">
        <v>20.927024458228061</v>
      </c>
      <c r="C772" s="4">
        <v>1407</v>
      </c>
    </row>
    <row r="773" spans="1:14">
      <c r="A773" s="4">
        <v>17.264625321642605</v>
      </c>
      <c r="B773" s="4">
        <v>20.836962289028857</v>
      </c>
      <c r="C773" s="4">
        <v>1377</v>
      </c>
    </row>
    <row r="774" spans="1:14">
      <c r="A774" s="4">
        <v>17.316633053152003</v>
      </c>
      <c r="B774" s="4">
        <v>20.746900119829654</v>
      </c>
      <c r="C774" s="4">
        <v>1346</v>
      </c>
    </row>
    <row r="775" spans="1:14">
      <c r="A775" s="4" t="s">
        <v>0</v>
      </c>
      <c r="B775" s="4" t="s">
        <v>1</v>
      </c>
      <c r="C775" s="4" t="s">
        <v>2</v>
      </c>
      <c r="D775" s="4" t="s">
        <v>3</v>
      </c>
      <c r="E775" s="4" t="s">
        <v>4</v>
      </c>
      <c r="F775" s="4" t="s">
        <v>5</v>
      </c>
      <c r="G775" s="4" t="s">
        <v>6</v>
      </c>
      <c r="H775" s="4" t="s">
        <v>7</v>
      </c>
      <c r="I775" s="4" t="s">
        <v>8</v>
      </c>
      <c r="J775" s="4" t="s">
        <v>9</v>
      </c>
      <c r="K775" s="4" t="s">
        <v>10</v>
      </c>
      <c r="L775" s="4" t="s">
        <v>11</v>
      </c>
      <c r="M775" s="4" t="s">
        <v>12</v>
      </c>
      <c r="N775" s="4" t="s">
        <v>13</v>
      </c>
    </row>
    <row r="776" spans="1:14">
      <c r="A776" s="4" t="s">
        <v>19</v>
      </c>
      <c r="B776" s="4">
        <v>4</v>
      </c>
      <c r="C776" s="20">
        <v>0.60180932870370374</v>
      </c>
      <c r="D776" s="20">
        <v>3.738425925925926E-6</v>
      </c>
      <c r="E776" s="4">
        <v>1</v>
      </c>
      <c r="F776" s="4" t="s">
        <v>20</v>
      </c>
      <c r="G776" s="4">
        <v>0</v>
      </c>
      <c r="H776" s="4">
        <v>3</v>
      </c>
      <c r="I776" s="4">
        <v>83</v>
      </c>
      <c r="J776" s="4">
        <v>125.5</v>
      </c>
      <c r="K776" s="4">
        <v>270.5</v>
      </c>
      <c r="L776" s="4">
        <v>166.50609892156541</v>
      </c>
      <c r="M776" s="4">
        <v>199.48943845289847</v>
      </c>
    </row>
    <row r="777" spans="1:14">
      <c r="A777" s="4" t="s">
        <v>16</v>
      </c>
      <c r="B777" s="4" t="s">
        <v>17</v>
      </c>
      <c r="C777" s="4" t="s">
        <v>18</v>
      </c>
    </row>
    <row r="778" spans="1:14">
      <c r="A778" s="4">
        <v>13.051999069381264</v>
      </c>
      <c r="B778" s="4">
        <v>28.131997994164397</v>
      </c>
      <c r="C778" s="4">
        <v>0</v>
      </c>
    </row>
    <row r="779" spans="1:14">
      <c r="A779" s="4">
        <v>13.104006800890662</v>
      </c>
      <c r="B779" s="4">
        <v>28.04193582496519</v>
      </c>
      <c r="C779" s="4">
        <v>0</v>
      </c>
    </row>
    <row r="780" spans="1:14">
      <c r="A780" s="4">
        <v>13.156014532400063</v>
      </c>
      <c r="B780" s="4">
        <v>27.951873655765983</v>
      </c>
      <c r="C780" s="4">
        <v>0</v>
      </c>
    </row>
    <row r="781" spans="1:14">
      <c r="A781" s="4">
        <v>13.208022263909461</v>
      </c>
      <c r="B781" s="4">
        <v>27.861811486566779</v>
      </c>
      <c r="C781" s="4">
        <v>0</v>
      </c>
    </row>
    <row r="782" spans="1:14">
      <c r="A782" s="4">
        <v>13.260029995418861</v>
      </c>
      <c r="B782" s="4">
        <v>27.771749317367572</v>
      </c>
      <c r="C782" s="4">
        <v>0</v>
      </c>
    </row>
    <row r="783" spans="1:14">
      <c r="A783" s="4">
        <v>13.31203772692826</v>
      </c>
      <c r="B783" s="4">
        <v>27.681687148168365</v>
      </c>
      <c r="C783" s="4">
        <v>0</v>
      </c>
    </row>
    <row r="784" spans="1:14">
      <c r="A784" s="4">
        <v>13.364045458437658</v>
      </c>
      <c r="B784" s="4">
        <v>27.591624978969158</v>
      </c>
      <c r="C784" s="4">
        <v>0</v>
      </c>
    </row>
    <row r="785" spans="1:3">
      <c r="A785" s="4">
        <v>13.416053189947059</v>
      </c>
      <c r="B785" s="4">
        <v>27.50156280976995</v>
      </c>
      <c r="C785" s="4">
        <v>0</v>
      </c>
    </row>
    <row r="786" spans="1:3">
      <c r="A786" s="4">
        <v>13.468060921456457</v>
      </c>
      <c r="B786" s="4">
        <v>27.411500640570743</v>
      </c>
      <c r="C786" s="4">
        <v>0</v>
      </c>
    </row>
    <row r="787" spans="1:3">
      <c r="A787" s="4">
        <v>13.520068652965858</v>
      </c>
      <c r="B787" s="4">
        <v>27.32143847137154</v>
      </c>
      <c r="C787" s="4">
        <v>0</v>
      </c>
    </row>
    <row r="788" spans="1:3">
      <c r="A788" s="4">
        <v>13.572076384475256</v>
      </c>
      <c r="B788" s="4">
        <v>27.231376302172333</v>
      </c>
      <c r="C788" s="4">
        <v>0</v>
      </c>
    </row>
    <row r="789" spans="1:3">
      <c r="A789" s="4">
        <v>13.624084115984656</v>
      </c>
      <c r="B789" s="4">
        <v>27.141314132973125</v>
      </c>
      <c r="C789" s="4">
        <v>0</v>
      </c>
    </row>
    <row r="790" spans="1:3">
      <c r="A790" s="4">
        <v>13.676091847494055</v>
      </c>
      <c r="B790" s="4">
        <v>27.051251963773918</v>
      </c>
      <c r="C790" s="4">
        <v>0</v>
      </c>
    </row>
    <row r="791" spans="1:3">
      <c r="A791" s="4">
        <v>13.728099579003453</v>
      </c>
      <c r="B791" s="4">
        <v>26.961189794574711</v>
      </c>
      <c r="C791" s="4">
        <v>0</v>
      </c>
    </row>
    <row r="792" spans="1:3">
      <c r="A792" s="4">
        <v>13.780107310512854</v>
      </c>
      <c r="B792" s="4">
        <v>26.871127625375504</v>
      </c>
      <c r="C792" s="4">
        <v>0</v>
      </c>
    </row>
    <row r="793" spans="1:3">
      <c r="A793" s="4">
        <v>13.832115042022252</v>
      </c>
      <c r="B793" s="4">
        <v>26.7810654561763</v>
      </c>
      <c r="C793" s="4">
        <v>0</v>
      </c>
    </row>
    <row r="794" spans="1:3">
      <c r="A794" s="4">
        <v>13.884122773531653</v>
      </c>
      <c r="B794" s="4">
        <v>26.691003286977093</v>
      </c>
      <c r="C794" s="4">
        <v>0</v>
      </c>
    </row>
    <row r="795" spans="1:3">
      <c r="A795" s="4">
        <v>13.936130505041051</v>
      </c>
      <c r="B795" s="4">
        <v>26.600941117777889</v>
      </c>
      <c r="C795" s="4">
        <v>0</v>
      </c>
    </row>
    <row r="796" spans="1:3">
      <c r="A796" s="4">
        <v>13.98813823655045</v>
      </c>
      <c r="B796" s="4">
        <v>26.510878948578686</v>
      </c>
      <c r="C796" s="4">
        <v>0</v>
      </c>
    </row>
    <row r="797" spans="1:3">
      <c r="A797" s="4">
        <v>14.04014596805985</v>
      </c>
      <c r="B797" s="4">
        <v>26.420816779379482</v>
      </c>
      <c r="C797" s="4">
        <v>0</v>
      </c>
    </row>
    <row r="798" spans="1:3">
      <c r="A798" s="4">
        <v>14.092153699569248</v>
      </c>
      <c r="B798" s="4">
        <v>26.330754610180279</v>
      </c>
      <c r="C798" s="4">
        <v>0</v>
      </c>
    </row>
    <row r="799" spans="1:3">
      <c r="A799" s="4">
        <v>14.144161431078649</v>
      </c>
      <c r="B799" s="4">
        <v>26.240692440981075</v>
      </c>
      <c r="C799" s="4">
        <v>0</v>
      </c>
    </row>
    <row r="800" spans="1:3">
      <c r="A800" s="4">
        <v>14.196169162588047</v>
      </c>
      <c r="B800" s="4">
        <v>26.150630271781871</v>
      </c>
      <c r="C800" s="4">
        <v>0</v>
      </c>
    </row>
    <row r="801" spans="1:3">
      <c r="A801" s="4">
        <v>14.248176894097448</v>
      </c>
      <c r="B801" s="4">
        <v>26.060568102582668</v>
      </c>
      <c r="C801" s="4">
        <v>52</v>
      </c>
    </row>
    <row r="802" spans="1:3">
      <c r="A802" s="4">
        <v>14.300184625606846</v>
      </c>
      <c r="B802" s="4">
        <v>25.970505933383464</v>
      </c>
      <c r="C802" s="4">
        <v>106</v>
      </c>
    </row>
    <row r="803" spans="1:3">
      <c r="A803" s="4">
        <v>14.352192357116245</v>
      </c>
      <c r="B803" s="4">
        <v>25.88044376418426</v>
      </c>
      <c r="C803" s="4">
        <v>174</v>
      </c>
    </row>
    <row r="804" spans="1:3">
      <c r="A804" s="4">
        <v>14.404200088625645</v>
      </c>
      <c r="B804" s="4">
        <v>25.790381594985057</v>
      </c>
      <c r="C804" s="4">
        <v>274</v>
      </c>
    </row>
    <row r="805" spans="1:3">
      <c r="A805" s="4">
        <v>14.456207820135043</v>
      </c>
      <c r="B805" s="4">
        <v>25.700319425785853</v>
      </c>
      <c r="C805" s="4">
        <v>352</v>
      </c>
    </row>
    <row r="806" spans="1:3">
      <c r="A806" s="4">
        <v>14.508215551644444</v>
      </c>
      <c r="B806" s="4">
        <v>25.61025725658665</v>
      </c>
      <c r="C806" s="4">
        <v>452</v>
      </c>
    </row>
    <row r="807" spans="1:3">
      <c r="A807" s="4">
        <v>14.560223283153842</v>
      </c>
      <c r="B807" s="4">
        <v>25.520195087387446</v>
      </c>
      <c r="C807" s="4">
        <v>548</v>
      </c>
    </row>
    <row r="808" spans="1:3">
      <c r="A808" s="4">
        <v>14.612231014663241</v>
      </c>
      <c r="B808" s="4">
        <v>25.430132918188242</v>
      </c>
      <c r="C808" s="4">
        <v>640</v>
      </c>
    </row>
    <row r="809" spans="1:3">
      <c r="A809" s="4">
        <v>14.664238746172641</v>
      </c>
      <c r="B809" s="4">
        <v>25.340070748989039</v>
      </c>
      <c r="C809" s="4">
        <v>743</v>
      </c>
    </row>
    <row r="810" spans="1:3">
      <c r="A810" s="4">
        <v>14.71624647768204</v>
      </c>
      <c r="B810" s="4">
        <v>25.250008579789835</v>
      </c>
      <c r="C810" s="4">
        <v>1024</v>
      </c>
    </row>
    <row r="811" spans="1:3">
      <c r="A811" s="4">
        <v>14.76825420919144</v>
      </c>
      <c r="B811" s="4">
        <v>25.159946410590631</v>
      </c>
      <c r="C811" s="4">
        <v>1419</v>
      </c>
    </row>
    <row r="812" spans="1:3">
      <c r="A812" s="4">
        <v>14.820261940700838</v>
      </c>
      <c r="B812" s="4">
        <v>25.069884241391428</v>
      </c>
      <c r="C812" s="4">
        <v>1576</v>
      </c>
    </row>
    <row r="813" spans="1:3">
      <c r="A813" s="4">
        <v>14.872269672210237</v>
      </c>
      <c r="B813" s="4">
        <v>24.979822072192224</v>
      </c>
      <c r="C813" s="4">
        <v>1636</v>
      </c>
    </row>
    <row r="814" spans="1:3">
      <c r="A814" s="4">
        <v>14.924277403719637</v>
      </c>
      <c r="B814" s="4">
        <v>24.889759902993021</v>
      </c>
      <c r="C814" s="4">
        <v>1641</v>
      </c>
    </row>
    <row r="815" spans="1:3">
      <c r="A815" s="4">
        <v>14.976285135229036</v>
      </c>
      <c r="B815" s="4">
        <v>24.799697733793817</v>
      </c>
      <c r="C815" s="4">
        <v>1653</v>
      </c>
    </row>
    <row r="816" spans="1:3">
      <c r="A816" s="4">
        <v>15.028292866738436</v>
      </c>
      <c r="B816" s="4">
        <v>24.709635564594613</v>
      </c>
      <c r="C816" s="4">
        <v>1670</v>
      </c>
    </row>
    <row r="817" spans="1:3">
      <c r="A817" s="4">
        <v>15.080300598247835</v>
      </c>
      <c r="B817" s="4">
        <v>24.61957339539541</v>
      </c>
      <c r="C817" s="4">
        <v>1637</v>
      </c>
    </row>
    <row r="818" spans="1:3">
      <c r="A818" s="4">
        <v>15.132308329757235</v>
      </c>
      <c r="B818" s="4">
        <v>24.529511226196206</v>
      </c>
      <c r="C818" s="4">
        <v>1568</v>
      </c>
    </row>
    <row r="819" spans="1:3">
      <c r="A819" s="4">
        <v>15.184316061266633</v>
      </c>
      <c r="B819" s="4">
        <v>24.439449056997002</v>
      </c>
      <c r="C819" s="4">
        <v>1533</v>
      </c>
    </row>
    <row r="820" spans="1:3">
      <c r="A820" s="4">
        <v>15.236323792776032</v>
      </c>
      <c r="B820" s="4">
        <v>24.349386887797799</v>
      </c>
      <c r="C820" s="4">
        <v>1582</v>
      </c>
    </row>
    <row r="821" spans="1:3">
      <c r="A821" s="4">
        <v>15.288331524285432</v>
      </c>
      <c r="B821" s="4">
        <v>24.259324718598595</v>
      </c>
      <c r="C821" s="4">
        <v>1606</v>
      </c>
    </row>
    <row r="822" spans="1:3">
      <c r="A822" s="4">
        <v>15.340339255794831</v>
      </c>
      <c r="B822" s="4">
        <v>24.169262549399392</v>
      </c>
      <c r="C822" s="4">
        <v>1531</v>
      </c>
    </row>
    <row r="823" spans="1:3">
      <c r="A823" s="4">
        <v>15.392346987304231</v>
      </c>
      <c r="B823" s="4">
        <v>24.079200380200188</v>
      </c>
      <c r="C823" s="4">
        <v>1478</v>
      </c>
    </row>
    <row r="824" spans="1:3">
      <c r="A824" s="4">
        <v>15.44435471881363</v>
      </c>
      <c r="B824" s="4">
        <v>23.989138211000984</v>
      </c>
      <c r="C824" s="4">
        <v>1457</v>
      </c>
    </row>
    <row r="825" spans="1:3">
      <c r="A825" s="4">
        <v>15.496362450323028</v>
      </c>
      <c r="B825" s="4">
        <v>23.899076041801781</v>
      </c>
      <c r="C825" s="4">
        <v>1430</v>
      </c>
    </row>
    <row r="826" spans="1:3">
      <c r="A826" s="4">
        <v>15.548370181832428</v>
      </c>
      <c r="B826" s="4">
        <v>23.809013872602577</v>
      </c>
      <c r="C826" s="4">
        <v>1403</v>
      </c>
    </row>
    <row r="827" spans="1:3">
      <c r="A827" s="4">
        <v>15.600377913341827</v>
      </c>
      <c r="B827" s="4">
        <v>23.718951703403373</v>
      </c>
      <c r="C827" s="4">
        <v>1433</v>
      </c>
    </row>
    <row r="828" spans="1:3">
      <c r="A828" s="4">
        <v>15.652385644851227</v>
      </c>
      <c r="B828" s="4">
        <v>23.62888953420417</v>
      </c>
      <c r="C828" s="4">
        <v>1491</v>
      </c>
    </row>
    <row r="829" spans="1:3">
      <c r="A829" s="4">
        <v>15.704393376360626</v>
      </c>
      <c r="B829" s="4">
        <v>23.538827365004966</v>
      </c>
      <c r="C829" s="4">
        <v>1518</v>
      </c>
    </row>
    <row r="830" spans="1:3">
      <c r="A830" s="4">
        <v>15.756401107870026</v>
      </c>
      <c r="B830" s="4">
        <v>23.448765195805763</v>
      </c>
      <c r="C830" s="4">
        <v>1498</v>
      </c>
    </row>
    <row r="831" spans="1:3">
      <c r="A831" s="4">
        <v>15.808408839379425</v>
      </c>
      <c r="B831" s="4">
        <v>23.358703026606559</v>
      </c>
      <c r="C831" s="4">
        <v>1485</v>
      </c>
    </row>
    <row r="832" spans="1:3">
      <c r="A832" s="4">
        <v>15.860416570888823</v>
      </c>
      <c r="B832" s="4">
        <v>23.268640857407355</v>
      </c>
      <c r="C832" s="4">
        <v>1457</v>
      </c>
    </row>
    <row r="833" spans="1:3">
      <c r="A833" s="4">
        <v>15.912424302398223</v>
      </c>
      <c r="B833" s="4">
        <v>23.178578688208152</v>
      </c>
      <c r="C833" s="4">
        <v>1409</v>
      </c>
    </row>
    <row r="834" spans="1:3">
      <c r="A834" s="4">
        <v>15.964432033907622</v>
      </c>
      <c r="B834" s="4">
        <v>23.088516519008948</v>
      </c>
      <c r="C834" s="4">
        <v>1357</v>
      </c>
    </row>
    <row r="835" spans="1:3">
      <c r="A835" s="4">
        <v>16.016439765417022</v>
      </c>
      <c r="B835" s="4">
        <v>22.998454349809744</v>
      </c>
      <c r="C835" s="4">
        <v>1348</v>
      </c>
    </row>
    <row r="836" spans="1:3">
      <c r="A836" s="4">
        <v>16.068447496926421</v>
      </c>
      <c r="B836" s="4">
        <v>22.908392180610541</v>
      </c>
      <c r="C836" s="4">
        <v>1380</v>
      </c>
    </row>
    <row r="837" spans="1:3">
      <c r="A837" s="4">
        <v>16.120455228435819</v>
      </c>
      <c r="B837" s="4">
        <v>22.818330011411337</v>
      </c>
      <c r="C837" s="4">
        <v>1381</v>
      </c>
    </row>
    <row r="838" spans="1:3">
      <c r="A838" s="4">
        <v>16.172462959945218</v>
      </c>
      <c r="B838" s="4">
        <v>22.728267842212134</v>
      </c>
      <c r="C838" s="4">
        <v>1341</v>
      </c>
    </row>
    <row r="839" spans="1:3">
      <c r="A839" s="4">
        <v>16.22447069145462</v>
      </c>
      <c r="B839" s="4">
        <v>22.63820567301293</v>
      </c>
      <c r="C839" s="4">
        <v>1337</v>
      </c>
    </row>
    <row r="840" spans="1:3">
      <c r="A840" s="4">
        <v>16.276478422964018</v>
      </c>
      <c r="B840" s="4">
        <v>22.548143503813726</v>
      </c>
      <c r="C840" s="4">
        <v>1345</v>
      </c>
    </row>
    <row r="841" spans="1:3">
      <c r="A841" s="4">
        <v>16.328486154473417</v>
      </c>
      <c r="B841" s="4">
        <v>22.458081334614523</v>
      </c>
      <c r="C841" s="4">
        <v>1353</v>
      </c>
    </row>
    <row r="842" spans="1:3">
      <c r="A842" s="4">
        <v>16.380493885982816</v>
      </c>
      <c r="B842" s="4">
        <v>22.368019165415319</v>
      </c>
      <c r="C842" s="4">
        <v>1361</v>
      </c>
    </row>
    <row r="843" spans="1:3">
      <c r="A843" s="4">
        <v>16.432501617492214</v>
      </c>
      <c r="B843" s="4">
        <v>22.277956996216115</v>
      </c>
      <c r="C843" s="4">
        <v>1356</v>
      </c>
    </row>
    <row r="844" spans="1:3">
      <c r="A844" s="4">
        <v>16.484509349001616</v>
      </c>
      <c r="B844" s="4">
        <v>22.187894827016912</v>
      </c>
      <c r="C844" s="4">
        <v>1366</v>
      </c>
    </row>
    <row r="845" spans="1:3">
      <c r="A845" s="4">
        <v>16.536517080511015</v>
      </c>
      <c r="B845" s="4">
        <v>22.097832657817708</v>
      </c>
      <c r="C845" s="4">
        <v>1387</v>
      </c>
    </row>
    <row r="846" spans="1:3">
      <c r="A846" s="4">
        <v>16.588524812020413</v>
      </c>
      <c r="B846" s="4">
        <v>22.007770488618505</v>
      </c>
      <c r="C846" s="4">
        <v>1405</v>
      </c>
    </row>
    <row r="847" spans="1:3">
      <c r="A847" s="4">
        <v>16.640532543529812</v>
      </c>
      <c r="B847" s="4">
        <v>21.917708319419301</v>
      </c>
      <c r="C847" s="4">
        <v>1375</v>
      </c>
    </row>
    <row r="848" spans="1:3">
      <c r="A848" s="4">
        <v>16.69254027503921</v>
      </c>
      <c r="B848" s="4">
        <v>21.827646150220097</v>
      </c>
      <c r="C848" s="4">
        <v>1355</v>
      </c>
    </row>
    <row r="849" spans="1:14">
      <c r="A849" s="4">
        <v>16.744548006548612</v>
      </c>
      <c r="B849" s="4">
        <v>21.737583981020894</v>
      </c>
      <c r="C849" s="4">
        <v>1365</v>
      </c>
    </row>
    <row r="850" spans="1:14">
      <c r="A850" s="4">
        <v>16.796555738058011</v>
      </c>
      <c r="B850" s="4">
        <v>21.64752181182169</v>
      </c>
      <c r="C850" s="4">
        <v>1378</v>
      </c>
    </row>
    <row r="851" spans="1:14">
      <c r="A851" s="4">
        <v>16.848563469567409</v>
      </c>
      <c r="B851" s="4">
        <v>21.557459642622486</v>
      </c>
      <c r="C851" s="4">
        <v>1392</v>
      </c>
    </row>
    <row r="852" spans="1:14">
      <c r="A852" s="4">
        <v>16.900571201076808</v>
      </c>
      <c r="B852" s="4">
        <v>21.467397473423283</v>
      </c>
      <c r="C852" s="4">
        <v>1389</v>
      </c>
    </row>
    <row r="853" spans="1:14">
      <c r="A853" s="4">
        <v>16.95257893258621</v>
      </c>
      <c r="B853" s="4">
        <v>21.377335304224079</v>
      </c>
      <c r="C853" s="4">
        <v>1388</v>
      </c>
    </row>
    <row r="854" spans="1:14">
      <c r="A854" s="4">
        <v>17.004586664095608</v>
      </c>
      <c r="B854" s="4">
        <v>21.287273135024876</v>
      </c>
      <c r="C854" s="4">
        <v>1399</v>
      </c>
    </row>
    <row r="855" spans="1:14">
      <c r="A855" s="4">
        <v>17.056594395605007</v>
      </c>
      <c r="B855" s="4">
        <v>21.197210965825672</v>
      </c>
      <c r="C855" s="4">
        <v>1386</v>
      </c>
    </row>
    <row r="856" spans="1:14">
      <c r="A856" s="4">
        <v>17.108602127114406</v>
      </c>
      <c r="B856" s="4">
        <v>21.107148796626468</v>
      </c>
      <c r="C856" s="4">
        <v>1370</v>
      </c>
    </row>
    <row r="857" spans="1:14">
      <c r="A857" s="4">
        <v>17.160609858623804</v>
      </c>
      <c r="B857" s="4">
        <v>21.017086627427265</v>
      </c>
      <c r="C857" s="4">
        <v>1353</v>
      </c>
    </row>
    <row r="858" spans="1:14">
      <c r="A858" s="4">
        <v>17.212617590133206</v>
      </c>
      <c r="B858" s="4">
        <v>20.927024458228061</v>
      </c>
      <c r="C858" s="4">
        <v>1340</v>
      </c>
    </row>
    <row r="859" spans="1:14">
      <c r="A859" s="4">
        <v>17.264625321642605</v>
      </c>
      <c r="B859" s="4">
        <v>20.836962289028857</v>
      </c>
      <c r="C859" s="4">
        <v>1342</v>
      </c>
    </row>
    <row r="860" spans="1:14">
      <c r="A860" s="4">
        <v>17.316633053152003</v>
      </c>
      <c r="B860" s="4">
        <v>20.746900119829654</v>
      </c>
      <c r="C860" s="4">
        <v>1353</v>
      </c>
    </row>
    <row r="861" spans="1:14">
      <c r="A861" s="4" t="s">
        <v>0</v>
      </c>
      <c r="B861" s="4" t="s">
        <v>1</v>
      </c>
      <c r="C861" s="4" t="s">
        <v>2</v>
      </c>
      <c r="D861" s="4" t="s">
        <v>3</v>
      </c>
      <c r="E861" s="4" t="s">
        <v>4</v>
      </c>
      <c r="F861" s="4" t="s">
        <v>5</v>
      </c>
      <c r="G861" s="4" t="s">
        <v>6</v>
      </c>
      <c r="H861" s="4" t="s">
        <v>7</v>
      </c>
      <c r="I861" s="4" t="s">
        <v>8</v>
      </c>
      <c r="J861" s="4" t="s">
        <v>9</v>
      </c>
      <c r="K861" s="4" t="s">
        <v>10</v>
      </c>
      <c r="L861" s="4" t="s">
        <v>11</v>
      </c>
      <c r="M861" s="4" t="s">
        <v>12</v>
      </c>
      <c r="N861" s="4" t="s">
        <v>13</v>
      </c>
    </row>
    <row r="862" spans="1:14">
      <c r="A862" s="4" t="s">
        <v>19</v>
      </c>
      <c r="B862" s="4">
        <v>5</v>
      </c>
      <c r="C862" s="20">
        <v>0.6018102662037037</v>
      </c>
      <c r="D862" s="20">
        <v>4.6759259259259259E-6</v>
      </c>
      <c r="E862" s="4">
        <v>1</v>
      </c>
      <c r="F862" s="4" t="s">
        <v>20</v>
      </c>
      <c r="G862" s="4">
        <v>0</v>
      </c>
      <c r="H862" s="4">
        <v>4</v>
      </c>
      <c r="I862" s="4">
        <v>83</v>
      </c>
      <c r="J862" s="4">
        <v>125.5</v>
      </c>
      <c r="K862" s="4">
        <v>270.5</v>
      </c>
      <c r="L862" s="4">
        <v>166.50609892156541</v>
      </c>
      <c r="M862" s="4">
        <v>199.48943845289847</v>
      </c>
    </row>
    <row r="863" spans="1:14">
      <c r="A863" s="4" t="s">
        <v>16</v>
      </c>
      <c r="B863" s="4" t="s">
        <v>17</v>
      </c>
      <c r="C863" s="4" t="s">
        <v>18</v>
      </c>
    </row>
    <row r="864" spans="1:14">
      <c r="A864" s="4">
        <v>13.051999069381264</v>
      </c>
      <c r="B864" s="4">
        <v>28.131997994164397</v>
      </c>
      <c r="C864" s="4">
        <v>0</v>
      </c>
    </row>
    <row r="865" spans="1:3">
      <c r="A865" s="4">
        <v>13.104006800890662</v>
      </c>
      <c r="B865" s="4">
        <v>28.04193582496519</v>
      </c>
      <c r="C865" s="4">
        <v>0</v>
      </c>
    </row>
    <row r="866" spans="1:3">
      <c r="A866" s="4">
        <v>13.156014532400063</v>
      </c>
      <c r="B866" s="4">
        <v>27.951873655765983</v>
      </c>
      <c r="C866" s="4">
        <v>0</v>
      </c>
    </row>
    <row r="867" spans="1:3">
      <c r="A867" s="4">
        <v>13.208022263909461</v>
      </c>
      <c r="B867" s="4">
        <v>27.861811486566779</v>
      </c>
      <c r="C867" s="4">
        <v>0</v>
      </c>
    </row>
    <row r="868" spans="1:3">
      <c r="A868" s="4">
        <v>13.260029995418861</v>
      </c>
      <c r="B868" s="4">
        <v>27.771749317367572</v>
      </c>
      <c r="C868" s="4">
        <v>0</v>
      </c>
    </row>
    <row r="869" spans="1:3">
      <c r="A869" s="4">
        <v>13.31203772692826</v>
      </c>
      <c r="B869" s="4">
        <v>27.681687148168365</v>
      </c>
      <c r="C869" s="4">
        <v>0</v>
      </c>
    </row>
    <row r="870" spans="1:3">
      <c r="A870" s="4">
        <v>13.364045458437658</v>
      </c>
      <c r="B870" s="4">
        <v>27.591624978969158</v>
      </c>
      <c r="C870" s="4">
        <v>0</v>
      </c>
    </row>
    <row r="871" spans="1:3">
      <c r="A871" s="4">
        <v>13.416053189947059</v>
      </c>
      <c r="B871" s="4">
        <v>27.50156280976995</v>
      </c>
      <c r="C871" s="4">
        <v>0</v>
      </c>
    </row>
    <row r="872" spans="1:3">
      <c r="A872" s="4">
        <v>13.468060921456457</v>
      </c>
      <c r="B872" s="4">
        <v>27.411500640570743</v>
      </c>
      <c r="C872" s="4">
        <v>0</v>
      </c>
    </row>
    <row r="873" spans="1:3">
      <c r="A873" s="4">
        <v>13.520068652965858</v>
      </c>
      <c r="B873" s="4">
        <v>27.32143847137154</v>
      </c>
      <c r="C873" s="4">
        <v>0</v>
      </c>
    </row>
    <row r="874" spans="1:3">
      <c r="A874" s="4">
        <v>13.572076384475256</v>
      </c>
      <c r="B874" s="4">
        <v>27.231376302172333</v>
      </c>
      <c r="C874" s="4">
        <v>0</v>
      </c>
    </row>
    <row r="875" spans="1:3">
      <c r="A875" s="4">
        <v>13.624084115984656</v>
      </c>
      <c r="B875" s="4">
        <v>27.141314132973125</v>
      </c>
      <c r="C875" s="4">
        <v>0</v>
      </c>
    </row>
    <row r="876" spans="1:3">
      <c r="A876" s="4">
        <v>13.676091847494055</v>
      </c>
      <c r="B876" s="4">
        <v>27.051251963773918</v>
      </c>
      <c r="C876" s="4">
        <v>0</v>
      </c>
    </row>
    <row r="877" spans="1:3">
      <c r="A877" s="4">
        <v>13.728099579003453</v>
      </c>
      <c r="B877" s="4">
        <v>26.961189794574711</v>
      </c>
      <c r="C877" s="4">
        <v>0</v>
      </c>
    </row>
    <row r="878" spans="1:3">
      <c r="A878" s="4">
        <v>13.780107310512854</v>
      </c>
      <c r="B878" s="4">
        <v>26.871127625375504</v>
      </c>
      <c r="C878" s="4">
        <v>0</v>
      </c>
    </row>
    <row r="879" spans="1:3">
      <c r="A879" s="4">
        <v>13.832115042022252</v>
      </c>
      <c r="B879" s="4">
        <v>26.7810654561763</v>
      </c>
      <c r="C879" s="4">
        <v>0</v>
      </c>
    </row>
    <row r="880" spans="1:3">
      <c r="A880" s="4">
        <v>13.884122773531653</v>
      </c>
      <c r="B880" s="4">
        <v>26.691003286977093</v>
      </c>
      <c r="C880" s="4">
        <v>0</v>
      </c>
    </row>
    <row r="881" spans="1:3">
      <c r="A881" s="4">
        <v>13.936130505041051</v>
      </c>
      <c r="B881" s="4">
        <v>26.600941117777889</v>
      </c>
      <c r="C881" s="4">
        <v>0</v>
      </c>
    </row>
    <row r="882" spans="1:3">
      <c r="A882" s="4">
        <v>13.98813823655045</v>
      </c>
      <c r="B882" s="4">
        <v>26.510878948578686</v>
      </c>
      <c r="C882" s="4">
        <v>0</v>
      </c>
    </row>
    <row r="883" spans="1:3">
      <c r="A883" s="4">
        <v>14.04014596805985</v>
      </c>
      <c r="B883" s="4">
        <v>26.420816779379482</v>
      </c>
      <c r="C883" s="4">
        <v>0</v>
      </c>
    </row>
    <row r="884" spans="1:3">
      <c r="A884" s="4">
        <v>14.092153699569248</v>
      </c>
      <c r="B884" s="4">
        <v>26.330754610180279</v>
      </c>
      <c r="C884" s="4">
        <v>5</v>
      </c>
    </row>
    <row r="885" spans="1:3">
      <c r="A885" s="4">
        <v>14.144161431078649</v>
      </c>
      <c r="B885" s="4">
        <v>26.240692440981075</v>
      </c>
      <c r="C885" s="4">
        <v>60</v>
      </c>
    </row>
    <row r="886" spans="1:3">
      <c r="A886" s="4">
        <v>14.196169162588047</v>
      </c>
      <c r="B886" s="4">
        <v>26.150630271781871</v>
      </c>
      <c r="C886" s="4">
        <v>133</v>
      </c>
    </row>
    <row r="887" spans="1:3">
      <c r="A887" s="4">
        <v>14.248176894097448</v>
      </c>
      <c r="B887" s="4">
        <v>26.060568102582668</v>
      </c>
      <c r="C887" s="4">
        <v>205</v>
      </c>
    </row>
    <row r="888" spans="1:3">
      <c r="A888" s="4">
        <v>14.300184625606846</v>
      </c>
      <c r="B888" s="4">
        <v>25.970505933383464</v>
      </c>
      <c r="C888" s="4">
        <v>297</v>
      </c>
    </row>
    <row r="889" spans="1:3">
      <c r="A889" s="4">
        <v>14.352192357116245</v>
      </c>
      <c r="B889" s="4">
        <v>25.88044376418426</v>
      </c>
      <c r="C889" s="4">
        <v>411</v>
      </c>
    </row>
    <row r="890" spans="1:3">
      <c r="A890" s="4">
        <v>14.404200088625645</v>
      </c>
      <c r="B890" s="4">
        <v>25.790381594985057</v>
      </c>
      <c r="C890" s="4">
        <v>616</v>
      </c>
    </row>
    <row r="891" spans="1:3">
      <c r="A891" s="4">
        <v>14.456207820135043</v>
      </c>
      <c r="B891" s="4">
        <v>25.700319425785853</v>
      </c>
      <c r="C891" s="4">
        <v>1055</v>
      </c>
    </row>
    <row r="892" spans="1:3">
      <c r="A892" s="4">
        <v>14.508215551644444</v>
      </c>
      <c r="B892" s="4">
        <v>25.61025725658665</v>
      </c>
      <c r="C892" s="4">
        <v>1292</v>
      </c>
    </row>
    <row r="893" spans="1:3">
      <c r="A893" s="4">
        <v>14.560223283153842</v>
      </c>
      <c r="B893" s="4">
        <v>25.520195087387446</v>
      </c>
      <c r="C893" s="4">
        <v>1340</v>
      </c>
    </row>
    <row r="894" spans="1:3">
      <c r="A894" s="4">
        <v>14.612231014663241</v>
      </c>
      <c r="B894" s="4">
        <v>25.430132918188242</v>
      </c>
      <c r="C894" s="4">
        <v>1494</v>
      </c>
    </row>
    <row r="895" spans="1:3">
      <c r="A895" s="4">
        <v>14.664238746172641</v>
      </c>
      <c r="B895" s="4">
        <v>25.340070748989039</v>
      </c>
      <c r="C895" s="4">
        <v>1623</v>
      </c>
    </row>
    <row r="896" spans="1:3">
      <c r="A896" s="4">
        <v>14.71624647768204</v>
      </c>
      <c r="B896" s="4">
        <v>25.250008579789835</v>
      </c>
      <c r="C896" s="4">
        <v>1586</v>
      </c>
    </row>
    <row r="897" spans="1:3">
      <c r="A897" s="4">
        <v>14.76825420919144</v>
      </c>
      <c r="B897" s="4">
        <v>25.159946410590631</v>
      </c>
      <c r="C897" s="4">
        <v>1570</v>
      </c>
    </row>
    <row r="898" spans="1:3">
      <c r="A898" s="4">
        <v>14.820261940700838</v>
      </c>
      <c r="B898" s="4">
        <v>25.069884241391428</v>
      </c>
      <c r="C898" s="4">
        <v>1567</v>
      </c>
    </row>
    <row r="899" spans="1:3">
      <c r="A899" s="4">
        <v>14.872269672210237</v>
      </c>
      <c r="B899" s="4">
        <v>24.979822072192224</v>
      </c>
      <c r="C899" s="4">
        <v>1566</v>
      </c>
    </row>
    <row r="900" spans="1:3">
      <c r="A900" s="4">
        <v>14.924277403719637</v>
      </c>
      <c r="B900" s="4">
        <v>24.889759902993021</v>
      </c>
      <c r="C900" s="4">
        <v>1590</v>
      </c>
    </row>
    <row r="901" spans="1:3">
      <c r="A901" s="4">
        <v>14.976285135229036</v>
      </c>
      <c r="B901" s="4">
        <v>24.799697733793817</v>
      </c>
      <c r="C901" s="4">
        <v>1609</v>
      </c>
    </row>
    <row r="902" spans="1:3">
      <c r="A902" s="4">
        <v>15.028292866738436</v>
      </c>
      <c r="B902" s="4">
        <v>24.709635564594613</v>
      </c>
      <c r="C902" s="4">
        <v>1611</v>
      </c>
    </row>
    <row r="903" spans="1:3">
      <c r="A903" s="4">
        <v>15.080300598247835</v>
      </c>
      <c r="B903" s="4">
        <v>24.61957339539541</v>
      </c>
      <c r="C903" s="4">
        <v>1639</v>
      </c>
    </row>
    <row r="904" spans="1:3">
      <c r="A904" s="4">
        <v>15.132308329757235</v>
      </c>
      <c r="B904" s="4">
        <v>24.529511226196206</v>
      </c>
      <c r="C904" s="4">
        <v>1619</v>
      </c>
    </row>
    <row r="905" spans="1:3">
      <c r="A905" s="4">
        <v>15.184316061266633</v>
      </c>
      <c r="B905" s="4">
        <v>24.439449056997002</v>
      </c>
      <c r="C905" s="4">
        <v>1555</v>
      </c>
    </row>
    <row r="906" spans="1:3">
      <c r="A906" s="4">
        <v>15.236323792776032</v>
      </c>
      <c r="B906" s="4">
        <v>24.349386887797799</v>
      </c>
      <c r="C906" s="4">
        <v>1510</v>
      </c>
    </row>
    <row r="907" spans="1:3">
      <c r="A907" s="4">
        <v>15.288331524285432</v>
      </c>
      <c r="B907" s="4">
        <v>24.259324718598595</v>
      </c>
      <c r="C907" s="4">
        <v>1463</v>
      </c>
    </row>
    <row r="908" spans="1:3">
      <c r="A908" s="4">
        <v>15.340339255794831</v>
      </c>
      <c r="B908" s="4">
        <v>24.169262549399392</v>
      </c>
      <c r="C908" s="4">
        <v>1447</v>
      </c>
    </row>
    <row r="909" spans="1:3">
      <c r="A909" s="4">
        <v>15.392346987304231</v>
      </c>
      <c r="B909" s="4">
        <v>24.079200380200188</v>
      </c>
      <c r="C909" s="4">
        <v>1438</v>
      </c>
    </row>
    <row r="910" spans="1:3">
      <c r="A910" s="4">
        <v>15.44435471881363</v>
      </c>
      <c r="B910" s="4">
        <v>23.989138211000984</v>
      </c>
      <c r="C910" s="4">
        <v>1441</v>
      </c>
    </row>
    <row r="911" spans="1:3">
      <c r="A911" s="4">
        <v>15.496362450323028</v>
      </c>
      <c r="B911" s="4">
        <v>23.899076041801781</v>
      </c>
      <c r="C911" s="4">
        <v>1448</v>
      </c>
    </row>
    <row r="912" spans="1:3">
      <c r="A912" s="4">
        <v>15.548370181832428</v>
      </c>
      <c r="B912" s="4">
        <v>23.809013872602577</v>
      </c>
      <c r="C912" s="4">
        <v>1423</v>
      </c>
    </row>
    <row r="913" spans="1:3">
      <c r="A913" s="4">
        <v>15.600377913341827</v>
      </c>
      <c r="B913" s="4">
        <v>23.718951703403373</v>
      </c>
      <c r="C913" s="4">
        <v>1389</v>
      </c>
    </row>
    <row r="914" spans="1:3">
      <c r="A914" s="4">
        <v>15.652385644851227</v>
      </c>
      <c r="B914" s="4">
        <v>23.62888953420417</v>
      </c>
      <c r="C914" s="4">
        <v>1403</v>
      </c>
    </row>
    <row r="915" spans="1:3">
      <c r="A915" s="4">
        <v>15.704393376360626</v>
      </c>
      <c r="B915" s="4">
        <v>23.538827365004966</v>
      </c>
      <c r="C915" s="4">
        <v>1410</v>
      </c>
    </row>
    <row r="916" spans="1:3">
      <c r="A916" s="4">
        <v>15.756401107870026</v>
      </c>
      <c r="B916" s="4">
        <v>23.448765195805763</v>
      </c>
      <c r="C916" s="4">
        <v>1434</v>
      </c>
    </row>
    <row r="917" spans="1:3">
      <c r="A917" s="4">
        <v>15.808408839379425</v>
      </c>
      <c r="B917" s="4">
        <v>23.358703026606559</v>
      </c>
      <c r="C917" s="4">
        <v>1448</v>
      </c>
    </row>
    <row r="918" spans="1:3">
      <c r="A918" s="4">
        <v>15.860416570888823</v>
      </c>
      <c r="B918" s="4">
        <v>23.268640857407355</v>
      </c>
      <c r="C918" s="4">
        <v>1424</v>
      </c>
    </row>
    <row r="919" spans="1:3">
      <c r="A919" s="4">
        <v>15.912424302398223</v>
      </c>
      <c r="B919" s="4">
        <v>23.178578688208152</v>
      </c>
      <c r="C919" s="4">
        <v>1391</v>
      </c>
    </row>
    <row r="920" spans="1:3">
      <c r="A920" s="4">
        <v>15.964432033907622</v>
      </c>
      <c r="B920" s="4">
        <v>23.088516519008948</v>
      </c>
      <c r="C920" s="4">
        <v>1360</v>
      </c>
    </row>
    <row r="921" spans="1:3">
      <c r="A921" s="4">
        <v>16.016439765417022</v>
      </c>
      <c r="B921" s="4">
        <v>22.998454349809744</v>
      </c>
      <c r="C921" s="4">
        <v>1341</v>
      </c>
    </row>
    <row r="922" spans="1:3">
      <c r="A922" s="4">
        <v>16.068447496926421</v>
      </c>
      <c r="B922" s="4">
        <v>22.908392180610541</v>
      </c>
      <c r="C922" s="4">
        <v>1345</v>
      </c>
    </row>
    <row r="923" spans="1:3">
      <c r="A923" s="4">
        <v>16.120455228435819</v>
      </c>
      <c r="B923" s="4">
        <v>22.818330011411337</v>
      </c>
      <c r="C923" s="4">
        <v>1345</v>
      </c>
    </row>
    <row r="924" spans="1:3">
      <c r="A924" s="4">
        <v>16.172462959945218</v>
      </c>
      <c r="B924" s="4">
        <v>22.728267842212134</v>
      </c>
      <c r="C924" s="4">
        <v>1330</v>
      </c>
    </row>
    <row r="925" spans="1:3">
      <c r="A925" s="4">
        <v>16.22447069145462</v>
      </c>
      <c r="B925" s="4">
        <v>22.63820567301293</v>
      </c>
      <c r="C925" s="4">
        <v>1320</v>
      </c>
    </row>
    <row r="926" spans="1:3">
      <c r="A926" s="4">
        <v>16.276478422964018</v>
      </c>
      <c r="B926" s="4">
        <v>22.548143503813726</v>
      </c>
      <c r="C926" s="4">
        <v>1297</v>
      </c>
    </row>
    <row r="927" spans="1:3">
      <c r="A927" s="4">
        <v>16.328486154473417</v>
      </c>
      <c r="B927" s="4">
        <v>22.458081334614523</v>
      </c>
      <c r="C927" s="4">
        <v>1303</v>
      </c>
    </row>
    <row r="928" spans="1:3">
      <c r="A928" s="4">
        <v>16.380493885982816</v>
      </c>
      <c r="B928" s="4">
        <v>22.368019165415319</v>
      </c>
      <c r="C928" s="4">
        <v>1340</v>
      </c>
    </row>
    <row r="929" spans="1:3">
      <c r="A929" s="4">
        <v>16.432501617492214</v>
      </c>
      <c r="B929" s="4">
        <v>22.277956996216115</v>
      </c>
      <c r="C929" s="4">
        <v>1361</v>
      </c>
    </row>
    <row r="930" spans="1:3">
      <c r="A930" s="4">
        <v>16.484509349001616</v>
      </c>
      <c r="B930" s="4">
        <v>22.187894827016912</v>
      </c>
      <c r="C930" s="4">
        <v>1338</v>
      </c>
    </row>
    <row r="931" spans="1:3">
      <c r="A931" s="4">
        <v>16.536517080511015</v>
      </c>
      <c r="B931" s="4">
        <v>22.097832657817708</v>
      </c>
      <c r="C931" s="4">
        <v>1329</v>
      </c>
    </row>
    <row r="932" spans="1:3">
      <c r="A932" s="4">
        <v>16.588524812020413</v>
      </c>
      <c r="B932" s="4">
        <v>22.007770488618505</v>
      </c>
      <c r="C932" s="4">
        <v>1351</v>
      </c>
    </row>
    <row r="933" spans="1:3">
      <c r="A933" s="4">
        <v>16.640532543529812</v>
      </c>
      <c r="B933" s="4">
        <v>21.917708319419301</v>
      </c>
      <c r="C933" s="4">
        <v>1364</v>
      </c>
    </row>
    <row r="934" spans="1:3">
      <c r="A934" s="4">
        <v>16.69254027503921</v>
      </c>
      <c r="B934" s="4">
        <v>21.827646150220097</v>
      </c>
      <c r="C934" s="4">
        <v>1343</v>
      </c>
    </row>
    <row r="935" spans="1:3">
      <c r="A935" s="4">
        <v>16.744548006548612</v>
      </c>
      <c r="B935" s="4">
        <v>21.737583981020894</v>
      </c>
      <c r="C935" s="4">
        <v>1317</v>
      </c>
    </row>
    <row r="936" spans="1:3">
      <c r="A936" s="4">
        <v>16.796555738058011</v>
      </c>
      <c r="B936" s="4">
        <v>21.64752181182169</v>
      </c>
      <c r="C936" s="4">
        <v>1324</v>
      </c>
    </row>
    <row r="937" spans="1:3">
      <c r="A937" s="4">
        <v>16.848563469567409</v>
      </c>
      <c r="B937" s="4">
        <v>21.557459642622486</v>
      </c>
      <c r="C937" s="4">
        <v>1336</v>
      </c>
    </row>
    <row r="938" spans="1:3">
      <c r="A938" s="4">
        <v>16.900571201076808</v>
      </c>
      <c r="B938" s="4">
        <v>21.467397473423283</v>
      </c>
      <c r="C938" s="4">
        <v>1341</v>
      </c>
    </row>
    <row r="939" spans="1:3">
      <c r="A939" s="4">
        <v>16.95257893258621</v>
      </c>
      <c r="B939" s="4">
        <v>21.377335304224079</v>
      </c>
      <c r="C939" s="4">
        <v>1351</v>
      </c>
    </row>
    <row r="940" spans="1:3">
      <c r="A940" s="4">
        <v>17.004586664095608</v>
      </c>
      <c r="B940" s="4">
        <v>21.287273135024876</v>
      </c>
      <c r="C940" s="4">
        <v>1359</v>
      </c>
    </row>
    <row r="941" spans="1:3">
      <c r="A941" s="4">
        <v>17.056594395605007</v>
      </c>
      <c r="B941" s="4">
        <v>21.197210965825672</v>
      </c>
      <c r="C941" s="4">
        <v>1345</v>
      </c>
    </row>
    <row r="942" spans="1:3">
      <c r="A942" s="4">
        <v>17.108602127114406</v>
      </c>
      <c r="B942" s="4">
        <v>21.107148796626468</v>
      </c>
      <c r="C942" s="4">
        <v>1338</v>
      </c>
    </row>
    <row r="943" spans="1:3">
      <c r="A943" s="4">
        <v>17.160609858623804</v>
      </c>
      <c r="B943" s="4">
        <v>21.017086627427265</v>
      </c>
      <c r="C943" s="4">
        <v>1361</v>
      </c>
    </row>
    <row r="944" spans="1:3">
      <c r="A944" s="4">
        <v>17.212617590133206</v>
      </c>
      <c r="B944" s="4">
        <v>20.927024458228061</v>
      </c>
      <c r="C944" s="4">
        <v>1366</v>
      </c>
    </row>
    <row r="945" spans="1:14">
      <c r="A945" s="4">
        <v>17.264625321642605</v>
      </c>
      <c r="B945" s="4">
        <v>20.836962289028857</v>
      </c>
      <c r="C945" s="4">
        <v>1356</v>
      </c>
    </row>
    <row r="946" spans="1:14">
      <c r="A946" s="4">
        <v>17.316633053152003</v>
      </c>
      <c r="B946" s="4">
        <v>20.746900119829654</v>
      </c>
      <c r="C946" s="4">
        <v>1353</v>
      </c>
    </row>
    <row r="947" spans="1:14">
      <c r="A947" s="4" t="s">
        <v>0</v>
      </c>
      <c r="B947" s="4" t="s">
        <v>1</v>
      </c>
      <c r="C947" s="4" t="s">
        <v>2</v>
      </c>
      <c r="D947" s="4" t="s">
        <v>3</v>
      </c>
      <c r="E947" s="4" t="s">
        <v>4</v>
      </c>
      <c r="F947" s="4" t="s">
        <v>5</v>
      </c>
      <c r="G947" s="4" t="s">
        <v>6</v>
      </c>
      <c r="H947" s="4" t="s">
        <v>7</v>
      </c>
      <c r="I947" s="4" t="s">
        <v>8</v>
      </c>
      <c r="J947" s="4" t="s">
        <v>9</v>
      </c>
      <c r="K947" s="4" t="s">
        <v>10</v>
      </c>
      <c r="L947" s="4" t="s">
        <v>11</v>
      </c>
      <c r="M947" s="4" t="s">
        <v>12</v>
      </c>
      <c r="N947" s="4" t="s">
        <v>13</v>
      </c>
    </row>
    <row r="948" spans="1:14">
      <c r="A948" s="4" t="s">
        <v>19</v>
      </c>
      <c r="B948" s="4">
        <v>6</v>
      </c>
      <c r="C948" s="20">
        <v>0.60181125000000002</v>
      </c>
      <c r="D948" s="20">
        <v>5.6597222222222213E-6</v>
      </c>
      <c r="E948" s="4">
        <v>1</v>
      </c>
      <c r="F948" s="4" t="s">
        <v>20</v>
      </c>
      <c r="G948" s="4">
        <v>0</v>
      </c>
      <c r="H948" s="4">
        <v>5</v>
      </c>
      <c r="I948" s="4">
        <v>83</v>
      </c>
      <c r="J948" s="4">
        <v>125.5</v>
      </c>
      <c r="K948" s="4">
        <v>270.5</v>
      </c>
      <c r="L948" s="4">
        <v>166.50609892156541</v>
      </c>
      <c r="M948" s="4">
        <v>199.48943845289847</v>
      </c>
    </row>
    <row r="949" spans="1:14">
      <c r="A949" s="4" t="s">
        <v>16</v>
      </c>
      <c r="B949" s="4" t="s">
        <v>17</v>
      </c>
      <c r="C949" s="4" t="s">
        <v>18</v>
      </c>
    </row>
    <row r="950" spans="1:14">
      <c r="A950" s="4">
        <v>13.051999069381264</v>
      </c>
      <c r="B950" s="4">
        <v>28.131997994164397</v>
      </c>
      <c r="C950" s="4">
        <v>0</v>
      </c>
    </row>
    <row r="951" spans="1:14">
      <c r="A951" s="4">
        <v>13.104006800890662</v>
      </c>
      <c r="B951" s="4">
        <v>28.04193582496519</v>
      </c>
      <c r="C951" s="4">
        <v>0</v>
      </c>
    </row>
    <row r="952" spans="1:14">
      <c r="A952" s="4">
        <v>13.156014532400063</v>
      </c>
      <c r="B952" s="4">
        <v>27.951873655765983</v>
      </c>
      <c r="C952" s="4">
        <v>0</v>
      </c>
    </row>
    <row r="953" spans="1:14">
      <c r="A953" s="4">
        <v>13.208022263909461</v>
      </c>
      <c r="B953" s="4">
        <v>27.861811486566779</v>
      </c>
      <c r="C953" s="4">
        <v>0</v>
      </c>
    </row>
    <row r="954" spans="1:14">
      <c r="A954" s="4">
        <v>13.260029995418861</v>
      </c>
      <c r="B954" s="4">
        <v>27.771749317367572</v>
      </c>
      <c r="C954" s="4">
        <v>0</v>
      </c>
    </row>
    <row r="955" spans="1:14">
      <c r="A955" s="4">
        <v>13.31203772692826</v>
      </c>
      <c r="B955" s="4">
        <v>27.681687148168365</v>
      </c>
      <c r="C955" s="4">
        <v>0</v>
      </c>
    </row>
    <row r="956" spans="1:14">
      <c r="A956" s="4">
        <v>13.364045458437658</v>
      </c>
      <c r="B956" s="4">
        <v>27.591624978969158</v>
      </c>
      <c r="C956" s="4">
        <v>0</v>
      </c>
    </row>
    <row r="957" spans="1:14">
      <c r="A957" s="4">
        <v>13.416053189947059</v>
      </c>
      <c r="B957" s="4">
        <v>27.50156280976995</v>
      </c>
      <c r="C957" s="4">
        <v>0</v>
      </c>
    </row>
    <row r="958" spans="1:14">
      <c r="A958" s="4">
        <v>13.468060921456457</v>
      </c>
      <c r="B958" s="4">
        <v>27.411500640570743</v>
      </c>
      <c r="C958" s="4">
        <v>0</v>
      </c>
    </row>
    <row r="959" spans="1:14">
      <c r="A959" s="4">
        <v>13.520068652965858</v>
      </c>
      <c r="B959" s="4">
        <v>27.32143847137154</v>
      </c>
      <c r="C959" s="4">
        <v>0</v>
      </c>
    </row>
    <row r="960" spans="1:14">
      <c r="A960" s="4">
        <v>13.572076384475256</v>
      </c>
      <c r="B960" s="4">
        <v>27.231376302172333</v>
      </c>
      <c r="C960" s="4">
        <v>0</v>
      </c>
    </row>
    <row r="961" spans="1:3">
      <c r="A961" s="4">
        <v>13.624084115984656</v>
      </c>
      <c r="B961" s="4">
        <v>27.141314132973125</v>
      </c>
      <c r="C961" s="4">
        <v>0</v>
      </c>
    </row>
    <row r="962" spans="1:3">
      <c r="A962" s="4">
        <v>13.676091847494055</v>
      </c>
      <c r="B962" s="4">
        <v>27.051251963773918</v>
      </c>
      <c r="C962" s="4">
        <v>0</v>
      </c>
    </row>
    <row r="963" spans="1:3">
      <c r="A963" s="4">
        <v>13.728099579003453</v>
      </c>
      <c r="B963" s="4">
        <v>26.961189794574711</v>
      </c>
      <c r="C963" s="4">
        <v>0</v>
      </c>
    </row>
    <row r="964" spans="1:3">
      <c r="A964" s="4">
        <v>13.780107310512854</v>
      </c>
      <c r="B964" s="4">
        <v>26.871127625375504</v>
      </c>
      <c r="C964" s="4">
        <v>0</v>
      </c>
    </row>
    <row r="965" spans="1:3">
      <c r="A965" s="4">
        <v>13.832115042022252</v>
      </c>
      <c r="B965" s="4">
        <v>26.7810654561763</v>
      </c>
      <c r="C965" s="4">
        <v>0</v>
      </c>
    </row>
    <row r="966" spans="1:3">
      <c r="A966" s="4">
        <v>13.884122773531653</v>
      </c>
      <c r="B966" s="4">
        <v>26.691003286977093</v>
      </c>
      <c r="C966" s="4">
        <v>0</v>
      </c>
    </row>
    <row r="967" spans="1:3">
      <c r="A967" s="4">
        <v>13.936130505041051</v>
      </c>
      <c r="B967" s="4">
        <v>26.600941117777889</v>
      </c>
      <c r="C967" s="4">
        <v>0</v>
      </c>
    </row>
    <row r="968" spans="1:3">
      <c r="A968" s="4">
        <v>13.98813823655045</v>
      </c>
      <c r="B968" s="4">
        <v>26.510878948578686</v>
      </c>
      <c r="C968" s="4">
        <v>0</v>
      </c>
    </row>
    <row r="969" spans="1:3">
      <c r="A969" s="4">
        <v>14.04014596805985</v>
      </c>
      <c r="B969" s="4">
        <v>26.420816779379482</v>
      </c>
      <c r="C969" s="4">
        <v>15</v>
      </c>
    </row>
    <row r="970" spans="1:3">
      <c r="A970" s="4">
        <v>14.092153699569248</v>
      </c>
      <c r="B970" s="4">
        <v>26.330754610180279</v>
      </c>
      <c r="C970" s="4">
        <v>35</v>
      </c>
    </row>
    <row r="971" spans="1:3">
      <c r="A971" s="4">
        <v>14.144161431078649</v>
      </c>
      <c r="B971" s="4">
        <v>26.240692440981075</v>
      </c>
      <c r="C971" s="4">
        <v>79</v>
      </c>
    </row>
    <row r="972" spans="1:3">
      <c r="A972" s="4">
        <v>14.196169162588047</v>
      </c>
      <c r="B972" s="4">
        <v>26.150630271781871</v>
      </c>
      <c r="C972" s="4">
        <v>158</v>
      </c>
    </row>
    <row r="973" spans="1:3">
      <c r="A973" s="4">
        <v>14.248176894097448</v>
      </c>
      <c r="B973" s="4">
        <v>26.060568102582668</v>
      </c>
      <c r="C973" s="4">
        <v>405</v>
      </c>
    </row>
    <row r="974" spans="1:3">
      <c r="A974" s="4">
        <v>14.300184625606846</v>
      </c>
      <c r="B974" s="4">
        <v>25.970505933383464</v>
      </c>
      <c r="C974" s="4">
        <v>480</v>
      </c>
    </row>
    <row r="975" spans="1:3">
      <c r="A975" s="4">
        <v>14.352192357116245</v>
      </c>
      <c r="B975" s="4">
        <v>25.88044376418426</v>
      </c>
      <c r="C975" s="4">
        <v>631</v>
      </c>
    </row>
    <row r="976" spans="1:3">
      <c r="A976" s="4">
        <v>14.404200088625645</v>
      </c>
      <c r="B976" s="4">
        <v>25.790381594985057</v>
      </c>
      <c r="C976" s="4">
        <v>1098</v>
      </c>
    </row>
    <row r="977" spans="1:3">
      <c r="A977" s="4">
        <v>14.456207820135043</v>
      </c>
      <c r="B977" s="4">
        <v>25.700319425785853</v>
      </c>
      <c r="C977" s="4">
        <v>1256</v>
      </c>
    </row>
    <row r="978" spans="1:3">
      <c r="A978" s="4">
        <v>14.508215551644444</v>
      </c>
      <c r="B978" s="4">
        <v>25.61025725658665</v>
      </c>
      <c r="C978" s="4">
        <v>1218</v>
      </c>
    </row>
    <row r="979" spans="1:3">
      <c r="A979" s="4">
        <v>14.560223283153842</v>
      </c>
      <c r="B979" s="4">
        <v>25.520195087387446</v>
      </c>
      <c r="C979" s="4">
        <v>1247</v>
      </c>
    </row>
    <row r="980" spans="1:3">
      <c r="A980" s="4">
        <v>14.612231014663241</v>
      </c>
      <c r="B980" s="4">
        <v>25.430132918188242</v>
      </c>
      <c r="C980" s="4">
        <v>1361</v>
      </c>
    </row>
    <row r="981" spans="1:3">
      <c r="A981" s="4">
        <v>14.664238746172641</v>
      </c>
      <c r="B981" s="4">
        <v>25.340070748989039</v>
      </c>
      <c r="C981" s="4">
        <v>1346</v>
      </c>
    </row>
    <row r="982" spans="1:3">
      <c r="A982" s="4">
        <v>14.71624647768204</v>
      </c>
      <c r="B982" s="4">
        <v>25.250008579789835</v>
      </c>
      <c r="C982" s="4">
        <v>1449</v>
      </c>
    </row>
    <row r="983" spans="1:3">
      <c r="A983" s="4">
        <v>14.76825420919144</v>
      </c>
      <c r="B983" s="4">
        <v>25.159946410590631</v>
      </c>
      <c r="C983" s="4">
        <v>1588</v>
      </c>
    </row>
    <row r="984" spans="1:3">
      <c r="A984" s="4">
        <v>14.820261940700838</v>
      </c>
      <c r="B984" s="4">
        <v>25.069884241391428</v>
      </c>
      <c r="C984" s="4">
        <v>1669</v>
      </c>
    </row>
    <row r="985" spans="1:3">
      <c r="A985" s="4">
        <v>14.872269672210237</v>
      </c>
      <c r="B985" s="4">
        <v>24.979822072192224</v>
      </c>
      <c r="C985" s="4">
        <v>1739</v>
      </c>
    </row>
    <row r="986" spans="1:3">
      <c r="A986" s="4">
        <v>14.924277403719637</v>
      </c>
      <c r="B986" s="4">
        <v>24.889759902993021</v>
      </c>
      <c r="C986" s="4">
        <v>1703</v>
      </c>
    </row>
    <row r="987" spans="1:3">
      <c r="A987" s="4">
        <v>14.976285135229036</v>
      </c>
      <c r="B987" s="4">
        <v>24.799697733793817</v>
      </c>
      <c r="C987" s="4">
        <v>1586</v>
      </c>
    </row>
    <row r="988" spans="1:3">
      <c r="A988" s="4">
        <v>15.028292866738436</v>
      </c>
      <c r="B988" s="4">
        <v>24.709635564594613</v>
      </c>
      <c r="C988" s="4">
        <v>1539</v>
      </c>
    </row>
    <row r="989" spans="1:3">
      <c r="A989" s="4">
        <v>15.080300598247835</v>
      </c>
      <c r="B989" s="4">
        <v>24.61957339539541</v>
      </c>
      <c r="C989" s="4">
        <v>1591</v>
      </c>
    </row>
    <row r="990" spans="1:3">
      <c r="A990" s="4">
        <v>15.132308329757235</v>
      </c>
      <c r="B990" s="4">
        <v>24.529511226196206</v>
      </c>
      <c r="C990" s="4">
        <v>1574</v>
      </c>
    </row>
    <row r="991" spans="1:3">
      <c r="A991" s="4">
        <v>15.184316061266633</v>
      </c>
      <c r="B991" s="4">
        <v>24.439449056997002</v>
      </c>
      <c r="C991" s="4">
        <v>1534</v>
      </c>
    </row>
    <row r="992" spans="1:3">
      <c r="A992" s="4">
        <v>15.236323792776032</v>
      </c>
      <c r="B992" s="4">
        <v>24.349386887797799</v>
      </c>
      <c r="C992" s="4">
        <v>1504</v>
      </c>
    </row>
    <row r="993" spans="1:3">
      <c r="A993" s="4">
        <v>15.288331524285432</v>
      </c>
      <c r="B993" s="4">
        <v>24.259324718598595</v>
      </c>
      <c r="C993" s="4">
        <v>1476</v>
      </c>
    </row>
    <row r="994" spans="1:3">
      <c r="A994" s="4">
        <v>15.340339255794831</v>
      </c>
      <c r="B994" s="4">
        <v>24.169262549399392</v>
      </c>
      <c r="C994" s="4">
        <v>1503</v>
      </c>
    </row>
    <row r="995" spans="1:3">
      <c r="A995" s="4">
        <v>15.392346987304231</v>
      </c>
      <c r="B995" s="4">
        <v>24.079200380200188</v>
      </c>
      <c r="C995" s="4">
        <v>1472</v>
      </c>
    </row>
    <row r="996" spans="1:3">
      <c r="A996" s="4">
        <v>15.44435471881363</v>
      </c>
      <c r="B996" s="4">
        <v>23.989138211000984</v>
      </c>
      <c r="C996" s="4">
        <v>1414</v>
      </c>
    </row>
    <row r="997" spans="1:3">
      <c r="A997" s="4">
        <v>15.496362450323028</v>
      </c>
      <c r="B997" s="4">
        <v>23.899076041801781</v>
      </c>
      <c r="C997" s="4">
        <v>1406</v>
      </c>
    </row>
    <row r="998" spans="1:3">
      <c r="A998" s="4">
        <v>15.548370181832428</v>
      </c>
      <c r="B998" s="4">
        <v>23.809013872602577</v>
      </c>
      <c r="C998" s="4">
        <v>1410</v>
      </c>
    </row>
    <row r="999" spans="1:3">
      <c r="A999" s="4">
        <v>15.600377913341827</v>
      </c>
      <c r="B999" s="4">
        <v>23.718951703403373</v>
      </c>
      <c r="C999" s="4">
        <v>1432</v>
      </c>
    </row>
    <row r="1000" spans="1:3">
      <c r="A1000" s="4">
        <v>15.652385644851227</v>
      </c>
      <c r="B1000" s="4">
        <v>23.62888953420417</v>
      </c>
      <c r="C1000" s="4">
        <v>1433</v>
      </c>
    </row>
    <row r="1001" spans="1:3">
      <c r="A1001" s="4">
        <v>15.704393376360626</v>
      </c>
      <c r="B1001" s="4">
        <v>23.538827365004966</v>
      </c>
      <c r="C1001" s="4">
        <v>1415</v>
      </c>
    </row>
    <row r="1002" spans="1:3">
      <c r="A1002" s="4">
        <v>15.756401107870026</v>
      </c>
      <c r="B1002" s="4">
        <v>23.448765195805763</v>
      </c>
      <c r="C1002" s="4">
        <v>1433</v>
      </c>
    </row>
    <row r="1003" spans="1:3">
      <c r="A1003" s="4">
        <v>15.808408839379425</v>
      </c>
      <c r="B1003" s="4">
        <v>23.358703026606559</v>
      </c>
      <c r="C1003" s="4">
        <v>1447</v>
      </c>
    </row>
    <row r="1004" spans="1:3">
      <c r="A1004" s="4">
        <v>15.860416570888823</v>
      </c>
      <c r="B1004" s="4">
        <v>23.268640857407355</v>
      </c>
      <c r="C1004" s="4">
        <v>1441</v>
      </c>
    </row>
    <row r="1005" spans="1:3">
      <c r="A1005" s="4">
        <v>15.912424302398223</v>
      </c>
      <c r="B1005" s="4">
        <v>23.178578688208152</v>
      </c>
      <c r="C1005" s="4">
        <v>1440</v>
      </c>
    </row>
    <row r="1006" spans="1:3">
      <c r="A1006" s="4">
        <v>15.964432033907622</v>
      </c>
      <c r="B1006" s="4">
        <v>23.088516519008948</v>
      </c>
      <c r="C1006" s="4">
        <v>1437</v>
      </c>
    </row>
    <row r="1007" spans="1:3">
      <c r="A1007" s="4">
        <v>16.016439765417022</v>
      </c>
      <c r="B1007" s="4">
        <v>22.998454349809744</v>
      </c>
      <c r="C1007" s="4">
        <v>1442</v>
      </c>
    </row>
    <row r="1008" spans="1:3">
      <c r="A1008" s="4">
        <v>16.068447496926421</v>
      </c>
      <c r="B1008" s="4">
        <v>22.908392180610541</v>
      </c>
      <c r="C1008" s="4">
        <v>1430</v>
      </c>
    </row>
    <row r="1009" spans="1:3">
      <c r="A1009" s="4">
        <v>16.120455228435819</v>
      </c>
      <c r="B1009" s="4">
        <v>22.818330011411337</v>
      </c>
      <c r="C1009" s="4">
        <v>1436</v>
      </c>
    </row>
    <row r="1010" spans="1:3">
      <c r="A1010" s="4">
        <v>16.172462959945218</v>
      </c>
      <c r="B1010" s="4">
        <v>22.728267842212134</v>
      </c>
      <c r="C1010" s="4">
        <v>1441</v>
      </c>
    </row>
    <row r="1011" spans="1:3">
      <c r="A1011" s="4">
        <v>16.22447069145462</v>
      </c>
      <c r="B1011" s="4">
        <v>22.63820567301293</v>
      </c>
      <c r="C1011" s="4">
        <v>1433</v>
      </c>
    </row>
    <row r="1012" spans="1:3">
      <c r="A1012" s="4">
        <v>16.276478422964018</v>
      </c>
      <c r="B1012" s="4">
        <v>22.548143503813726</v>
      </c>
      <c r="C1012" s="4">
        <v>1421</v>
      </c>
    </row>
    <row r="1013" spans="1:3">
      <c r="A1013" s="4">
        <v>16.328486154473417</v>
      </c>
      <c r="B1013" s="4">
        <v>22.458081334614523</v>
      </c>
      <c r="C1013" s="4">
        <v>1415</v>
      </c>
    </row>
    <row r="1014" spans="1:3">
      <c r="A1014" s="4">
        <v>16.380493885982816</v>
      </c>
      <c r="B1014" s="4">
        <v>22.368019165415319</v>
      </c>
      <c r="C1014" s="4">
        <v>1391</v>
      </c>
    </row>
    <row r="1015" spans="1:3">
      <c r="A1015" s="4">
        <v>16.432501617492214</v>
      </c>
      <c r="B1015" s="4">
        <v>22.277956996216115</v>
      </c>
      <c r="C1015" s="4">
        <v>1365</v>
      </c>
    </row>
    <row r="1016" spans="1:3">
      <c r="A1016" s="4">
        <v>16.484509349001616</v>
      </c>
      <c r="B1016" s="4">
        <v>22.187894827016912</v>
      </c>
      <c r="C1016" s="4">
        <v>1355</v>
      </c>
    </row>
    <row r="1017" spans="1:3">
      <c r="A1017" s="4">
        <v>16.536517080511015</v>
      </c>
      <c r="B1017" s="4">
        <v>22.097832657817708</v>
      </c>
      <c r="C1017" s="4">
        <v>1346</v>
      </c>
    </row>
    <row r="1018" spans="1:3">
      <c r="A1018" s="4">
        <v>16.588524812020413</v>
      </c>
      <c r="B1018" s="4">
        <v>22.007770488618505</v>
      </c>
      <c r="C1018" s="4">
        <v>1335</v>
      </c>
    </row>
    <row r="1019" spans="1:3">
      <c r="A1019" s="4">
        <v>16.640532543529812</v>
      </c>
      <c r="B1019" s="4">
        <v>21.917708319419301</v>
      </c>
      <c r="C1019" s="4">
        <v>1330</v>
      </c>
    </row>
    <row r="1020" spans="1:3">
      <c r="A1020" s="4">
        <v>16.69254027503921</v>
      </c>
      <c r="B1020" s="4">
        <v>21.827646150220097</v>
      </c>
      <c r="C1020" s="4">
        <v>1336</v>
      </c>
    </row>
    <row r="1021" spans="1:3">
      <c r="A1021" s="4">
        <v>16.744548006548612</v>
      </c>
      <c r="B1021" s="4">
        <v>21.737583981020894</v>
      </c>
      <c r="C1021" s="4">
        <v>1332</v>
      </c>
    </row>
    <row r="1022" spans="1:3">
      <c r="A1022" s="4">
        <v>16.796555738058011</v>
      </c>
      <c r="B1022" s="4">
        <v>21.64752181182169</v>
      </c>
      <c r="C1022" s="4">
        <v>1336</v>
      </c>
    </row>
    <row r="1023" spans="1:3">
      <c r="A1023" s="4">
        <v>16.848563469567409</v>
      </c>
      <c r="B1023" s="4">
        <v>21.557459642622486</v>
      </c>
      <c r="C1023" s="4">
        <v>1360</v>
      </c>
    </row>
    <row r="1024" spans="1:3">
      <c r="A1024" s="4">
        <v>16.900571201076808</v>
      </c>
      <c r="B1024" s="4">
        <v>21.467397473423283</v>
      </c>
      <c r="C1024" s="4">
        <v>1376</v>
      </c>
    </row>
    <row r="1025" spans="1:4">
      <c r="A1025" s="4">
        <v>16.95257893258621</v>
      </c>
      <c r="B1025" s="4">
        <v>21.377335304224079</v>
      </c>
      <c r="C1025" s="4">
        <v>1371</v>
      </c>
    </row>
    <row r="1026" spans="1:4">
      <c r="A1026" s="4">
        <v>17.004586664095608</v>
      </c>
      <c r="B1026" s="4">
        <v>21.287273135024876</v>
      </c>
      <c r="C1026" s="4">
        <v>1351</v>
      </c>
    </row>
    <row r="1027" spans="1:4">
      <c r="A1027" s="4">
        <v>17.056594395605007</v>
      </c>
      <c r="B1027" s="4">
        <v>21.197210965825672</v>
      </c>
      <c r="C1027" s="4">
        <v>1342</v>
      </c>
    </row>
    <row r="1028" spans="1:4">
      <c r="A1028" s="4">
        <v>17.108602127114406</v>
      </c>
      <c r="B1028" s="4">
        <v>21.107148796626468</v>
      </c>
      <c r="C1028" s="4">
        <v>1342</v>
      </c>
    </row>
    <row r="1029" spans="1:4">
      <c r="A1029" s="4">
        <v>17.160609858623804</v>
      </c>
      <c r="B1029" s="4">
        <v>21.017086627427265</v>
      </c>
      <c r="C1029" s="4">
        <v>1348</v>
      </c>
    </row>
    <row r="1030" spans="1:4">
      <c r="A1030" s="4">
        <v>17.212617590133206</v>
      </c>
      <c r="B1030" s="4">
        <v>20.927024458228061</v>
      </c>
      <c r="C1030" s="4">
        <v>1365</v>
      </c>
    </row>
    <row r="1031" spans="1:4">
      <c r="A1031" s="4">
        <v>17.264625321642605</v>
      </c>
      <c r="B1031" s="4">
        <v>20.836962289028857</v>
      </c>
      <c r="C1031" s="4">
        <v>1360</v>
      </c>
    </row>
    <row r="1032" spans="1:4">
      <c r="A1032" s="4">
        <v>17.316633053152003</v>
      </c>
      <c r="B1032" s="4">
        <v>20.746900119829654</v>
      </c>
      <c r="C1032" s="4">
        <v>1348</v>
      </c>
    </row>
    <row r="1034" spans="1:4">
      <c r="C1034" s="20"/>
      <c r="D1034" s="2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34"/>
  <sheetViews>
    <sheetView workbookViewId="0">
      <selection activeCell="E7" sqref="E7"/>
    </sheetView>
  </sheetViews>
  <sheetFormatPr baseColWidth="10" defaultColWidth="8.83203125" defaultRowHeight="14" x14ac:dyDescent="0"/>
  <cols>
    <col min="1" max="16384" width="8.83203125" style="4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 s="4" t="s">
        <v>14</v>
      </c>
      <c r="B2" s="4">
        <v>1</v>
      </c>
      <c r="C2" s="20">
        <v>0.47363614583333336</v>
      </c>
      <c r="D2" s="20">
        <v>0</v>
      </c>
      <c r="E2" s="4">
        <v>1</v>
      </c>
      <c r="F2" s="4" t="s">
        <v>15</v>
      </c>
      <c r="G2" s="4">
        <v>0</v>
      </c>
      <c r="H2" s="4">
        <v>54.03</v>
      </c>
      <c r="I2" s="4">
        <v>83</v>
      </c>
      <c r="J2" s="4">
        <v>251</v>
      </c>
      <c r="K2" s="4">
        <v>541</v>
      </c>
      <c r="L2" s="4">
        <v>333.01219784313082</v>
      </c>
      <c r="M2" s="4">
        <v>398.97887690579694</v>
      </c>
    </row>
    <row r="3" spans="1:14">
      <c r="A3" s="4" t="s">
        <v>16</v>
      </c>
      <c r="B3" s="4" t="s">
        <v>17</v>
      </c>
      <c r="C3" s="4" t="s">
        <v>18</v>
      </c>
    </row>
    <row r="4" spans="1:14">
      <c r="A4" s="4">
        <v>13.051999069381264</v>
      </c>
      <c r="B4" s="4">
        <v>28.131997994164397</v>
      </c>
      <c r="C4" s="4">
        <v>209</v>
      </c>
    </row>
    <row r="5" spans="1:14">
      <c r="A5" s="4">
        <v>13.104006800890662</v>
      </c>
      <c r="B5" s="4">
        <v>28.04193582496519</v>
      </c>
      <c r="C5" s="4">
        <v>208</v>
      </c>
    </row>
    <row r="6" spans="1:14">
      <c r="A6" s="4">
        <v>13.156014532400063</v>
      </c>
      <c r="B6" s="4">
        <v>27.951873655765983</v>
      </c>
      <c r="C6" s="4">
        <v>210</v>
      </c>
    </row>
    <row r="7" spans="1:14">
      <c r="A7" s="4">
        <v>13.208022263909461</v>
      </c>
      <c r="B7" s="4">
        <v>27.861811486566779</v>
      </c>
      <c r="C7" s="4">
        <v>214</v>
      </c>
    </row>
    <row r="8" spans="1:14">
      <c r="A8" s="4">
        <v>13.260029995418861</v>
      </c>
      <c r="B8" s="4">
        <v>27.771749317367572</v>
      </c>
      <c r="C8" s="4">
        <v>214</v>
      </c>
    </row>
    <row r="9" spans="1:14">
      <c r="A9" s="4">
        <v>13.31203772692826</v>
      </c>
      <c r="B9" s="4">
        <v>27.681687148168365</v>
      </c>
      <c r="C9" s="4">
        <v>213</v>
      </c>
    </row>
    <row r="10" spans="1:14">
      <c r="A10" s="4">
        <v>13.364045458437658</v>
      </c>
      <c r="B10" s="4">
        <v>27.591624978969158</v>
      </c>
      <c r="C10" s="4">
        <v>212</v>
      </c>
    </row>
    <row r="11" spans="1:14">
      <c r="A11" s="4">
        <v>13.416053189947059</v>
      </c>
      <c r="B11" s="4">
        <v>27.50156280976995</v>
      </c>
      <c r="C11" s="4">
        <v>217</v>
      </c>
    </row>
    <row r="12" spans="1:14">
      <c r="A12" s="4">
        <v>13.468060921456457</v>
      </c>
      <c r="B12" s="4">
        <v>27.411500640570743</v>
      </c>
      <c r="C12" s="4">
        <v>216</v>
      </c>
    </row>
    <row r="13" spans="1:14">
      <c r="A13" s="4">
        <v>13.520068652965858</v>
      </c>
      <c r="B13" s="4">
        <v>27.32143847137154</v>
      </c>
      <c r="C13" s="4">
        <v>215</v>
      </c>
    </row>
    <row r="14" spans="1:14">
      <c r="A14" s="4">
        <v>13.572076384475256</v>
      </c>
      <c r="B14" s="4">
        <v>27.231376302172333</v>
      </c>
      <c r="C14" s="4">
        <v>217</v>
      </c>
    </row>
    <row r="15" spans="1:14">
      <c r="A15" s="4">
        <v>13.624084115984656</v>
      </c>
      <c r="B15" s="4">
        <v>27.141314132973125</v>
      </c>
      <c r="C15" s="4">
        <v>220</v>
      </c>
    </row>
    <row r="16" spans="1:14">
      <c r="A16" s="4">
        <v>13.676091847494055</v>
      </c>
      <c r="B16" s="4">
        <v>27.051251963773918</v>
      </c>
      <c r="C16" s="4">
        <v>219</v>
      </c>
    </row>
    <row r="17" spans="1:3">
      <c r="A17" s="4">
        <v>13.728099579003453</v>
      </c>
      <c r="B17" s="4">
        <v>26.961189794574711</v>
      </c>
      <c r="C17" s="4">
        <v>216</v>
      </c>
    </row>
    <row r="18" spans="1:3">
      <c r="A18" s="4">
        <v>13.780107310512854</v>
      </c>
      <c r="B18" s="4">
        <v>26.871127625375504</v>
      </c>
      <c r="C18" s="4">
        <v>218</v>
      </c>
    </row>
    <row r="19" spans="1:3">
      <c r="A19" s="4">
        <v>13.832115042022252</v>
      </c>
      <c r="B19" s="4">
        <v>26.7810654561763</v>
      </c>
      <c r="C19" s="4">
        <v>217</v>
      </c>
    </row>
    <row r="20" spans="1:3">
      <c r="A20" s="4">
        <v>13.884122773531653</v>
      </c>
      <c r="B20" s="4">
        <v>26.691003286977093</v>
      </c>
      <c r="C20" s="4">
        <v>219</v>
      </c>
    </row>
    <row r="21" spans="1:3">
      <c r="A21" s="4">
        <v>13.936130505041051</v>
      </c>
      <c r="B21" s="4">
        <v>26.600941117777889</v>
      </c>
      <c r="C21" s="4">
        <v>220</v>
      </c>
    </row>
    <row r="22" spans="1:3">
      <c r="A22" s="4">
        <v>13.98813823655045</v>
      </c>
      <c r="B22" s="4">
        <v>26.510878948578686</v>
      </c>
      <c r="C22" s="4">
        <v>222</v>
      </c>
    </row>
    <row r="23" spans="1:3">
      <c r="A23" s="4">
        <v>14.04014596805985</v>
      </c>
      <c r="B23" s="4">
        <v>26.420816779379482</v>
      </c>
      <c r="C23" s="4">
        <v>225</v>
      </c>
    </row>
    <row r="24" spans="1:3">
      <c r="A24" s="4">
        <v>14.092153699569248</v>
      </c>
      <c r="B24" s="4">
        <v>26.330754610180279</v>
      </c>
      <c r="C24" s="4">
        <v>227</v>
      </c>
    </row>
    <row r="25" spans="1:3">
      <c r="A25" s="4">
        <v>14.144161431078649</v>
      </c>
      <c r="B25" s="4">
        <v>26.240692440981075</v>
      </c>
      <c r="C25" s="4">
        <v>226</v>
      </c>
    </row>
    <row r="26" spans="1:3">
      <c r="A26" s="4">
        <v>14.196169162588047</v>
      </c>
      <c r="B26" s="4">
        <v>26.150630271781871</v>
      </c>
      <c r="C26" s="4">
        <v>230</v>
      </c>
    </row>
    <row r="27" spans="1:3">
      <c r="A27" s="4">
        <v>14.248176894097448</v>
      </c>
      <c r="B27" s="4">
        <v>26.060568102582668</v>
      </c>
      <c r="C27" s="4">
        <v>230</v>
      </c>
    </row>
    <row r="28" spans="1:3">
      <c r="A28" s="4">
        <v>14.300184625606846</v>
      </c>
      <c r="B28" s="4">
        <v>25.970505933383464</v>
      </c>
      <c r="C28" s="4">
        <v>235</v>
      </c>
    </row>
    <row r="29" spans="1:3">
      <c r="A29" s="4">
        <v>14.352192357116245</v>
      </c>
      <c r="B29" s="4">
        <v>25.88044376418426</v>
      </c>
      <c r="C29" s="4">
        <v>235</v>
      </c>
    </row>
    <row r="30" spans="1:3">
      <c r="A30" s="4">
        <v>14.404200088625645</v>
      </c>
      <c r="B30" s="4">
        <v>25.790381594985057</v>
      </c>
      <c r="C30" s="4">
        <v>241</v>
      </c>
    </row>
    <row r="31" spans="1:3">
      <c r="A31" s="4">
        <v>14.456207820135043</v>
      </c>
      <c r="B31" s="4">
        <v>25.700319425785853</v>
      </c>
      <c r="C31" s="4">
        <v>241</v>
      </c>
    </row>
    <row r="32" spans="1:3">
      <c r="A32" s="4">
        <v>14.508215551644444</v>
      </c>
      <c r="B32" s="4">
        <v>25.61025725658665</v>
      </c>
      <c r="C32" s="4">
        <v>250</v>
      </c>
    </row>
    <row r="33" spans="1:3">
      <c r="A33" s="4">
        <v>14.560223283153842</v>
      </c>
      <c r="B33" s="4">
        <v>25.520195087387446</v>
      </c>
      <c r="C33" s="4">
        <v>249</v>
      </c>
    </row>
    <row r="34" spans="1:3">
      <c r="A34" s="4">
        <v>14.612231014663241</v>
      </c>
      <c r="B34" s="4">
        <v>25.430132918188242</v>
      </c>
      <c r="C34" s="4">
        <v>262</v>
      </c>
    </row>
    <row r="35" spans="1:3">
      <c r="A35" s="4">
        <v>14.664238746172641</v>
      </c>
      <c r="B35" s="4">
        <v>25.340070748989039</v>
      </c>
      <c r="C35" s="4">
        <v>267</v>
      </c>
    </row>
    <row r="36" spans="1:3">
      <c r="A36" s="4">
        <v>14.71624647768204</v>
      </c>
      <c r="B36" s="4">
        <v>25.250008579789835</v>
      </c>
      <c r="C36" s="4">
        <v>273</v>
      </c>
    </row>
    <row r="37" spans="1:3">
      <c r="A37" s="4">
        <v>14.76825420919144</v>
      </c>
      <c r="B37" s="4">
        <v>25.159946410590631</v>
      </c>
      <c r="C37" s="4">
        <v>274</v>
      </c>
    </row>
    <row r="38" spans="1:3">
      <c r="A38" s="4">
        <v>14.820261940700838</v>
      </c>
      <c r="B38" s="4">
        <v>25.069884241391428</v>
      </c>
      <c r="C38" s="4">
        <v>285</v>
      </c>
    </row>
    <row r="39" spans="1:3">
      <c r="A39" s="4">
        <v>14.872269672210237</v>
      </c>
      <c r="B39" s="4">
        <v>24.979822072192224</v>
      </c>
      <c r="C39" s="4">
        <v>299</v>
      </c>
    </row>
    <row r="40" spans="1:3">
      <c r="A40" s="4">
        <v>14.924277403719637</v>
      </c>
      <c r="B40" s="4">
        <v>24.889759902993021</v>
      </c>
      <c r="C40" s="4">
        <v>306</v>
      </c>
    </row>
    <row r="41" spans="1:3">
      <c r="A41" s="4">
        <v>14.976285135229036</v>
      </c>
      <c r="B41" s="4">
        <v>24.799697733793817</v>
      </c>
      <c r="C41" s="4">
        <v>318</v>
      </c>
    </row>
    <row r="42" spans="1:3">
      <c r="A42" s="4">
        <v>15.028292866738436</v>
      </c>
      <c r="B42" s="4">
        <v>24.709635564594613</v>
      </c>
      <c r="C42" s="4">
        <v>327</v>
      </c>
    </row>
    <row r="43" spans="1:3">
      <c r="A43" s="4">
        <v>15.080300598247835</v>
      </c>
      <c r="B43" s="4">
        <v>24.61957339539541</v>
      </c>
      <c r="C43" s="4">
        <v>335</v>
      </c>
    </row>
    <row r="44" spans="1:3">
      <c r="A44" s="4">
        <v>15.132308329757235</v>
      </c>
      <c r="B44" s="4">
        <v>24.529511226196206</v>
      </c>
      <c r="C44" s="4">
        <v>353</v>
      </c>
    </row>
    <row r="45" spans="1:3">
      <c r="A45" s="4">
        <v>15.184316061266633</v>
      </c>
      <c r="B45" s="4">
        <v>24.439449056997002</v>
      </c>
      <c r="C45" s="4">
        <v>375</v>
      </c>
    </row>
    <row r="46" spans="1:3">
      <c r="A46" s="4">
        <v>15.236323792776032</v>
      </c>
      <c r="B46" s="4">
        <v>24.349386887797799</v>
      </c>
      <c r="C46" s="4">
        <v>394</v>
      </c>
    </row>
    <row r="47" spans="1:3">
      <c r="A47" s="4">
        <v>15.288331524285432</v>
      </c>
      <c r="B47" s="4">
        <v>24.259324718598595</v>
      </c>
      <c r="C47" s="4">
        <v>406</v>
      </c>
    </row>
    <row r="48" spans="1:3">
      <c r="A48" s="4">
        <v>15.340339255794831</v>
      </c>
      <c r="B48" s="4">
        <v>24.169262549399392</v>
      </c>
      <c r="C48" s="4">
        <v>426</v>
      </c>
    </row>
    <row r="49" spans="1:3">
      <c r="A49" s="4">
        <v>15.392346987304231</v>
      </c>
      <c r="B49" s="4">
        <v>24.079200380200188</v>
      </c>
      <c r="C49" s="4">
        <v>438</v>
      </c>
    </row>
    <row r="50" spans="1:3">
      <c r="A50" s="4">
        <v>15.44435471881363</v>
      </c>
      <c r="B50" s="4">
        <v>23.989138211000984</v>
      </c>
      <c r="C50" s="4">
        <v>463</v>
      </c>
    </row>
    <row r="51" spans="1:3">
      <c r="A51" s="4">
        <v>15.496362450323028</v>
      </c>
      <c r="B51" s="4">
        <v>23.899076041801781</v>
      </c>
      <c r="C51" s="4">
        <v>485</v>
      </c>
    </row>
    <row r="52" spans="1:3">
      <c r="A52" s="4">
        <v>15.548370181832428</v>
      </c>
      <c r="B52" s="4">
        <v>23.809013872602577</v>
      </c>
      <c r="C52" s="4">
        <v>517</v>
      </c>
    </row>
    <row r="53" spans="1:3">
      <c r="A53" s="4">
        <v>15.600377913341827</v>
      </c>
      <c r="B53" s="4">
        <v>23.718951703403373</v>
      </c>
      <c r="C53" s="4">
        <v>541</v>
      </c>
    </row>
    <row r="54" spans="1:3">
      <c r="A54" s="4">
        <v>15.652385644851227</v>
      </c>
      <c r="B54" s="4">
        <v>23.62888953420417</v>
      </c>
      <c r="C54" s="4">
        <v>553</v>
      </c>
    </row>
    <row r="55" spans="1:3">
      <c r="A55" s="4">
        <v>15.704393376360626</v>
      </c>
      <c r="B55" s="4">
        <v>23.538827365004966</v>
      </c>
      <c r="C55" s="4">
        <v>581</v>
      </c>
    </row>
    <row r="56" spans="1:3">
      <c r="A56" s="4">
        <v>15.756401107870026</v>
      </c>
      <c r="B56" s="4">
        <v>23.448765195805763</v>
      </c>
      <c r="C56" s="4">
        <v>597</v>
      </c>
    </row>
    <row r="57" spans="1:3">
      <c r="A57" s="4">
        <v>15.808408839379425</v>
      </c>
      <c r="B57" s="4">
        <v>23.358703026606559</v>
      </c>
      <c r="C57" s="4">
        <v>627</v>
      </c>
    </row>
    <row r="58" spans="1:3">
      <c r="A58" s="4">
        <v>15.860416570888823</v>
      </c>
      <c r="B58" s="4">
        <v>23.268640857407355</v>
      </c>
      <c r="C58" s="4">
        <v>655</v>
      </c>
    </row>
    <row r="59" spans="1:3">
      <c r="A59" s="4">
        <v>15.912424302398223</v>
      </c>
      <c r="B59" s="4">
        <v>23.178578688208152</v>
      </c>
      <c r="C59" s="4">
        <v>676</v>
      </c>
    </row>
    <row r="60" spans="1:3">
      <c r="A60" s="4">
        <v>15.964432033907622</v>
      </c>
      <c r="B60" s="4">
        <v>23.088516519008948</v>
      </c>
      <c r="C60" s="4">
        <v>692</v>
      </c>
    </row>
    <row r="61" spans="1:3">
      <c r="A61" s="4">
        <v>16.016439765417022</v>
      </c>
      <c r="B61" s="4">
        <v>22.998454349809744</v>
      </c>
      <c r="C61" s="4">
        <v>722</v>
      </c>
    </row>
    <row r="62" spans="1:3">
      <c r="A62" s="4">
        <v>16.068447496926421</v>
      </c>
      <c r="B62" s="4">
        <v>22.908392180610541</v>
      </c>
      <c r="C62" s="4">
        <v>745</v>
      </c>
    </row>
    <row r="63" spans="1:3">
      <c r="A63" s="4">
        <v>16.120455228435819</v>
      </c>
      <c r="B63" s="4">
        <v>22.818330011411337</v>
      </c>
      <c r="C63" s="4">
        <v>781</v>
      </c>
    </row>
    <row r="64" spans="1:3">
      <c r="A64" s="4">
        <v>16.172462959945218</v>
      </c>
      <c r="B64" s="4">
        <v>22.728267842212134</v>
      </c>
      <c r="C64" s="4">
        <v>748</v>
      </c>
    </row>
    <row r="65" spans="1:3">
      <c r="A65" s="4">
        <v>16.22447069145462</v>
      </c>
      <c r="B65" s="4">
        <v>22.63820567301293</v>
      </c>
      <c r="C65" s="4">
        <v>732</v>
      </c>
    </row>
    <row r="66" spans="1:3">
      <c r="A66" s="4">
        <v>16.276478422964018</v>
      </c>
      <c r="B66" s="4">
        <v>22.548143503813726</v>
      </c>
      <c r="C66" s="4">
        <v>710</v>
      </c>
    </row>
    <row r="67" spans="1:3">
      <c r="A67" s="4">
        <v>16.328486154473417</v>
      </c>
      <c r="B67" s="4">
        <v>22.458081334614523</v>
      </c>
      <c r="C67" s="4">
        <v>701</v>
      </c>
    </row>
    <row r="68" spans="1:3">
      <c r="A68" s="4">
        <v>16.380493885982816</v>
      </c>
      <c r="B68" s="4">
        <v>22.368019165415319</v>
      </c>
      <c r="C68" s="4">
        <v>677</v>
      </c>
    </row>
    <row r="69" spans="1:3">
      <c r="A69" s="4">
        <v>16.432501617492214</v>
      </c>
      <c r="B69" s="4">
        <v>22.277956996216115</v>
      </c>
      <c r="C69" s="4">
        <v>633</v>
      </c>
    </row>
    <row r="70" spans="1:3">
      <c r="A70" s="4">
        <v>16.484509349001616</v>
      </c>
      <c r="B70" s="4">
        <v>22.187894827016912</v>
      </c>
      <c r="C70" s="4">
        <v>595</v>
      </c>
    </row>
    <row r="71" spans="1:3">
      <c r="A71" s="4">
        <v>16.536517080511015</v>
      </c>
      <c r="B71" s="4">
        <v>22.097832657817708</v>
      </c>
      <c r="C71" s="4">
        <v>561</v>
      </c>
    </row>
    <row r="72" spans="1:3">
      <c r="A72" s="4">
        <v>16.588524812020413</v>
      </c>
      <c r="B72" s="4">
        <v>22.007770488618505</v>
      </c>
      <c r="C72" s="4">
        <v>548</v>
      </c>
    </row>
    <row r="73" spans="1:3">
      <c r="A73" s="4">
        <v>16.640532543529812</v>
      </c>
      <c r="B73" s="4">
        <v>21.917708319419301</v>
      </c>
      <c r="C73" s="4">
        <v>551</v>
      </c>
    </row>
    <row r="74" spans="1:3">
      <c r="A74" s="4">
        <v>16.69254027503921</v>
      </c>
      <c r="B74" s="4">
        <v>21.827646150220097</v>
      </c>
      <c r="C74" s="4">
        <v>514</v>
      </c>
    </row>
    <row r="75" spans="1:3">
      <c r="A75" s="4">
        <v>16.744548006548612</v>
      </c>
      <c r="B75" s="4">
        <v>21.737583981020894</v>
      </c>
      <c r="C75" s="4">
        <v>533</v>
      </c>
    </row>
    <row r="76" spans="1:3">
      <c r="A76" s="4">
        <v>16.796555738058011</v>
      </c>
      <c r="B76" s="4">
        <v>21.64752181182169</v>
      </c>
      <c r="C76" s="4">
        <v>511</v>
      </c>
    </row>
    <row r="77" spans="1:3">
      <c r="A77" s="4">
        <v>16.848563469567409</v>
      </c>
      <c r="B77" s="4">
        <v>21.557459642622486</v>
      </c>
      <c r="C77" s="4">
        <v>481</v>
      </c>
    </row>
    <row r="78" spans="1:3">
      <c r="A78" s="4">
        <v>16.900571201076808</v>
      </c>
      <c r="B78" s="4">
        <v>21.467397473423283</v>
      </c>
      <c r="C78" s="4">
        <v>471</v>
      </c>
    </row>
    <row r="79" spans="1:3">
      <c r="A79" s="4">
        <v>16.95257893258621</v>
      </c>
      <c r="B79" s="4">
        <v>21.377335304224079</v>
      </c>
      <c r="C79" s="4">
        <v>472</v>
      </c>
    </row>
    <row r="80" spans="1:3">
      <c r="A80" s="4">
        <v>17.004586664095608</v>
      </c>
      <c r="B80" s="4">
        <v>21.287273135024876</v>
      </c>
      <c r="C80" s="4">
        <v>468</v>
      </c>
    </row>
    <row r="81" spans="1:14">
      <c r="A81" s="4">
        <v>17.056594395605007</v>
      </c>
      <c r="B81" s="4">
        <v>21.197210965825672</v>
      </c>
      <c r="C81" s="4">
        <v>479</v>
      </c>
    </row>
    <row r="82" spans="1:14">
      <c r="A82" s="4">
        <v>17.108602127114406</v>
      </c>
      <c r="B82" s="4">
        <v>21.107148796626468</v>
      </c>
      <c r="C82" s="4">
        <v>487</v>
      </c>
    </row>
    <row r="83" spans="1:14">
      <c r="A83" s="4">
        <v>17.160609858623804</v>
      </c>
      <c r="B83" s="4">
        <v>21.017086627427265</v>
      </c>
      <c r="C83" s="4">
        <v>474</v>
      </c>
    </row>
    <row r="84" spans="1:14">
      <c r="A84" s="4">
        <v>17.212617590133206</v>
      </c>
      <c r="B84" s="4">
        <v>20.927024458228061</v>
      </c>
      <c r="C84" s="4">
        <v>482</v>
      </c>
    </row>
    <row r="85" spans="1:14">
      <c r="A85" s="4">
        <v>17.264625321642605</v>
      </c>
      <c r="B85" s="4">
        <v>20.836962289028857</v>
      </c>
      <c r="C85" s="4">
        <v>493</v>
      </c>
    </row>
    <row r="86" spans="1:14">
      <c r="A86" s="4">
        <v>17.316633053152003</v>
      </c>
      <c r="B86" s="4">
        <v>20.746900119829654</v>
      </c>
      <c r="C86" s="4">
        <v>466</v>
      </c>
    </row>
    <row r="87" spans="1:14">
      <c r="A87" s="4" t="s">
        <v>0</v>
      </c>
      <c r="B87" s="4" t="s">
        <v>1</v>
      </c>
      <c r="C87" s="4" t="s">
        <v>2</v>
      </c>
      <c r="D87" s="4" t="s">
        <v>3</v>
      </c>
      <c r="E87" s="4" t="s">
        <v>4</v>
      </c>
      <c r="F87" s="4" t="s">
        <v>5</v>
      </c>
      <c r="G87" s="4" t="s">
        <v>6</v>
      </c>
      <c r="H87" s="4" t="s">
        <v>7</v>
      </c>
      <c r="I87" s="4" t="s">
        <v>8</v>
      </c>
      <c r="J87" s="4" t="s">
        <v>9</v>
      </c>
      <c r="K87" s="4" t="s">
        <v>10</v>
      </c>
      <c r="L87" s="4" t="s">
        <v>11</v>
      </c>
      <c r="M87" s="4" t="s">
        <v>12</v>
      </c>
      <c r="N87" s="4" t="s">
        <v>13</v>
      </c>
    </row>
    <row r="88" spans="1:14">
      <c r="A88" s="4" t="s">
        <v>14</v>
      </c>
      <c r="B88" s="4">
        <v>2</v>
      </c>
      <c r="C88" s="20">
        <v>0.4739922222222222</v>
      </c>
      <c r="D88" s="20">
        <v>3.560763888888889E-4</v>
      </c>
      <c r="E88" s="4">
        <v>1</v>
      </c>
      <c r="F88" s="4" t="s">
        <v>15</v>
      </c>
      <c r="G88" s="4">
        <v>0</v>
      </c>
      <c r="H88" s="4">
        <v>54.454999999999998</v>
      </c>
      <c r="I88" s="4">
        <v>83</v>
      </c>
      <c r="J88" s="4">
        <v>251</v>
      </c>
      <c r="K88" s="4">
        <v>541</v>
      </c>
      <c r="L88" s="4">
        <v>333.01219784313082</v>
      </c>
      <c r="M88" s="4">
        <v>398.97887690579694</v>
      </c>
    </row>
    <row r="89" spans="1:14">
      <c r="A89" s="4" t="s">
        <v>16</v>
      </c>
      <c r="B89" s="4" t="s">
        <v>17</v>
      </c>
      <c r="C89" s="4" t="s">
        <v>18</v>
      </c>
    </row>
    <row r="90" spans="1:14">
      <c r="A90" s="4">
        <v>13.051999069381264</v>
      </c>
      <c r="B90" s="4">
        <v>28.131997994164397</v>
      </c>
      <c r="C90" s="4">
        <v>213</v>
      </c>
    </row>
    <row r="91" spans="1:14">
      <c r="A91" s="4">
        <v>13.104006800890662</v>
      </c>
      <c r="B91" s="4">
        <v>28.04193582496519</v>
      </c>
      <c r="C91" s="4">
        <v>213</v>
      </c>
    </row>
    <row r="92" spans="1:14">
      <c r="A92" s="4">
        <v>13.156014532400063</v>
      </c>
      <c r="B92" s="4">
        <v>27.951873655765983</v>
      </c>
      <c r="C92" s="4">
        <v>210</v>
      </c>
    </row>
    <row r="93" spans="1:14">
      <c r="A93" s="4">
        <v>13.208022263909461</v>
      </c>
      <c r="B93" s="4">
        <v>27.861811486566779</v>
      </c>
      <c r="C93" s="4">
        <v>213</v>
      </c>
    </row>
    <row r="94" spans="1:14">
      <c r="A94" s="4">
        <v>13.260029995418861</v>
      </c>
      <c r="B94" s="4">
        <v>27.771749317367572</v>
      </c>
      <c r="C94" s="4">
        <v>217</v>
      </c>
    </row>
    <row r="95" spans="1:14">
      <c r="A95" s="4">
        <v>13.31203772692826</v>
      </c>
      <c r="B95" s="4">
        <v>27.681687148168365</v>
      </c>
      <c r="C95" s="4">
        <v>214</v>
      </c>
    </row>
    <row r="96" spans="1:14">
      <c r="A96" s="4">
        <v>13.364045458437658</v>
      </c>
      <c r="B96" s="4">
        <v>27.591624978969158</v>
      </c>
      <c r="C96" s="4">
        <v>217</v>
      </c>
    </row>
    <row r="97" spans="1:3">
      <c r="A97" s="4">
        <v>13.416053189947059</v>
      </c>
      <c r="B97" s="4">
        <v>27.50156280976995</v>
      </c>
      <c r="C97" s="4">
        <v>218</v>
      </c>
    </row>
    <row r="98" spans="1:3">
      <c r="A98" s="4">
        <v>13.468060921456457</v>
      </c>
      <c r="B98" s="4">
        <v>27.411500640570743</v>
      </c>
      <c r="C98" s="4">
        <v>222</v>
      </c>
    </row>
    <row r="99" spans="1:3">
      <c r="A99" s="4">
        <v>13.520068652965858</v>
      </c>
      <c r="B99" s="4">
        <v>27.32143847137154</v>
      </c>
      <c r="C99" s="4">
        <v>216</v>
      </c>
    </row>
    <row r="100" spans="1:3">
      <c r="A100" s="4">
        <v>13.572076384475256</v>
      </c>
      <c r="B100" s="4">
        <v>27.231376302172333</v>
      </c>
      <c r="C100" s="4">
        <v>215</v>
      </c>
    </row>
    <row r="101" spans="1:3">
      <c r="A101" s="4">
        <v>13.624084115984656</v>
      </c>
      <c r="B101" s="4">
        <v>27.141314132973125</v>
      </c>
      <c r="C101" s="4">
        <v>220</v>
      </c>
    </row>
    <row r="102" spans="1:3">
      <c r="A102" s="4">
        <v>13.676091847494055</v>
      </c>
      <c r="B102" s="4">
        <v>27.051251963773918</v>
      </c>
      <c r="C102" s="4">
        <v>218</v>
      </c>
    </row>
    <row r="103" spans="1:3">
      <c r="A103" s="4">
        <v>13.728099579003453</v>
      </c>
      <c r="B103" s="4">
        <v>26.961189794574711</v>
      </c>
      <c r="C103" s="4">
        <v>217</v>
      </c>
    </row>
    <row r="104" spans="1:3">
      <c r="A104" s="4">
        <v>13.780107310512854</v>
      </c>
      <c r="B104" s="4">
        <v>26.871127625375504</v>
      </c>
      <c r="C104" s="4">
        <v>220</v>
      </c>
    </row>
    <row r="105" spans="1:3">
      <c r="A105" s="4">
        <v>13.832115042022252</v>
      </c>
      <c r="B105" s="4">
        <v>26.7810654561763</v>
      </c>
      <c r="C105" s="4">
        <v>222</v>
      </c>
    </row>
    <row r="106" spans="1:3">
      <c r="A106" s="4">
        <v>13.884122773531653</v>
      </c>
      <c r="B106" s="4">
        <v>26.691003286977093</v>
      </c>
      <c r="C106" s="4">
        <v>224</v>
      </c>
    </row>
    <row r="107" spans="1:3">
      <c r="A107" s="4">
        <v>13.936130505041051</v>
      </c>
      <c r="B107" s="4">
        <v>26.600941117777889</v>
      </c>
      <c r="C107" s="4">
        <v>228</v>
      </c>
    </row>
    <row r="108" spans="1:3">
      <c r="A108" s="4">
        <v>13.98813823655045</v>
      </c>
      <c r="B108" s="4">
        <v>26.510878948578686</v>
      </c>
      <c r="C108" s="4">
        <v>228</v>
      </c>
    </row>
    <row r="109" spans="1:3">
      <c r="A109" s="4">
        <v>14.04014596805985</v>
      </c>
      <c r="B109" s="4">
        <v>26.420816779379482</v>
      </c>
      <c r="C109" s="4">
        <v>228</v>
      </c>
    </row>
    <row r="110" spans="1:3">
      <c r="A110" s="4">
        <v>14.092153699569248</v>
      </c>
      <c r="B110" s="4">
        <v>26.330754610180279</v>
      </c>
      <c r="C110" s="4">
        <v>228</v>
      </c>
    </row>
    <row r="111" spans="1:3">
      <c r="A111" s="4">
        <v>14.144161431078649</v>
      </c>
      <c r="B111" s="4">
        <v>26.240692440981075</v>
      </c>
      <c r="C111" s="4">
        <v>239</v>
      </c>
    </row>
    <row r="112" spans="1:3">
      <c r="A112" s="4">
        <v>14.196169162588047</v>
      </c>
      <c r="B112" s="4">
        <v>26.150630271781871</v>
      </c>
      <c r="C112" s="4">
        <v>232</v>
      </c>
    </row>
    <row r="113" spans="1:3">
      <c r="A113" s="4">
        <v>14.248176894097448</v>
      </c>
      <c r="B113" s="4">
        <v>26.060568102582668</v>
      </c>
      <c r="C113" s="4">
        <v>233</v>
      </c>
    </row>
    <row r="114" spans="1:3">
      <c r="A114" s="4">
        <v>14.300184625606846</v>
      </c>
      <c r="B114" s="4">
        <v>25.970505933383464</v>
      </c>
      <c r="C114" s="4">
        <v>236</v>
      </c>
    </row>
    <row r="115" spans="1:3">
      <c r="A115" s="4">
        <v>14.352192357116245</v>
      </c>
      <c r="B115" s="4">
        <v>25.88044376418426</v>
      </c>
      <c r="C115" s="4">
        <v>248</v>
      </c>
    </row>
    <row r="116" spans="1:3">
      <c r="A116" s="4">
        <v>14.404200088625645</v>
      </c>
      <c r="B116" s="4">
        <v>25.790381594985057</v>
      </c>
      <c r="C116" s="4">
        <v>248</v>
      </c>
    </row>
    <row r="117" spans="1:3">
      <c r="A117" s="4">
        <v>14.456207820135043</v>
      </c>
      <c r="B117" s="4">
        <v>25.700319425785853</v>
      </c>
      <c r="C117" s="4">
        <v>245</v>
      </c>
    </row>
    <row r="118" spans="1:3">
      <c r="A118" s="4">
        <v>14.508215551644444</v>
      </c>
      <c r="B118" s="4">
        <v>25.61025725658665</v>
      </c>
      <c r="C118" s="4">
        <v>256</v>
      </c>
    </row>
    <row r="119" spans="1:3">
      <c r="A119" s="4">
        <v>14.560223283153842</v>
      </c>
      <c r="B119" s="4">
        <v>25.520195087387446</v>
      </c>
      <c r="C119" s="4">
        <v>263</v>
      </c>
    </row>
    <row r="120" spans="1:3">
      <c r="A120" s="4">
        <v>14.612231014663241</v>
      </c>
      <c r="B120" s="4">
        <v>25.430132918188242</v>
      </c>
      <c r="C120" s="4">
        <v>266</v>
      </c>
    </row>
    <row r="121" spans="1:3">
      <c r="A121" s="4">
        <v>14.664238746172641</v>
      </c>
      <c r="B121" s="4">
        <v>25.340070748989039</v>
      </c>
      <c r="C121" s="4">
        <v>276</v>
      </c>
    </row>
    <row r="122" spans="1:3">
      <c r="A122" s="4">
        <v>14.71624647768204</v>
      </c>
      <c r="B122" s="4">
        <v>25.250008579789835</v>
      </c>
      <c r="C122" s="4">
        <v>276</v>
      </c>
    </row>
    <row r="123" spans="1:3">
      <c r="A123" s="4">
        <v>14.76825420919144</v>
      </c>
      <c r="B123" s="4">
        <v>25.159946410590631</v>
      </c>
      <c r="C123" s="4">
        <v>284</v>
      </c>
    </row>
    <row r="124" spans="1:3">
      <c r="A124" s="4">
        <v>14.820261940700838</v>
      </c>
      <c r="B124" s="4">
        <v>25.069884241391428</v>
      </c>
      <c r="C124" s="4">
        <v>291</v>
      </c>
    </row>
    <row r="125" spans="1:3">
      <c r="A125" s="4">
        <v>14.872269672210237</v>
      </c>
      <c r="B125" s="4">
        <v>24.979822072192224</v>
      </c>
      <c r="C125" s="4">
        <v>303</v>
      </c>
    </row>
    <row r="126" spans="1:3">
      <c r="A126" s="4">
        <v>14.924277403719637</v>
      </c>
      <c r="B126" s="4">
        <v>24.889759902993021</v>
      </c>
      <c r="C126" s="4">
        <v>301</v>
      </c>
    </row>
    <row r="127" spans="1:3">
      <c r="A127" s="4">
        <v>14.976285135229036</v>
      </c>
      <c r="B127" s="4">
        <v>24.799697733793817</v>
      </c>
      <c r="C127" s="4">
        <v>320</v>
      </c>
    </row>
    <row r="128" spans="1:3">
      <c r="A128" s="4">
        <v>15.028292866738436</v>
      </c>
      <c r="B128" s="4">
        <v>24.709635564594613</v>
      </c>
      <c r="C128" s="4">
        <v>336</v>
      </c>
    </row>
    <row r="129" spans="1:3">
      <c r="A129" s="4">
        <v>15.080300598247835</v>
      </c>
      <c r="B129" s="4">
        <v>24.61957339539541</v>
      </c>
      <c r="C129" s="4">
        <v>347</v>
      </c>
    </row>
    <row r="130" spans="1:3">
      <c r="A130" s="4">
        <v>15.132308329757235</v>
      </c>
      <c r="B130" s="4">
        <v>24.529511226196206</v>
      </c>
      <c r="C130" s="4">
        <v>371</v>
      </c>
    </row>
    <row r="131" spans="1:3">
      <c r="A131" s="4">
        <v>15.184316061266633</v>
      </c>
      <c r="B131" s="4">
        <v>24.439449056997002</v>
      </c>
      <c r="C131" s="4">
        <v>388</v>
      </c>
    </row>
    <row r="132" spans="1:3">
      <c r="A132" s="4">
        <v>15.236323792776032</v>
      </c>
      <c r="B132" s="4">
        <v>24.349386887797799</v>
      </c>
      <c r="C132" s="4">
        <v>408</v>
      </c>
    </row>
    <row r="133" spans="1:3">
      <c r="A133" s="4">
        <v>15.288331524285432</v>
      </c>
      <c r="B133" s="4">
        <v>24.259324718598595</v>
      </c>
      <c r="C133" s="4">
        <v>422</v>
      </c>
    </row>
    <row r="134" spans="1:3">
      <c r="A134" s="4">
        <v>15.340339255794831</v>
      </c>
      <c r="B134" s="4">
        <v>24.169262549399392</v>
      </c>
      <c r="C134" s="4">
        <v>459</v>
      </c>
    </row>
    <row r="135" spans="1:3">
      <c r="A135" s="4">
        <v>15.392346987304231</v>
      </c>
      <c r="B135" s="4">
        <v>24.079200380200188</v>
      </c>
      <c r="C135" s="4">
        <v>470</v>
      </c>
    </row>
    <row r="136" spans="1:3">
      <c r="A136" s="4">
        <v>15.44435471881363</v>
      </c>
      <c r="B136" s="4">
        <v>23.989138211000984</v>
      </c>
      <c r="C136" s="4">
        <v>480</v>
      </c>
    </row>
    <row r="137" spans="1:3">
      <c r="A137" s="4">
        <v>15.496362450323028</v>
      </c>
      <c r="B137" s="4">
        <v>23.899076041801781</v>
      </c>
      <c r="C137" s="4">
        <v>507</v>
      </c>
    </row>
    <row r="138" spans="1:3">
      <c r="A138" s="4">
        <v>15.548370181832428</v>
      </c>
      <c r="B138" s="4">
        <v>23.809013872602577</v>
      </c>
      <c r="C138" s="4">
        <v>533</v>
      </c>
    </row>
    <row r="139" spans="1:3">
      <c r="A139" s="4">
        <v>15.600377913341827</v>
      </c>
      <c r="B139" s="4">
        <v>23.718951703403373</v>
      </c>
      <c r="C139" s="4">
        <v>545</v>
      </c>
    </row>
    <row r="140" spans="1:3">
      <c r="A140" s="4">
        <v>15.652385644851227</v>
      </c>
      <c r="B140" s="4">
        <v>23.62888953420417</v>
      </c>
      <c r="C140" s="4">
        <v>567</v>
      </c>
    </row>
    <row r="141" spans="1:3">
      <c r="A141" s="4">
        <v>15.704393376360626</v>
      </c>
      <c r="B141" s="4">
        <v>23.538827365004966</v>
      </c>
      <c r="C141" s="4">
        <v>564</v>
      </c>
    </row>
    <row r="142" spans="1:3">
      <c r="A142" s="4">
        <v>15.756401107870026</v>
      </c>
      <c r="B142" s="4">
        <v>23.448765195805763</v>
      </c>
      <c r="C142" s="4">
        <v>583</v>
      </c>
    </row>
    <row r="143" spans="1:3">
      <c r="A143" s="4">
        <v>15.808408839379425</v>
      </c>
      <c r="B143" s="4">
        <v>23.358703026606559</v>
      </c>
      <c r="C143" s="4">
        <v>596</v>
      </c>
    </row>
    <row r="144" spans="1:3">
      <c r="A144" s="4">
        <v>15.860416570888823</v>
      </c>
      <c r="B144" s="4">
        <v>23.268640857407355</v>
      </c>
      <c r="C144" s="4">
        <v>597</v>
      </c>
    </row>
    <row r="145" spans="1:3">
      <c r="A145" s="4">
        <v>15.912424302398223</v>
      </c>
      <c r="B145" s="4">
        <v>23.178578688208152</v>
      </c>
      <c r="C145" s="4">
        <v>593</v>
      </c>
    </row>
    <row r="146" spans="1:3">
      <c r="A146" s="4">
        <v>15.964432033907622</v>
      </c>
      <c r="B146" s="4">
        <v>23.088516519008948</v>
      </c>
      <c r="C146" s="4">
        <v>622</v>
      </c>
    </row>
    <row r="147" spans="1:3">
      <c r="A147" s="4">
        <v>16.016439765417022</v>
      </c>
      <c r="B147" s="4">
        <v>22.998454349809744</v>
      </c>
      <c r="C147" s="4">
        <v>658</v>
      </c>
    </row>
    <row r="148" spans="1:3">
      <c r="A148" s="4">
        <v>16.068447496926421</v>
      </c>
      <c r="B148" s="4">
        <v>22.908392180610541</v>
      </c>
      <c r="C148" s="4">
        <v>671</v>
      </c>
    </row>
    <row r="149" spans="1:3">
      <c r="A149" s="4">
        <v>16.120455228435819</v>
      </c>
      <c r="B149" s="4">
        <v>22.818330011411337</v>
      </c>
      <c r="C149" s="4">
        <v>662</v>
      </c>
    </row>
    <row r="150" spans="1:3">
      <c r="A150" s="4">
        <v>16.172462959945218</v>
      </c>
      <c r="B150" s="4">
        <v>22.728267842212134</v>
      </c>
      <c r="C150" s="4">
        <v>649</v>
      </c>
    </row>
    <row r="151" spans="1:3">
      <c r="A151" s="4">
        <v>16.22447069145462</v>
      </c>
      <c r="B151" s="4">
        <v>22.63820567301293</v>
      </c>
      <c r="C151" s="4">
        <v>646</v>
      </c>
    </row>
    <row r="152" spans="1:3">
      <c r="A152" s="4">
        <v>16.276478422964018</v>
      </c>
      <c r="B152" s="4">
        <v>22.548143503813726</v>
      </c>
      <c r="C152" s="4">
        <v>637</v>
      </c>
    </row>
    <row r="153" spans="1:3">
      <c r="A153" s="4">
        <v>16.328486154473417</v>
      </c>
      <c r="B153" s="4">
        <v>22.458081334614523</v>
      </c>
      <c r="C153" s="4">
        <v>611</v>
      </c>
    </row>
    <row r="154" spans="1:3">
      <c r="A154" s="4">
        <v>16.380493885982816</v>
      </c>
      <c r="B154" s="4">
        <v>22.368019165415319</v>
      </c>
      <c r="C154" s="4">
        <v>602</v>
      </c>
    </row>
    <row r="155" spans="1:3">
      <c r="A155" s="4">
        <v>16.432501617492214</v>
      </c>
      <c r="B155" s="4">
        <v>22.277956996216115</v>
      </c>
      <c r="C155" s="4">
        <v>562</v>
      </c>
    </row>
    <row r="156" spans="1:3">
      <c r="A156" s="4">
        <v>16.484509349001616</v>
      </c>
      <c r="B156" s="4">
        <v>22.187894827016912</v>
      </c>
      <c r="C156" s="4">
        <v>535</v>
      </c>
    </row>
    <row r="157" spans="1:3">
      <c r="A157" s="4">
        <v>16.536517080511015</v>
      </c>
      <c r="B157" s="4">
        <v>22.097832657817708</v>
      </c>
      <c r="C157" s="4">
        <v>514</v>
      </c>
    </row>
    <row r="158" spans="1:3">
      <c r="A158" s="4">
        <v>16.588524812020413</v>
      </c>
      <c r="B158" s="4">
        <v>22.007770488618505</v>
      </c>
      <c r="C158" s="4">
        <v>508</v>
      </c>
    </row>
    <row r="159" spans="1:3">
      <c r="A159" s="4">
        <v>16.640532543529812</v>
      </c>
      <c r="B159" s="4">
        <v>21.917708319419301</v>
      </c>
      <c r="C159" s="4">
        <v>499</v>
      </c>
    </row>
    <row r="160" spans="1:3">
      <c r="A160" s="4">
        <v>16.69254027503921</v>
      </c>
      <c r="B160" s="4">
        <v>21.827646150220097</v>
      </c>
      <c r="C160" s="4">
        <v>484</v>
      </c>
    </row>
    <row r="161" spans="1:14">
      <c r="A161" s="4">
        <v>16.744548006548612</v>
      </c>
      <c r="B161" s="4">
        <v>21.737583981020894</v>
      </c>
      <c r="C161" s="4">
        <v>478</v>
      </c>
    </row>
    <row r="162" spans="1:14">
      <c r="A162" s="4">
        <v>16.796555738058011</v>
      </c>
      <c r="B162" s="4">
        <v>21.64752181182169</v>
      </c>
      <c r="C162" s="4">
        <v>487</v>
      </c>
    </row>
    <row r="163" spans="1:14">
      <c r="A163" s="4">
        <v>16.848563469567409</v>
      </c>
      <c r="B163" s="4">
        <v>21.557459642622486</v>
      </c>
      <c r="C163" s="4">
        <v>467</v>
      </c>
    </row>
    <row r="164" spans="1:14">
      <c r="A164" s="4">
        <v>16.900571201076808</v>
      </c>
      <c r="B164" s="4">
        <v>21.467397473423283</v>
      </c>
      <c r="C164" s="4">
        <v>467</v>
      </c>
    </row>
    <row r="165" spans="1:14">
      <c r="A165" s="4">
        <v>16.95257893258621</v>
      </c>
      <c r="B165" s="4">
        <v>21.377335304224079</v>
      </c>
      <c r="C165" s="4">
        <v>478</v>
      </c>
    </row>
    <row r="166" spans="1:14">
      <c r="A166" s="4">
        <v>17.004586664095608</v>
      </c>
      <c r="B166" s="4">
        <v>21.287273135024876</v>
      </c>
      <c r="C166" s="4">
        <v>475</v>
      </c>
    </row>
    <row r="167" spans="1:14">
      <c r="A167" s="4">
        <v>17.056594395605007</v>
      </c>
      <c r="B167" s="4">
        <v>21.197210965825672</v>
      </c>
      <c r="C167" s="4">
        <v>469</v>
      </c>
    </row>
    <row r="168" spans="1:14">
      <c r="A168" s="4">
        <v>17.108602127114406</v>
      </c>
      <c r="B168" s="4">
        <v>21.107148796626468</v>
      </c>
      <c r="C168" s="4">
        <v>457</v>
      </c>
    </row>
    <row r="169" spans="1:14">
      <c r="A169" s="4">
        <v>17.160609858623804</v>
      </c>
      <c r="B169" s="4">
        <v>21.017086627427265</v>
      </c>
      <c r="C169" s="4">
        <v>443</v>
      </c>
    </row>
    <row r="170" spans="1:14">
      <c r="A170" s="4">
        <v>17.212617590133206</v>
      </c>
      <c r="B170" s="4">
        <v>20.927024458228061</v>
      </c>
      <c r="C170" s="4">
        <v>433</v>
      </c>
    </row>
    <row r="171" spans="1:14">
      <c r="A171" s="4">
        <v>17.264625321642605</v>
      </c>
      <c r="B171" s="4">
        <v>20.836962289028857</v>
      </c>
      <c r="C171" s="4">
        <v>430</v>
      </c>
    </row>
    <row r="172" spans="1:14">
      <c r="A172" s="4">
        <v>17.316633053152003</v>
      </c>
      <c r="B172" s="4">
        <v>20.746900119829654</v>
      </c>
      <c r="C172" s="4">
        <v>439</v>
      </c>
    </row>
    <row r="173" spans="1:14">
      <c r="A173" s="4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6</v>
      </c>
      <c r="H173" s="4" t="s">
        <v>7</v>
      </c>
      <c r="I173" s="4" t="s">
        <v>8</v>
      </c>
      <c r="J173" s="4" t="s">
        <v>9</v>
      </c>
      <c r="K173" s="4" t="s">
        <v>10</v>
      </c>
      <c r="L173" s="4" t="s">
        <v>11</v>
      </c>
      <c r="M173" s="4" t="s">
        <v>12</v>
      </c>
      <c r="N173" s="4" t="s">
        <v>13</v>
      </c>
    </row>
    <row r="174" spans="1:14">
      <c r="A174" s="4" t="s">
        <v>14</v>
      </c>
      <c r="B174" s="4">
        <v>3</v>
      </c>
      <c r="C174" s="20">
        <v>0.47433407407407407</v>
      </c>
      <c r="D174" s="20">
        <v>6.9792824074074071E-4</v>
      </c>
      <c r="E174" s="4">
        <v>1</v>
      </c>
      <c r="F174" s="4" t="s">
        <v>15</v>
      </c>
      <c r="G174" s="4">
        <v>0</v>
      </c>
      <c r="H174" s="4">
        <v>54.78</v>
      </c>
      <c r="I174" s="4">
        <v>83</v>
      </c>
      <c r="J174" s="4">
        <v>251</v>
      </c>
      <c r="K174" s="4">
        <v>541</v>
      </c>
      <c r="L174" s="4">
        <v>333.01219784313082</v>
      </c>
      <c r="M174" s="4">
        <v>398.97887690579694</v>
      </c>
    </row>
    <row r="175" spans="1:14">
      <c r="A175" s="4" t="s">
        <v>16</v>
      </c>
      <c r="B175" s="4" t="s">
        <v>17</v>
      </c>
      <c r="C175" s="4" t="s">
        <v>18</v>
      </c>
    </row>
    <row r="176" spans="1:14">
      <c r="A176" s="4">
        <v>13.051999069381264</v>
      </c>
      <c r="B176" s="4">
        <v>28.131997994164397</v>
      </c>
      <c r="C176" s="4">
        <v>219</v>
      </c>
    </row>
    <row r="177" spans="1:3">
      <c r="A177" s="4">
        <v>13.104006800890662</v>
      </c>
      <c r="B177" s="4">
        <v>28.04193582496519</v>
      </c>
      <c r="C177" s="4">
        <v>212</v>
      </c>
    </row>
    <row r="178" spans="1:3">
      <c r="A178" s="4">
        <v>13.156014532400063</v>
      </c>
      <c r="B178" s="4">
        <v>27.951873655765983</v>
      </c>
      <c r="C178" s="4">
        <v>215</v>
      </c>
    </row>
    <row r="179" spans="1:3">
      <c r="A179" s="4">
        <v>13.208022263909461</v>
      </c>
      <c r="B179" s="4">
        <v>27.861811486566779</v>
      </c>
      <c r="C179" s="4">
        <v>216</v>
      </c>
    </row>
    <row r="180" spans="1:3">
      <c r="A180" s="4">
        <v>13.260029995418861</v>
      </c>
      <c r="B180" s="4">
        <v>27.771749317367572</v>
      </c>
      <c r="C180" s="4">
        <v>212</v>
      </c>
    </row>
    <row r="181" spans="1:3">
      <c r="A181" s="4">
        <v>13.31203772692826</v>
      </c>
      <c r="B181" s="4">
        <v>27.681687148168365</v>
      </c>
      <c r="C181" s="4">
        <v>215</v>
      </c>
    </row>
    <row r="182" spans="1:3">
      <c r="A182" s="4">
        <v>13.364045458437658</v>
      </c>
      <c r="B182" s="4">
        <v>27.591624978969158</v>
      </c>
      <c r="C182" s="4">
        <v>210</v>
      </c>
    </row>
    <row r="183" spans="1:3">
      <c r="A183" s="4">
        <v>13.416053189947059</v>
      </c>
      <c r="B183" s="4">
        <v>27.50156280976995</v>
      </c>
      <c r="C183" s="4">
        <v>217</v>
      </c>
    </row>
    <row r="184" spans="1:3">
      <c r="A184" s="4">
        <v>13.468060921456457</v>
      </c>
      <c r="B184" s="4">
        <v>27.411500640570743</v>
      </c>
      <c r="C184" s="4">
        <v>218</v>
      </c>
    </row>
    <row r="185" spans="1:3">
      <c r="A185" s="4">
        <v>13.520068652965858</v>
      </c>
      <c r="B185" s="4">
        <v>27.32143847137154</v>
      </c>
      <c r="C185" s="4">
        <v>218</v>
      </c>
    </row>
    <row r="186" spans="1:3">
      <c r="A186" s="4">
        <v>13.572076384475256</v>
      </c>
      <c r="B186" s="4">
        <v>27.231376302172333</v>
      </c>
      <c r="C186" s="4">
        <v>216</v>
      </c>
    </row>
    <row r="187" spans="1:3">
      <c r="A187" s="4">
        <v>13.624084115984656</v>
      </c>
      <c r="B187" s="4">
        <v>27.141314132973125</v>
      </c>
      <c r="C187" s="4">
        <v>216</v>
      </c>
    </row>
    <row r="188" spans="1:3">
      <c r="A188" s="4">
        <v>13.676091847494055</v>
      </c>
      <c r="B188" s="4">
        <v>27.051251963773918</v>
      </c>
      <c r="C188" s="4">
        <v>217</v>
      </c>
    </row>
    <row r="189" spans="1:3">
      <c r="A189" s="4">
        <v>13.728099579003453</v>
      </c>
      <c r="B189" s="4">
        <v>26.961189794574711</v>
      </c>
      <c r="C189" s="4">
        <v>217</v>
      </c>
    </row>
    <row r="190" spans="1:3">
      <c r="A190" s="4">
        <v>13.780107310512854</v>
      </c>
      <c r="B190" s="4">
        <v>26.871127625375504</v>
      </c>
      <c r="C190" s="4">
        <v>224</v>
      </c>
    </row>
    <row r="191" spans="1:3">
      <c r="A191" s="4">
        <v>13.832115042022252</v>
      </c>
      <c r="B191" s="4">
        <v>26.7810654561763</v>
      </c>
      <c r="C191" s="4">
        <v>221</v>
      </c>
    </row>
    <row r="192" spans="1:3">
      <c r="A192" s="4">
        <v>13.884122773531653</v>
      </c>
      <c r="B192" s="4">
        <v>26.691003286977093</v>
      </c>
      <c r="C192" s="4">
        <v>228</v>
      </c>
    </row>
    <row r="193" spans="1:3">
      <c r="A193" s="4">
        <v>13.936130505041051</v>
      </c>
      <c r="B193" s="4">
        <v>26.600941117777889</v>
      </c>
      <c r="C193" s="4">
        <v>227</v>
      </c>
    </row>
    <row r="194" spans="1:3">
      <c r="A194" s="4">
        <v>13.98813823655045</v>
      </c>
      <c r="B194" s="4">
        <v>26.510878948578686</v>
      </c>
      <c r="C194" s="4">
        <v>231</v>
      </c>
    </row>
    <row r="195" spans="1:3">
      <c r="A195" s="4">
        <v>14.04014596805985</v>
      </c>
      <c r="B195" s="4">
        <v>26.420816779379482</v>
      </c>
      <c r="C195" s="4">
        <v>233</v>
      </c>
    </row>
    <row r="196" spans="1:3">
      <c r="A196" s="4">
        <v>14.092153699569248</v>
      </c>
      <c r="B196" s="4">
        <v>26.330754610180279</v>
      </c>
      <c r="C196" s="4">
        <v>232</v>
      </c>
    </row>
    <row r="197" spans="1:3">
      <c r="A197" s="4">
        <v>14.144161431078649</v>
      </c>
      <c r="B197" s="4">
        <v>26.240692440981075</v>
      </c>
      <c r="C197" s="4">
        <v>241</v>
      </c>
    </row>
    <row r="198" spans="1:3">
      <c r="A198" s="4">
        <v>14.196169162588047</v>
      </c>
      <c r="B198" s="4">
        <v>26.150630271781871</v>
      </c>
      <c r="C198" s="4">
        <v>237</v>
      </c>
    </row>
    <row r="199" spans="1:3">
      <c r="A199" s="4">
        <v>14.248176894097448</v>
      </c>
      <c r="B199" s="4">
        <v>26.060568102582668</v>
      </c>
      <c r="C199" s="4">
        <v>238</v>
      </c>
    </row>
    <row r="200" spans="1:3">
      <c r="A200" s="4">
        <v>14.300184625606846</v>
      </c>
      <c r="B200" s="4">
        <v>25.970505933383464</v>
      </c>
      <c r="C200" s="4">
        <v>242</v>
      </c>
    </row>
    <row r="201" spans="1:3">
      <c r="A201" s="4">
        <v>14.352192357116245</v>
      </c>
      <c r="B201" s="4">
        <v>25.88044376418426</v>
      </c>
      <c r="C201" s="4">
        <v>251</v>
      </c>
    </row>
    <row r="202" spans="1:3">
      <c r="A202" s="4">
        <v>14.404200088625645</v>
      </c>
      <c r="B202" s="4">
        <v>25.790381594985057</v>
      </c>
      <c r="C202" s="4">
        <v>257</v>
      </c>
    </row>
    <row r="203" spans="1:3">
      <c r="A203" s="4">
        <v>14.456207820135043</v>
      </c>
      <c r="B203" s="4">
        <v>25.700319425785853</v>
      </c>
      <c r="C203" s="4">
        <v>255</v>
      </c>
    </row>
    <row r="204" spans="1:3">
      <c r="A204" s="4">
        <v>14.508215551644444</v>
      </c>
      <c r="B204" s="4">
        <v>25.61025725658665</v>
      </c>
      <c r="C204" s="4">
        <v>258</v>
      </c>
    </row>
    <row r="205" spans="1:3">
      <c r="A205" s="4">
        <v>14.560223283153842</v>
      </c>
      <c r="B205" s="4">
        <v>25.520195087387446</v>
      </c>
      <c r="C205" s="4">
        <v>263</v>
      </c>
    </row>
    <row r="206" spans="1:3">
      <c r="A206" s="4">
        <v>14.612231014663241</v>
      </c>
      <c r="B206" s="4">
        <v>25.430132918188242</v>
      </c>
      <c r="C206" s="4">
        <v>268</v>
      </c>
    </row>
    <row r="207" spans="1:3">
      <c r="A207" s="4">
        <v>14.664238746172641</v>
      </c>
      <c r="B207" s="4">
        <v>25.340070748989039</v>
      </c>
      <c r="C207" s="4">
        <v>275</v>
      </c>
    </row>
    <row r="208" spans="1:3">
      <c r="A208" s="4">
        <v>14.71624647768204</v>
      </c>
      <c r="B208" s="4">
        <v>25.250008579789835</v>
      </c>
      <c r="C208" s="4">
        <v>280</v>
      </c>
    </row>
    <row r="209" spans="1:3">
      <c r="A209" s="4">
        <v>14.76825420919144</v>
      </c>
      <c r="B209" s="4">
        <v>25.159946410590631</v>
      </c>
      <c r="C209" s="4">
        <v>291</v>
      </c>
    </row>
    <row r="210" spans="1:3">
      <c r="A210" s="4">
        <v>14.820261940700838</v>
      </c>
      <c r="B210" s="4">
        <v>25.069884241391428</v>
      </c>
      <c r="C210" s="4">
        <v>302</v>
      </c>
    </row>
    <row r="211" spans="1:3">
      <c r="A211" s="4">
        <v>14.872269672210237</v>
      </c>
      <c r="B211" s="4">
        <v>24.979822072192224</v>
      </c>
      <c r="C211" s="4">
        <v>305</v>
      </c>
    </row>
    <row r="212" spans="1:3">
      <c r="A212" s="4">
        <v>14.924277403719637</v>
      </c>
      <c r="B212" s="4">
        <v>24.889759902993021</v>
      </c>
      <c r="C212" s="4">
        <v>323</v>
      </c>
    </row>
    <row r="213" spans="1:3">
      <c r="A213" s="4">
        <v>14.976285135229036</v>
      </c>
      <c r="B213" s="4">
        <v>24.799697733793817</v>
      </c>
      <c r="C213" s="4">
        <v>325</v>
      </c>
    </row>
    <row r="214" spans="1:3">
      <c r="A214" s="4">
        <v>15.028292866738436</v>
      </c>
      <c r="B214" s="4">
        <v>24.709635564594613</v>
      </c>
      <c r="C214" s="4">
        <v>338</v>
      </c>
    </row>
    <row r="215" spans="1:3">
      <c r="A215" s="4">
        <v>15.080300598247835</v>
      </c>
      <c r="B215" s="4">
        <v>24.61957339539541</v>
      </c>
      <c r="C215" s="4">
        <v>348</v>
      </c>
    </row>
    <row r="216" spans="1:3">
      <c r="A216" s="4">
        <v>15.132308329757235</v>
      </c>
      <c r="B216" s="4">
        <v>24.529511226196206</v>
      </c>
      <c r="C216" s="4">
        <v>369</v>
      </c>
    </row>
    <row r="217" spans="1:3">
      <c r="A217" s="4">
        <v>15.184316061266633</v>
      </c>
      <c r="B217" s="4">
        <v>24.439449056997002</v>
      </c>
      <c r="C217" s="4">
        <v>394</v>
      </c>
    </row>
    <row r="218" spans="1:3">
      <c r="A218" s="4">
        <v>15.236323792776032</v>
      </c>
      <c r="B218" s="4">
        <v>24.349386887797799</v>
      </c>
      <c r="C218" s="4">
        <v>409</v>
      </c>
    </row>
    <row r="219" spans="1:3">
      <c r="A219" s="4">
        <v>15.288331524285432</v>
      </c>
      <c r="B219" s="4">
        <v>24.259324718598595</v>
      </c>
      <c r="C219" s="4">
        <v>433</v>
      </c>
    </row>
    <row r="220" spans="1:3">
      <c r="A220" s="4">
        <v>15.340339255794831</v>
      </c>
      <c r="B220" s="4">
        <v>24.169262549399392</v>
      </c>
      <c r="C220" s="4">
        <v>458</v>
      </c>
    </row>
    <row r="221" spans="1:3">
      <c r="A221" s="4">
        <v>15.392346987304231</v>
      </c>
      <c r="B221" s="4">
        <v>24.079200380200188</v>
      </c>
      <c r="C221" s="4">
        <v>475</v>
      </c>
    </row>
    <row r="222" spans="1:3">
      <c r="A222" s="4">
        <v>15.44435471881363</v>
      </c>
      <c r="B222" s="4">
        <v>23.989138211000984</v>
      </c>
      <c r="C222" s="4">
        <v>494</v>
      </c>
    </row>
    <row r="223" spans="1:3">
      <c r="A223" s="4">
        <v>15.496362450323028</v>
      </c>
      <c r="B223" s="4">
        <v>23.899076041801781</v>
      </c>
      <c r="C223" s="4">
        <v>523</v>
      </c>
    </row>
    <row r="224" spans="1:3">
      <c r="A224" s="4">
        <v>15.548370181832428</v>
      </c>
      <c r="B224" s="4">
        <v>23.809013872602577</v>
      </c>
      <c r="C224" s="4">
        <v>543</v>
      </c>
    </row>
    <row r="225" spans="1:3">
      <c r="A225" s="4">
        <v>15.600377913341827</v>
      </c>
      <c r="B225" s="4">
        <v>23.718951703403373</v>
      </c>
      <c r="C225" s="4">
        <v>576</v>
      </c>
    </row>
    <row r="226" spans="1:3">
      <c r="A226" s="4">
        <v>15.652385644851227</v>
      </c>
      <c r="B226" s="4">
        <v>23.62888953420417</v>
      </c>
      <c r="C226" s="4">
        <v>608</v>
      </c>
    </row>
    <row r="227" spans="1:3">
      <c r="A227" s="4">
        <v>15.704393376360626</v>
      </c>
      <c r="B227" s="4">
        <v>23.538827365004966</v>
      </c>
      <c r="C227" s="4">
        <v>623</v>
      </c>
    </row>
    <row r="228" spans="1:3">
      <c r="A228" s="4">
        <v>15.756401107870026</v>
      </c>
      <c r="B228" s="4">
        <v>23.448765195805763</v>
      </c>
      <c r="C228" s="4">
        <v>653</v>
      </c>
    </row>
    <row r="229" spans="1:3">
      <c r="A229" s="4">
        <v>15.808408839379425</v>
      </c>
      <c r="B229" s="4">
        <v>23.358703026606559</v>
      </c>
      <c r="C229" s="4">
        <v>674</v>
      </c>
    </row>
    <row r="230" spans="1:3">
      <c r="A230" s="4">
        <v>15.860416570888823</v>
      </c>
      <c r="B230" s="4">
        <v>23.268640857407355</v>
      </c>
      <c r="C230" s="4">
        <v>672</v>
      </c>
    </row>
    <row r="231" spans="1:3">
      <c r="A231" s="4">
        <v>15.912424302398223</v>
      </c>
      <c r="B231" s="4">
        <v>23.178578688208152</v>
      </c>
      <c r="C231" s="4">
        <v>690</v>
      </c>
    </row>
    <row r="232" spans="1:3">
      <c r="A232" s="4">
        <v>15.964432033907622</v>
      </c>
      <c r="B232" s="4">
        <v>23.088516519008948</v>
      </c>
      <c r="C232" s="4">
        <v>705</v>
      </c>
    </row>
    <row r="233" spans="1:3">
      <c r="A233" s="4">
        <v>16.016439765417022</v>
      </c>
      <c r="B233" s="4">
        <v>22.998454349809744</v>
      </c>
      <c r="C233" s="4">
        <v>691</v>
      </c>
    </row>
    <row r="234" spans="1:3">
      <c r="A234" s="4">
        <v>16.068447496926421</v>
      </c>
      <c r="B234" s="4">
        <v>22.908392180610541</v>
      </c>
      <c r="C234" s="4">
        <v>675</v>
      </c>
    </row>
    <row r="235" spans="1:3">
      <c r="A235" s="4">
        <v>16.120455228435819</v>
      </c>
      <c r="B235" s="4">
        <v>22.818330011411337</v>
      </c>
      <c r="C235" s="4">
        <v>652</v>
      </c>
    </row>
    <row r="236" spans="1:3">
      <c r="A236" s="4">
        <v>16.172462959945218</v>
      </c>
      <c r="B236" s="4">
        <v>22.728267842212134</v>
      </c>
      <c r="C236" s="4">
        <v>654</v>
      </c>
    </row>
    <row r="237" spans="1:3">
      <c r="A237" s="4">
        <v>16.22447069145462</v>
      </c>
      <c r="B237" s="4">
        <v>22.63820567301293</v>
      </c>
      <c r="C237" s="4">
        <v>641</v>
      </c>
    </row>
    <row r="238" spans="1:3">
      <c r="A238" s="4">
        <v>16.276478422964018</v>
      </c>
      <c r="B238" s="4">
        <v>22.548143503813726</v>
      </c>
      <c r="C238" s="4">
        <v>648</v>
      </c>
    </row>
    <row r="239" spans="1:3">
      <c r="A239" s="4">
        <v>16.328486154473417</v>
      </c>
      <c r="B239" s="4">
        <v>22.458081334614523</v>
      </c>
      <c r="C239" s="4">
        <v>644</v>
      </c>
    </row>
    <row r="240" spans="1:3">
      <c r="A240" s="4">
        <v>16.380493885982816</v>
      </c>
      <c r="B240" s="4">
        <v>22.368019165415319</v>
      </c>
      <c r="C240" s="4">
        <v>601</v>
      </c>
    </row>
    <row r="241" spans="1:3">
      <c r="A241" s="4">
        <v>16.432501617492214</v>
      </c>
      <c r="B241" s="4">
        <v>22.277956996216115</v>
      </c>
      <c r="C241" s="4">
        <v>580</v>
      </c>
    </row>
    <row r="242" spans="1:3">
      <c r="A242" s="4">
        <v>16.484509349001616</v>
      </c>
      <c r="B242" s="4">
        <v>22.187894827016912</v>
      </c>
      <c r="C242" s="4">
        <v>528</v>
      </c>
    </row>
    <row r="243" spans="1:3">
      <c r="A243" s="4">
        <v>16.536517080511015</v>
      </c>
      <c r="B243" s="4">
        <v>22.097832657817708</v>
      </c>
      <c r="C243" s="4">
        <v>517</v>
      </c>
    </row>
    <row r="244" spans="1:3">
      <c r="A244" s="4">
        <v>16.588524812020413</v>
      </c>
      <c r="B244" s="4">
        <v>22.007770488618505</v>
      </c>
      <c r="C244" s="4">
        <v>496</v>
      </c>
    </row>
    <row r="245" spans="1:3">
      <c r="A245" s="4">
        <v>16.640532543529812</v>
      </c>
      <c r="B245" s="4">
        <v>21.917708319419301</v>
      </c>
      <c r="C245" s="4">
        <v>474</v>
      </c>
    </row>
    <row r="246" spans="1:3">
      <c r="A246" s="4">
        <v>16.69254027503921</v>
      </c>
      <c r="B246" s="4">
        <v>21.827646150220097</v>
      </c>
      <c r="C246" s="4">
        <v>472</v>
      </c>
    </row>
    <row r="247" spans="1:3">
      <c r="A247" s="4">
        <v>16.744548006548612</v>
      </c>
      <c r="B247" s="4">
        <v>21.737583981020894</v>
      </c>
      <c r="C247" s="4">
        <v>477</v>
      </c>
    </row>
    <row r="248" spans="1:3">
      <c r="A248" s="4">
        <v>16.796555738058011</v>
      </c>
      <c r="B248" s="4">
        <v>21.64752181182169</v>
      </c>
      <c r="C248" s="4">
        <v>490</v>
      </c>
    </row>
    <row r="249" spans="1:3">
      <c r="A249" s="4">
        <v>16.848563469567409</v>
      </c>
      <c r="B249" s="4">
        <v>21.557459642622486</v>
      </c>
      <c r="C249" s="4">
        <v>496</v>
      </c>
    </row>
    <row r="250" spans="1:3">
      <c r="A250" s="4">
        <v>16.900571201076808</v>
      </c>
      <c r="B250" s="4">
        <v>21.467397473423283</v>
      </c>
      <c r="C250" s="4">
        <v>475</v>
      </c>
    </row>
    <row r="251" spans="1:3">
      <c r="A251" s="4">
        <v>16.95257893258621</v>
      </c>
      <c r="B251" s="4">
        <v>21.377335304224079</v>
      </c>
      <c r="C251" s="4">
        <v>472</v>
      </c>
    </row>
    <row r="252" spans="1:3">
      <c r="A252" s="4">
        <v>17.004586664095608</v>
      </c>
      <c r="B252" s="4">
        <v>21.287273135024876</v>
      </c>
      <c r="C252" s="4">
        <v>480</v>
      </c>
    </row>
    <row r="253" spans="1:3">
      <c r="A253" s="4">
        <v>17.056594395605007</v>
      </c>
      <c r="B253" s="4">
        <v>21.197210965825672</v>
      </c>
      <c r="C253" s="4">
        <v>460</v>
      </c>
    </row>
    <row r="254" spans="1:3">
      <c r="A254" s="4">
        <v>17.108602127114406</v>
      </c>
      <c r="B254" s="4">
        <v>21.107148796626468</v>
      </c>
      <c r="C254" s="4">
        <v>446</v>
      </c>
    </row>
    <row r="255" spans="1:3">
      <c r="A255" s="4">
        <v>17.160609858623804</v>
      </c>
      <c r="B255" s="4">
        <v>21.017086627427265</v>
      </c>
      <c r="C255" s="4">
        <v>442</v>
      </c>
    </row>
    <row r="256" spans="1:3">
      <c r="A256" s="4">
        <v>17.212617590133206</v>
      </c>
      <c r="B256" s="4">
        <v>20.927024458228061</v>
      </c>
      <c r="C256" s="4">
        <v>453</v>
      </c>
    </row>
    <row r="257" spans="1:14">
      <c r="A257" s="4">
        <v>17.264625321642605</v>
      </c>
      <c r="B257" s="4">
        <v>20.836962289028857</v>
      </c>
      <c r="C257" s="4">
        <v>439</v>
      </c>
    </row>
    <row r="258" spans="1:14">
      <c r="A258" s="4">
        <v>17.316633053152003</v>
      </c>
      <c r="B258" s="4">
        <v>20.746900119829654</v>
      </c>
      <c r="C258" s="4">
        <v>440</v>
      </c>
    </row>
    <row r="259" spans="1:14">
      <c r="A259" s="4" t="s">
        <v>0</v>
      </c>
      <c r="B259" s="4" t="s">
        <v>1</v>
      </c>
      <c r="C259" s="4" t="s">
        <v>2</v>
      </c>
      <c r="D259" s="4" t="s">
        <v>3</v>
      </c>
      <c r="E259" s="4" t="s">
        <v>4</v>
      </c>
      <c r="F259" s="4" t="s">
        <v>5</v>
      </c>
      <c r="G259" s="4" t="s">
        <v>6</v>
      </c>
      <c r="H259" s="4" t="s">
        <v>7</v>
      </c>
      <c r="I259" s="4" t="s">
        <v>8</v>
      </c>
      <c r="J259" s="4" t="s">
        <v>9</v>
      </c>
      <c r="K259" s="4" t="s">
        <v>10</v>
      </c>
      <c r="L259" s="4" t="s">
        <v>11</v>
      </c>
      <c r="M259" s="4" t="s">
        <v>12</v>
      </c>
      <c r="N259" s="4" t="s">
        <v>13</v>
      </c>
    </row>
    <row r="260" spans="1:14">
      <c r="A260" s="4" t="s">
        <v>14</v>
      </c>
      <c r="B260" s="4">
        <v>4</v>
      </c>
      <c r="C260" s="20">
        <v>0.47468292824074076</v>
      </c>
      <c r="D260" s="20">
        <v>1.0467824074074073E-3</v>
      </c>
      <c r="E260" s="4">
        <v>1</v>
      </c>
      <c r="F260" s="4" t="s">
        <v>15</v>
      </c>
      <c r="G260" s="4">
        <v>0</v>
      </c>
      <c r="H260" s="4">
        <v>55.104999999999997</v>
      </c>
      <c r="I260" s="4">
        <v>83</v>
      </c>
      <c r="J260" s="4">
        <v>251</v>
      </c>
      <c r="K260" s="4">
        <v>541</v>
      </c>
      <c r="L260" s="4">
        <v>333.01219784313082</v>
      </c>
      <c r="M260" s="4">
        <v>398.97887690579694</v>
      </c>
    </row>
    <row r="261" spans="1:14">
      <c r="A261" s="4" t="s">
        <v>16</v>
      </c>
      <c r="B261" s="4" t="s">
        <v>17</v>
      </c>
      <c r="C261" s="4" t="s">
        <v>18</v>
      </c>
    </row>
    <row r="262" spans="1:14">
      <c r="A262" s="4">
        <v>13.051999069381264</v>
      </c>
      <c r="B262" s="4">
        <v>28.131997994164397</v>
      </c>
      <c r="C262" s="4">
        <v>218</v>
      </c>
    </row>
    <row r="263" spans="1:14">
      <c r="A263" s="4">
        <v>13.104006800890662</v>
      </c>
      <c r="B263" s="4">
        <v>28.04193582496519</v>
      </c>
      <c r="C263" s="4">
        <v>215</v>
      </c>
    </row>
    <row r="264" spans="1:14">
      <c r="A264" s="4">
        <v>13.156014532400063</v>
      </c>
      <c r="B264" s="4">
        <v>27.951873655765983</v>
      </c>
      <c r="C264" s="4">
        <v>214</v>
      </c>
    </row>
    <row r="265" spans="1:14">
      <c r="A265" s="4">
        <v>13.208022263909461</v>
      </c>
      <c r="B265" s="4">
        <v>27.861811486566779</v>
      </c>
      <c r="C265" s="4">
        <v>214</v>
      </c>
    </row>
    <row r="266" spans="1:14">
      <c r="A266" s="4">
        <v>13.260029995418861</v>
      </c>
      <c r="B266" s="4">
        <v>27.771749317367572</v>
      </c>
      <c r="C266" s="4">
        <v>218</v>
      </c>
    </row>
    <row r="267" spans="1:14">
      <c r="A267" s="4">
        <v>13.31203772692826</v>
      </c>
      <c r="B267" s="4">
        <v>27.681687148168365</v>
      </c>
      <c r="C267" s="4">
        <v>217</v>
      </c>
    </row>
    <row r="268" spans="1:14">
      <c r="A268" s="4">
        <v>13.364045458437658</v>
      </c>
      <c r="B268" s="4">
        <v>27.591624978969158</v>
      </c>
      <c r="C268" s="4">
        <v>213</v>
      </c>
    </row>
    <row r="269" spans="1:14">
      <c r="A269" s="4">
        <v>13.416053189947059</v>
      </c>
      <c r="B269" s="4">
        <v>27.50156280976995</v>
      </c>
      <c r="C269" s="4">
        <v>218</v>
      </c>
    </row>
    <row r="270" spans="1:14">
      <c r="A270" s="4">
        <v>13.468060921456457</v>
      </c>
      <c r="B270" s="4">
        <v>27.411500640570743</v>
      </c>
      <c r="C270" s="4">
        <v>218</v>
      </c>
    </row>
    <row r="271" spans="1:14">
      <c r="A271" s="4">
        <v>13.520068652965858</v>
      </c>
      <c r="B271" s="4">
        <v>27.32143847137154</v>
      </c>
      <c r="C271" s="4">
        <v>217</v>
      </c>
    </row>
    <row r="272" spans="1:14">
      <c r="A272" s="4">
        <v>13.572076384475256</v>
      </c>
      <c r="B272" s="4">
        <v>27.231376302172333</v>
      </c>
      <c r="C272" s="4">
        <v>219</v>
      </c>
    </row>
    <row r="273" spans="1:3">
      <c r="A273" s="4">
        <v>13.624084115984656</v>
      </c>
      <c r="B273" s="4">
        <v>27.141314132973125</v>
      </c>
      <c r="C273" s="4">
        <v>225</v>
      </c>
    </row>
    <row r="274" spans="1:3">
      <c r="A274" s="4">
        <v>13.676091847494055</v>
      </c>
      <c r="B274" s="4">
        <v>27.051251963773918</v>
      </c>
      <c r="C274" s="4">
        <v>225</v>
      </c>
    </row>
    <row r="275" spans="1:3">
      <c r="A275" s="4">
        <v>13.728099579003453</v>
      </c>
      <c r="B275" s="4">
        <v>26.961189794574711</v>
      </c>
      <c r="C275" s="4">
        <v>225</v>
      </c>
    </row>
    <row r="276" spans="1:3">
      <c r="A276" s="4">
        <v>13.780107310512854</v>
      </c>
      <c r="B276" s="4">
        <v>26.871127625375504</v>
      </c>
      <c r="C276" s="4">
        <v>224</v>
      </c>
    </row>
    <row r="277" spans="1:3">
      <c r="A277" s="4">
        <v>13.832115042022252</v>
      </c>
      <c r="B277" s="4">
        <v>26.7810654561763</v>
      </c>
      <c r="C277" s="4">
        <v>223</v>
      </c>
    </row>
    <row r="278" spans="1:3">
      <c r="A278" s="4">
        <v>13.884122773531653</v>
      </c>
      <c r="B278" s="4">
        <v>26.691003286977093</v>
      </c>
      <c r="C278" s="4">
        <v>228</v>
      </c>
    </row>
    <row r="279" spans="1:3">
      <c r="A279" s="4">
        <v>13.936130505041051</v>
      </c>
      <c r="B279" s="4">
        <v>26.600941117777889</v>
      </c>
      <c r="C279" s="4">
        <v>230</v>
      </c>
    </row>
    <row r="280" spans="1:3">
      <c r="A280" s="4">
        <v>13.98813823655045</v>
      </c>
      <c r="B280" s="4">
        <v>26.510878948578686</v>
      </c>
      <c r="C280" s="4">
        <v>233</v>
      </c>
    </row>
    <row r="281" spans="1:3">
      <c r="A281" s="4">
        <v>14.04014596805985</v>
      </c>
      <c r="B281" s="4">
        <v>26.420816779379482</v>
      </c>
      <c r="C281" s="4">
        <v>229</v>
      </c>
    </row>
    <row r="282" spans="1:3">
      <c r="A282" s="4">
        <v>14.092153699569248</v>
      </c>
      <c r="B282" s="4">
        <v>26.330754610180279</v>
      </c>
      <c r="C282" s="4">
        <v>236</v>
      </c>
    </row>
    <row r="283" spans="1:3">
      <c r="A283" s="4">
        <v>14.144161431078649</v>
      </c>
      <c r="B283" s="4">
        <v>26.240692440981075</v>
      </c>
      <c r="C283" s="4">
        <v>240</v>
      </c>
    </row>
    <row r="284" spans="1:3">
      <c r="A284" s="4">
        <v>14.196169162588047</v>
      </c>
      <c r="B284" s="4">
        <v>26.150630271781871</v>
      </c>
      <c r="C284" s="4">
        <v>240</v>
      </c>
    </row>
    <row r="285" spans="1:3">
      <c r="A285" s="4">
        <v>14.248176894097448</v>
      </c>
      <c r="B285" s="4">
        <v>26.060568102582668</v>
      </c>
      <c r="C285" s="4">
        <v>242</v>
      </c>
    </row>
    <row r="286" spans="1:3">
      <c r="A286" s="4">
        <v>14.300184625606846</v>
      </c>
      <c r="B286" s="4">
        <v>25.970505933383464</v>
      </c>
      <c r="C286" s="4">
        <v>246</v>
      </c>
    </row>
    <row r="287" spans="1:3">
      <c r="A287" s="4">
        <v>14.352192357116245</v>
      </c>
      <c r="B287" s="4">
        <v>25.88044376418426</v>
      </c>
      <c r="C287" s="4">
        <v>253</v>
      </c>
    </row>
    <row r="288" spans="1:3">
      <c r="A288" s="4">
        <v>14.404200088625645</v>
      </c>
      <c r="B288" s="4">
        <v>25.790381594985057</v>
      </c>
      <c r="C288" s="4">
        <v>259</v>
      </c>
    </row>
    <row r="289" spans="1:3">
      <c r="A289" s="4">
        <v>14.456207820135043</v>
      </c>
      <c r="B289" s="4">
        <v>25.700319425785853</v>
      </c>
      <c r="C289" s="4">
        <v>264</v>
      </c>
    </row>
    <row r="290" spans="1:3">
      <c r="A290" s="4">
        <v>14.508215551644444</v>
      </c>
      <c r="B290" s="4">
        <v>25.61025725658665</v>
      </c>
      <c r="C290" s="4">
        <v>275</v>
      </c>
    </row>
    <row r="291" spans="1:3">
      <c r="A291" s="4">
        <v>14.560223283153842</v>
      </c>
      <c r="B291" s="4">
        <v>25.520195087387446</v>
      </c>
      <c r="C291" s="4">
        <v>273</v>
      </c>
    </row>
    <row r="292" spans="1:3">
      <c r="A292" s="4">
        <v>14.612231014663241</v>
      </c>
      <c r="B292" s="4">
        <v>25.430132918188242</v>
      </c>
      <c r="C292" s="4">
        <v>291</v>
      </c>
    </row>
    <row r="293" spans="1:3">
      <c r="A293" s="4">
        <v>14.664238746172641</v>
      </c>
      <c r="B293" s="4">
        <v>25.340070748989039</v>
      </c>
      <c r="C293" s="4">
        <v>303</v>
      </c>
    </row>
    <row r="294" spans="1:3">
      <c r="A294" s="4">
        <v>14.71624647768204</v>
      </c>
      <c r="B294" s="4">
        <v>25.250008579789835</v>
      </c>
      <c r="C294" s="4">
        <v>316</v>
      </c>
    </row>
    <row r="295" spans="1:3">
      <c r="A295" s="4">
        <v>14.76825420919144</v>
      </c>
      <c r="B295" s="4">
        <v>25.159946410590631</v>
      </c>
      <c r="C295" s="4">
        <v>329</v>
      </c>
    </row>
    <row r="296" spans="1:3">
      <c r="A296" s="4">
        <v>14.820261940700838</v>
      </c>
      <c r="B296" s="4">
        <v>25.069884241391428</v>
      </c>
      <c r="C296" s="4">
        <v>335</v>
      </c>
    </row>
    <row r="297" spans="1:3">
      <c r="A297" s="4">
        <v>14.872269672210237</v>
      </c>
      <c r="B297" s="4">
        <v>24.979822072192224</v>
      </c>
      <c r="C297" s="4">
        <v>351</v>
      </c>
    </row>
    <row r="298" spans="1:3">
      <c r="A298" s="4">
        <v>14.924277403719637</v>
      </c>
      <c r="B298" s="4">
        <v>24.889759902993021</v>
      </c>
      <c r="C298" s="4">
        <v>370</v>
      </c>
    </row>
    <row r="299" spans="1:3">
      <c r="A299" s="4">
        <v>14.976285135229036</v>
      </c>
      <c r="B299" s="4">
        <v>24.799697733793817</v>
      </c>
      <c r="C299" s="4">
        <v>387</v>
      </c>
    </row>
    <row r="300" spans="1:3">
      <c r="A300" s="4">
        <v>15.028292866738436</v>
      </c>
      <c r="B300" s="4">
        <v>24.709635564594613</v>
      </c>
      <c r="C300" s="4">
        <v>405</v>
      </c>
    </row>
    <row r="301" spans="1:3">
      <c r="A301" s="4">
        <v>15.080300598247835</v>
      </c>
      <c r="B301" s="4">
        <v>24.61957339539541</v>
      </c>
      <c r="C301" s="4">
        <v>427</v>
      </c>
    </row>
    <row r="302" spans="1:3">
      <c r="A302" s="4">
        <v>15.132308329757235</v>
      </c>
      <c r="B302" s="4">
        <v>24.529511226196206</v>
      </c>
      <c r="C302" s="4">
        <v>452</v>
      </c>
    </row>
    <row r="303" spans="1:3">
      <c r="A303" s="4">
        <v>15.184316061266633</v>
      </c>
      <c r="B303" s="4">
        <v>24.439449056997002</v>
      </c>
      <c r="C303" s="4">
        <v>472</v>
      </c>
    </row>
    <row r="304" spans="1:3">
      <c r="A304" s="4">
        <v>15.236323792776032</v>
      </c>
      <c r="B304" s="4">
        <v>24.349386887797799</v>
      </c>
      <c r="C304" s="4">
        <v>511</v>
      </c>
    </row>
    <row r="305" spans="1:3">
      <c r="A305" s="4">
        <v>15.288331524285432</v>
      </c>
      <c r="B305" s="4">
        <v>24.259324718598595</v>
      </c>
      <c r="C305" s="4">
        <v>530</v>
      </c>
    </row>
    <row r="306" spans="1:3">
      <c r="A306" s="4">
        <v>15.340339255794831</v>
      </c>
      <c r="B306" s="4">
        <v>24.169262549399392</v>
      </c>
      <c r="C306" s="4">
        <v>577</v>
      </c>
    </row>
    <row r="307" spans="1:3">
      <c r="A307" s="4">
        <v>15.392346987304231</v>
      </c>
      <c r="B307" s="4">
        <v>24.079200380200188</v>
      </c>
      <c r="C307" s="4">
        <v>610</v>
      </c>
    </row>
    <row r="308" spans="1:3">
      <c r="A308" s="4">
        <v>15.44435471881363</v>
      </c>
      <c r="B308" s="4">
        <v>23.989138211000984</v>
      </c>
      <c r="C308" s="4">
        <v>633</v>
      </c>
    </row>
    <row r="309" spans="1:3">
      <c r="A309" s="4">
        <v>15.496362450323028</v>
      </c>
      <c r="B309" s="4">
        <v>23.899076041801781</v>
      </c>
      <c r="C309" s="4">
        <v>664</v>
      </c>
    </row>
    <row r="310" spans="1:3">
      <c r="A310" s="4">
        <v>15.548370181832428</v>
      </c>
      <c r="B310" s="4">
        <v>23.809013872602577</v>
      </c>
      <c r="C310" s="4">
        <v>665</v>
      </c>
    </row>
    <row r="311" spans="1:3">
      <c r="A311" s="4">
        <v>15.600377913341827</v>
      </c>
      <c r="B311" s="4">
        <v>23.718951703403373</v>
      </c>
      <c r="C311" s="4">
        <v>657</v>
      </c>
    </row>
    <row r="312" spans="1:3">
      <c r="A312" s="4">
        <v>15.652385644851227</v>
      </c>
      <c r="B312" s="4">
        <v>23.62888953420417</v>
      </c>
      <c r="C312" s="4">
        <v>668</v>
      </c>
    </row>
    <row r="313" spans="1:3">
      <c r="A313" s="4">
        <v>15.704393376360626</v>
      </c>
      <c r="B313" s="4">
        <v>23.538827365004966</v>
      </c>
      <c r="C313" s="4">
        <v>683</v>
      </c>
    </row>
    <row r="314" spans="1:3">
      <c r="A314" s="4">
        <v>15.756401107870026</v>
      </c>
      <c r="B314" s="4">
        <v>23.448765195805763</v>
      </c>
      <c r="C314" s="4">
        <v>668</v>
      </c>
    </row>
    <row r="315" spans="1:3">
      <c r="A315" s="4">
        <v>15.808408839379425</v>
      </c>
      <c r="B315" s="4">
        <v>23.358703026606559</v>
      </c>
      <c r="C315" s="4">
        <v>672</v>
      </c>
    </row>
    <row r="316" spans="1:3">
      <c r="A316" s="4">
        <v>15.860416570888823</v>
      </c>
      <c r="B316" s="4">
        <v>23.268640857407355</v>
      </c>
      <c r="C316" s="4">
        <v>647</v>
      </c>
    </row>
    <row r="317" spans="1:3">
      <c r="A317" s="4">
        <v>15.912424302398223</v>
      </c>
      <c r="B317" s="4">
        <v>23.178578688208152</v>
      </c>
      <c r="C317" s="4">
        <v>641</v>
      </c>
    </row>
    <row r="318" spans="1:3">
      <c r="A318" s="4">
        <v>15.964432033907622</v>
      </c>
      <c r="B318" s="4">
        <v>23.088516519008948</v>
      </c>
      <c r="C318" s="4">
        <v>633</v>
      </c>
    </row>
    <row r="319" spans="1:3">
      <c r="A319" s="4">
        <v>16.016439765417022</v>
      </c>
      <c r="B319" s="4">
        <v>22.998454349809744</v>
      </c>
      <c r="C319" s="4">
        <v>622</v>
      </c>
    </row>
    <row r="320" spans="1:3">
      <c r="A320" s="4">
        <v>16.068447496926421</v>
      </c>
      <c r="B320" s="4">
        <v>22.908392180610541</v>
      </c>
      <c r="C320" s="4">
        <v>632</v>
      </c>
    </row>
    <row r="321" spans="1:3">
      <c r="A321" s="4">
        <v>16.120455228435819</v>
      </c>
      <c r="B321" s="4">
        <v>22.818330011411337</v>
      </c>
      <c r="C321" s="4">
        <v>634</v>
      </c>
    </row>
    <row r="322" spans="1:3">
      <c r="A322" s="4">
        <v>16.172462959945218</v>
      </c>
      <c r="B322" s="4">
        <v>22.728267842212134</v>
      </c>
      <c r="C322" s="4">
        <v>634</v>
      </c>
    </row>
    <row r="323" spans="1:3">
      <c r="A323" s="4">
        <v>16.22447069145462</v>
      </c>
      <c r="B323" s="4">
        <v>22.63820567301293</v>
      </c>
      <c r="C323" s="4">
        <v>630</v>
      </c>
    </row>
    <row r="324" spans="1:3">
      <c r="A324" s="4">
        <v>16.276478422964018</v>
      </c>
      <c r="B324" s="4">
        <v>22.548143503813726</v>
      </c>
      <c r="C324" s="4">
        <v>608</v>
      </c>
    </row>
    <row r="325" spans="1:3">
      <c r="A325" s="4">
        <v>16.328486154473417</v>
      </c>
      <c r="B325" s="4">
        <v>22.458081334614523</v>
      </c>
      <c r="C325" s="4">
        <v>597</v>
      </c>
    </row>
    <row r="326" spans="1:3">
      <c r="A326" s="4">
        <v>16.380493885982816</v>
      </c>
      <c r="B326" s="4">
        <v>22.368019165415319</v>
      </c>
      <c r="C326" s="4">
        <v>563</v>
      </c>
    </row>
    <row r="327" spans="1:3">
      <c r="A327" s="4">
        <v>16.432501617492214</v>
      </c>
      <c r="B327" s="4">
        <v>22.277956996216115</v>
      </c>
      <c r="C327" s="4">
        <v>560</v>
      </c>
    </row>
    <row r="328" spans="1:3">
      <c r="A328" s="4">
        <v>16.484509349001616</v>
      </c>
      <c r="B328" s="4">
        <v>22.187894827016912</v>
      </c>
      <c r="C328" s="4">
        <v>546</v>
      </c>
    </row>
    <row r="329" spans="1:3">
      <c r="A329" s="4">
        <v>16.536517080511015</v>
      </c>
      <c r="B329" s="4">
        <v>22.097832657817708</v>
      </c>
      <c r="C329" s="4">
        <v>527</v>
      </c>
    </row>
    <row r="330" spans="1:3">
      <c r="A330" s="4">
        <v>16.588524812020413</v>
      </c>
      <c r="B330" s="4">
        <v>22.007770488618505</v>
      </c>
      <c r="C330" s="4">
        <v>514</v>
      </c>
    </row>
    <row r="331" spans="1:3">
      <c r="A331" s="4">
        <v>16.640532543529812</v>
      </c>
      <c r="B331" s="4">
        <v>21.917708319419301</v>
      </c>
      <c r="C331" s="4">
        <v>495</v>
      </c>
    </row>
    <row r="332" spans="1:3">
      <c r="A332" s="4">
        <v>16.69254027503921</v>
      </c>
      <c r="B332" s="4">
        <v>21.827646150220097</v>
      </c>
      <c r="C332" s="4">
        <v>495</v>
      </c>
    </row>
    <row r="333" spans="1:3">
      <c r="A333" s="4">
        <v>16.744548006548612</v>
      </c>
      <c r="B333" s="4">
        <v>21.737583981020894</v>
      </c>
      <c r="C333" s="4">
        <v>478</v>
      </c>
    </row>
    <row r="334" spans="1:3">
      <c r="A334" s="4">
        <v>16.796555738058011</v>
      </c>
      <c r="B334" s="4">
        <v>21.64752181182169</v>
      </c>
      <c r="C334" s="4">
        <v>471</v>
      </c>
    </row>
    <row r="335" spans="1:3">
      <c r="A335" s="4">
        <v>16.848563469567409</v>
      </c>
      <c r="B335" s="4">
        <v>21.557459642622486</v>
      </c>
      <c r="C335" s="4">
        <v>472</v>
      </c>
    </row>
    <row r="336" spans="1:3">
      <c r="A336" s="4">
        <v>16.900571201076808</v>
      </c>
      <c r="B336" s="4">
        <v>21.467397473423283</v>
      </c>
      <c r="C336" s="4">
        <v>468</v>
      </c>
    </row>
    <row r="337" spans="1:14">
      <c r="A337" s="4">
        <v>16.95257893258621</v>
      </c>
      <c r="B337" s="4">
        <v>21.377335304224079</v>
      </c>
      <c r="C337" s="4">
        <v>454</v>
      </c>
    </row>
    <row r="338" spans="1:14">
      <c r="A338" s="4">
        <v>17.004586664095608</v>
      </c>
      <c r="B338" s="4">
        <v>21.287273135024876</v>
      </c>
      <c r="C338" s="4">
        <v>439</v>
      </c>
    </row>
    <row r="339" spans="1:14">
      <c r="A339" s="4">
        <v>17.056594395605007</v>
      </c>
      <c r="B339" s="4">
        <v>21.197210965825672</v>
      </c>
      <c r="C339" s="4">
        <v>435</v>
      </c>
    </row>
    <row r="340" spans="1:14">
      <c r="A340" s="4">
        <v>17.108602127114406</v>
      </c>
      <c r="B340" s="4">
        <v>21.107148796626468</v>
      </c>
      <c r="C340" s="4">
        <v>450</v>
      </c>
    </row>
    <row r="341" spans="1:14">
      <c r="A341" s="4">
        <v>17.160609858623804</v>
      </c>
      <c r="B341" s="4">
        <v>21.017086627427265</v>
      </c>
      <c r="C341" s="4">
        <v>445</v>
      </c>
    </row>
    <row r="342" spans="1:14">
      <c r="A342" s="4">
        <v>17.212617590133206</v>
      </c>
      <c r="B342" s="4">
        <v>20.927024458228061</v>
      </c>
      <c r="C342" s="4">
        <v>422</v>
      </c>
    </row>
    <row r="343" spans="1:14">
      <c r="A343" s="4">
        <v>17.264625321642605</v>
      </c>
      <c r="B343" s="4">
        <v>20.836962289028857</v>
      </c>
      <c r="C343" s="4">
        <v>423</v>
      </c>
    </row>
    <row r="344" spans="1:14">
      <c r="A344" s="4">
        <v>17.316633053152003</v>
      </c>
      <c r="B344" s="4">
        <v>20.746900119829654</v>
      </c>
      <c r="C344" s="4">
        <v>414</v>
      </c>
    </row>
    <row r="345" spans="1:14">
      <c r="A345" s="4" t="s">
        <v>0</v>
      </c>
      <c r="B345" s="4" t="s">
        <v>1</v>
      </c>
      <c r="C345" s="4" t="s">
        <v>2</v>
      </c>
      <c r="D345" s="4" t="s">
        <v>3</v>
      </c>
      <c r="E345" s="4" t="s">
        <v>4</v>
      </c>
      <c r="F345" s="4" t="s">
        <v>5</v>
      </c>
      <c r="G345" s="4" t="s">
        <v>6</v>
      </c>
      <c r="H345" s="4" t="s">
        <v>7</v>
      </c>
      <c r="I345" s="4" t="s">
        <v>8</v>
      </c>
      <c r="J345" s="4" t="s">
        <v>9</v>
      </c>
      <c r="K345" s="4" t="s">
        <v>10</v>
      </c>
      <c r="L345" s="4" t="s">
        <v>11</v>
      </c>
      <c r="M345" s="4" t="s">
        <v>12</v>
      </c>
      <c r="N345" s="4" t="s">
        <v>13</v>
      </c>
    </row>
    <row r="346" spans="1:14">
      <c r="A346" s="4" t="s">
        <v>14</v>
      </c>
      <c r="B346" s="4">
        <v>5</v>
      </c>
      <c r="C346" s="20">
        <v>0.47503087962962964</v>
      </c>
      <c r="D346" s="20">
        <v>1.3947337962962965E-3</v>
      </c>
      <c r="E346" s="4">
        <v>1</v>
      </c>
      <c r="F346" s="4" t="s">
        <v>15</v>
      </c>
      <c r="G346" s="4">
        <v>0</v>
      </c>
      <c r="H346" s="4">
        <v>55.354999999999997</v>
      </c>
      <c r="I346" s="4">
        <v>83</v>
      </c>
      <c r="J346" s="4">
        <v>251</v>
      </c>
      <c r="K346" s="4">
        <v>541</v>
      </c>
      <c r="L346" s="4">
        <v>333.01219784313082</v>
      </c>
      <c r="M346" s="4">
        <v>398.97887690579694</v>
      </c>
    </row>
    <row r="347" spans="1:14">
      <c r="A347" s="4" t="s">
        <v>16</v>
      </c>
      <c r="B347" s="4" t="s">
        <v>17</v>
      </c>
      <c r="C347" s="4" t="s">
        <v>18</v>
      </c>
    </row>
    <row r="348" spans="1:14">
      <c r="A348" s="4">
        <v>13.051999069381264</v>
      </c>
      <c r="B348" s="4">
        <v>28.131997994164397</v>
      </c>
      <c r="C348" s="4">
        <v>215</v>
      </c>
    </row>
    <row r="349" spans="1:14">
      <c r="A349" s="4">
        <v>13.104006800890662</v>
      </c>
      <c r="B349" s="4">
        <v>28.04193582496519</v>
      </c>
      <c r="C349" s="4">
        <v>216</v>
      </c>
    </row>
    <row r="350" spans="1:14">
      <c r="A350" s="4">
        <v>13.156014532400063</v>
      </c>
      <c r="B350" s="4">
        <v>27.951873655765983</v>
      </c>
      <c r="C350" s="4">
        <v>215</v>
      </c>
    </row>
    <row r="351" spans="1:14">
      <c r="A351" s="4">
        <v>13.208022263909461</v>
      </c>
      <c r="B351" s="4">
        <v>27.861811486566779</v>
      </c>
      <c r="C351" s="4">
        <v>216</v>
      </c>
    </row>
    <row r="352" spans="1:14">
      <c r="A352" s="4">
        <v>13.260029995418861</v>
      </c>
      <c r="B352" s="4">
        <v>27.771749317367572</v>
      </c>
      <c r="C352" s="4">
        <v>216</v>
      </c>
    </row>
    <row r="353" spans="1:3">
      <c r="A353" s="4">
        <v>13.31203772692826</v>
      </c>
      <c r="B353" s="4">
        <v>27.681687148168365</v>
      </c>
      <c r="C353" s="4">
        <v>216</v>
      </c>
    </row>
    <row r="354" spans="1:3">
      <c r="A354" s="4">
        <v>13.364045458437658</v>
      </c>
      <c r="B354" s="4">
        <v>27.591624978969158</v>
      </c>
      <c r="C354" s="4">
        <v>222</v>
      </c>
    </row>
    <row r="355" spans="1:3">
      <c r="A355" s="4">
        <v>13.416053189947059</v>
      </c>
      <c r="B355" s="4">
        <v>27.50156280976995</v>
      </c>
      <c r="C355" s="4">
        <v>221</v>
      </c>
    </row>
    <row r="356" spans="1:3">
      <c r="A356" s="4">
        <v>13.468060921456457</v>
      </c>
      <c r="B356" s="4">
        <v>27.411500640570743</v>
      </c>
      <c r="C356" s="4">
        <v>217</v>
      </c>
    </row>
    <row r="357" spans="1:3">
      <c r="A357" s="4">
        <v>13.520068652965858</v>
      </c>
      <c r="B357" s="4">
        <v>27.32143847137154</v>
      </c>
      <c r="C357" s="4">
        <v>225</v>
      </c>
    </row>
    <row r="358" spans="1:3">
      <c r="A358" s="4">
        <v>13.572076384475256</v>
      </c>
      <c r="B358" s="4">
        <v>27.231376302172333</v>
      </c>
      <c r="C358" s="4">
        <v>223</v>
      </c>
    </row>
    <row r="359" spans="1:3">
      <c r="A359" s="4">
        <v>13.624084115984656</v>
      </c>
      <c r="B359" s="4">
        <v>27.141314132973125</v>
      </c>
      <c r="C359" s="4">
        <v>222</v>
      </c>
    </row>
    <row r="360" spans="1:3">
      <c r="A360" s="4">
        <v>13.676091847494055</v>
      </c>
      <c r="B360" s="4">
        <v>27.051251963773918</v>
      </c>
      <c r="C360" s="4">
        <v>226</v>
      </c>
    </row>
    <row r="361" spans="1:3">
      <c r="A361" s="4">
        <v>13.728099579003453</v>
      </c>
      <c r="B361" s="4">
        <v>26.961189794574711</v>
      </c>
      <c r="C361" s="4">
        <v>227</v>
      </c>
    </row>
    <row r="362" spans="1:3">
      <c r="A362" s="4">
        <v>13.780107310512854</v>
      </c>
      <c r="B362" s="4">
        <v>26.871127625375504</v>
      </c>
      <c r="C362" s="4">
        <v>233</v>
      </c>
    </row>
    <row r="363" spans="1:3">
      <c r="A363" s="4">
        <v>13.832115042022252</v>
      </c>
      <c r="B363" s="4">
        <v>26.7810654561763</v>
      </c>
      <c r="C363" s="4">
        <v>236</v>
      </c>
    </row>
    <row r="364" spans="1:3">
      <c r="A364" s="4">
        <v>13.884122773531653</v>
      </c>
      <c r="B364" s="4">
        <v>26.691003286977093</v>
      </c>
      <c r="C364" s="4">
        <v>242</v>
      </c>
    </row>
    <row r="365" spans="1:3">
      <c r="A365" s="4">
        <v>13.936130505041051</v>
      </c>
      <c r="B365" s="4">
        <v>26.600941117777889</v>
      </c>
      <c r="C365" s="4">
        <v>240</v>
      </c>
    </row>
    <row r="366" spans="1:3">
      <c r="A366" s="4">
        <v>13.98813823655045</v>
      </c>
      <c r="B366" s="4">
        <v>26.510878948578686</v>
      </c>
      <c r="C366" s="4">
        <v>240</v>
      </c>
    </row>
    <row r="367" spans="1:3">
      <c r="A367" s="4">
        <v>14.04014596805985</v>
      </c>
      <c r="B367" s="4">
        <v>26.420816779379482</v>
      </c>
      <c r="C367" s="4">
        <v>243</v>
      </c>
    </row>
    <row r="368" spans="1:3">
      <c r="A368" s="4">
        <v>14.092153699569248</v>
      </c>
      <c r="B368" s="4">
        <v>26.330754610180279</v>
      </c>
      <c r="C368" s="4">
        <v>246</v>
      </c>
    </row>
    <row r="369" spans="1:3">
      <c r="A369" s="4">
        <v>14.144161431078649</v>
      </c>
      <c r="B369" s="4">
        <v>26.240692440981075</v>
      </c>
      <c r="C369" s="4">
        <v>257</v>
      </c>
    </row>
    <row r="370" spans="1:3">
      <c r="A370" s="4">
        <v>14.196169162588047</v>
      </c>
      <c r="B370" s="4">
        <v>26.150630271781871</v>
      </c>
      <c r="C370" s="4">
        <v>259</v>
      </c>
    </row>
    <row r="371" spans="1:3">
      <c r="A371" s="4">
        <v>14.248176894097448</v>
      </c>
      <c r="B371" s="4">
        <v>26.060568102582668</v>
      </c>
      <c r="C371" s="4">
        <v>261</v>
      </c>
    </row>
    <row r="372" spans="1:3">
      <c r="A372" s="4">
        <v>14.300184625606846</v>
      </c>
      <c r="B372" s="4">
        <v>25.970505933383464</v>
      </c>
      <c r="C372" s="4">
        <v>272</v>
      </c>
    </row>
    <row r="373" spans="1:3">
      <c r="A373" s="4">
        <v>14.352192357116245</v>
      </c>
      <c r="B373" s="4">
        <v>25.88044376418426</v>
      </c>
      <c r="C373" s="4">
        <v>275</v>
      </c>
    </row>
    <row r="374" spans="1:3">
      <c r="A374" s="4">
        <v>14.404200088625645</v>
      </c>
      <c r="B374" s="4">
        <v>25.790381594985057</v>
      </c>
      <c r="C374" s="4">
        <v>289</v>
      </c>
    </row>
    <row r="375" spans="1:3">
      <c r="A375" s="4">
        <v>14.456207820135043</v>
      </c>
      <c r="B375" s="4">
        <v>25.700319425785853</v>
      </c>
      <c r="C375" s="4">
        <v>294</v>
      </c>
    </row>
    <row r="376" spans="1:3">
      <c r="A376" s="4">
        <v>14.508215551644444</v>
      </c>
      <c r="B376" s="4">
        <v>25.61025725658665</v>
      </c>
      <c r="C376" s="4">
        <v>312</v>
      </c>
    </row>
    <row r="377" spans="1:3">
      <c r="A377" s="4">
        <v>14.560223283153842</v>
      </c>
      <c r="B377" s="4">
        <v>25.520195087387446</v>
      </c>
      <c r="C377" s="4">
        <v>330</v>
      </c>
    </row>
    <row r="378" spans="1:3">
      <c r="A378" s="4">
        <v>14.612231014663241</v>
      </c>
      <c r="B378" s="4">
        <v>25.430132918188242</v>
      </c>
      <c r="C378" s="4">
        <v>341</v>
      </c>
    </row>
    <row r="379" spans="1:3">
      <c r="A379" s="4">
        <v>14.664238746172641</v>
      </c>
      <c r="B379" s="4">
        <v>25.340070748989039</v>
      </c>
      <c r="C379" s="4">
        <v>361</v>
      </c>
    </row>
    <row r="380" spans="1:3">
      <c r="A380" s="4">
        <v>14.71624647768204</v>
      </c>
      <c r="B380" s="4">
        <v>25.250008579789835</v>
      </c>
      <c r="C380" s="4">
        <v>384</v>
      </c>
    </row>
    <row r="381" spans="1:3">
      <c r="A381" s="4">
        <v>14.76825420919144</v>
      </c>
      <c r="B381" s="4">
        <v>25.159946410590631</v>
      </c>
      <c r="C381" s="4">
        <v>411</v>
      </c>
    </row>
    <row r="382" spans="1:3">
      <c r="A382" s="4">
        <v>14.820261940700838</v>
      </c>
      <c r="B382" s="4">
        <v>25.069884241391428</v>
      </c>
      <c r="C382" s="4">
        <v>449</v>
      </c>
    </row>
    <row r="383" spans="1:3">
      <c r="A383" s="4">
        <v>14.872269672210237</v>
      </c>
      <c r="B383" s="4">
        <v>24.979822072192224</v>
      </c>
      <c r="C383" s="4">
        <v>501</v>
      </c>
    </row>
    <row r="384" spans="1:3">
      <c r="A384" s="4">
        <v>14.924277403719637</v>
      </c>
      <c r="B384" s="4">
        <v>24.889759902993021</v>
      </c>
      <c r="C384" s="4">
        <v>527</v>
      </c>
    </row>
    <row r="385" spans="1:3">
      <c r="A385" s="4">
        <v>14.976285135229036</v>
      </c>
      <c r="B385" s="4">
        <v>24.799697733793817</v>
      </c>
      <c r="C385" s="4">
        <v>552</v>
      </c>
    </row>
    <row r="386" spans="1:3">
      <c r="A386" s="4">
        <v>15.028292866738436</v>
      </c>
      <c r="B386" s="4">
        <v>24.709635564594613</v>
      </c>
      <c r="C386" s="4">
        <v>588</v>
      </c>
    </row>
    <row r="387" spans="1:3">
      <c r="A387" s="4">
        <v>15.080300598247835</v>
      </c>
      <c r="B387" s="4">
        <v>24.61957339539541</v>
      </c>
      <c r="C387" s="4">
        <v>611</v>
      </c>
    </row>
    <row r="388" spans="1:3">
      <c r="A388" s="4">
        <v>15.132308329757235</v>
      </c>
      <c r="B388" s="4">
        <v>24.529511226196206</v>
      </c>
      <c r="C388" s="4">
        <v>635</v>
      </c>
    </row>
    <row r="389" spans="1:3">
      <c r="A389" s="4">
        <v>15.184316061266633</v>
      </c>
      <c r="B389" s="4">
        <v>24.439449056997002</v>
      </c>
      <c r="C389" s="4">
        <v>664</v>
      </c>
    </row>
    <row r="390" spans="1:3">
      <c r="A390" s="4">
        <v>15.236323792776032</v>
      </c>
      <c r="B390" s="4">
        <v>24.349386887797799</v>
      </c>
      <c r="C390" s="4">
        <v>671</v>
      </c>
    </row>
    <row r="391" spans="1:3">
      <c r="A391" s="4">
        <v>15.288331524285432</v>
      </c>
      <c r="B391" s="4">
        <v>24.259324718598595</v>
      </c>
      <c r="C391" s="4">
        <v>690</v>
      </c>
    </row>
    <row r="392" spans="1:3">
      <c r="A392" s="4">
        <v>15.340339255794831</v>
      </c>
      <c r="B392" s="4">
        <v>24.169262549399392</v>
      </c>
      <c r="C392" s="4">
        <v>687</v>
      </c>
    </row>
    <row r="393" spans="1:3">
      <c r="A393" s="4">
        <v>15.392346987304231</v>
      </c>
      <c r="B393" s="4">
        <v>24.079200380200188</v>
      </c>
      <c r="C393" s="4">
        <v>677</v>
      </c>
    </row>
    <row r="394" spans="1:3">
      <c r="A394" s="4">
        <v>15.44435471881363</v>
      </c>
      <c r="B394" s="4">
        <v>23.989138211000984</v>
      </c>
      <c r="C394" s="4">
        <v>660</v>
      </c>
    </row>
    <row r="395" spans="1:3">
      <c r="A395" s="4">
        <v>15.496362450323028</v>
      </c>
      <c r="B395" s="4">
        <v>23.899076041801781</v>
      </c>
      <c r="C395" s="4">
        <v>660</v>
      </c>
    </row>
    <row r="396" spans="1:3">
      <c r="A396" s="4">
        <v>15.548370181832428</v>
      </c>
      <c r="B396" s="4">
        <v>23.809013872602577</v>
      </c>
      <c r="C396" s="4">
        <v>678</v>
      </c>
    </row>
    <row r="397" spans="1:3">
      <c r="A397" s="4">
        <v>15.600377913341827</v>
      </c>
      <c r="B397" s="4">
        <v>23.718951703403373</v>
      </c>
      <c r="C397" s="4">
        <v>670</v>
      </c>
    </row>
    <row r="398" spans="1:3">
      <c r="A398" s="4">
        <v>15.652385644851227</v>
      </c>
      <c r="B398" s="4">
        <v>23.62888953420417</v>
      </c>
      <c r="C398" s="4">
        <v>679</v>
      </c>
    </row>
    <row r="399" spans="1:3">
      <c r="A399" s="4">
        <v>15.704393376360626</v>
      </c>
      <c r="B399" s="4">
        <v>23.538827365004966</v>
      </c>
      <c r="C399" s="4">
        <v>671</v>
      </c>
    </row>
    <row r="400" spans="1:3">
      <c r="A400" s="4">
        <v>15.756401107870026</v>
      </c>
      <c r="B400" s="4">
        <v>23.448765195805763</v>
      </c>
      <c r="C400" s="4">
        <v>635</v>
      </c>
    </row>
    <row r="401" spans="1:3">
      <c r="A401" s="4">
        <v>15.808408839379425</v>
      </c>
      <c r="B401" s="4">
        <v>23.358703026606559</v>
      </c>
      <c r="C401" s="4">
        <v>620</v>
      </c>
    </row>
    <row r="402" spans="1:3">
      <c r="A402" s="4">
        <v>15.860416570888823</v>
      </c>
      <c r="B402" s="4">
        <v>23.268640857407355</v>
      </c>
      <c r="C402" s="4">
        <v>632</v>
      </c>
    </row>
    <row r="403" spans="1:3">
      <c r="A403" s="4">
        <v>15.912424302398223</v>
      </c>
      <c r="B403" s="4">
        <v>23.178578688208152</v>
      </c>
      <c r="C403" s="4">
        <v>630</v>
      </c>
    </row>
    <row r="404" spans="1:3">
      <c r="A404" s="4">
        <v>15.964432033907622</v>
      </c>
      <c r="B404" s="4">
        <v>23.088516519008948</v>
      </c>
      <c r="C404" s="4">
        <v>597</v>
      </c>
    </row>
    <row r="405" spans="1:3">
      <c r="A405" s="4">
        <v>16.016439765417022</v>
      </c>
      <c r="B405" s="4">
        <v>22.998454349809744</v>
      </c>
      <c r="C405" s="4">
        <v>599</v>
      </c>
    </row>
    <row r="406" spans="1:3">
      <c r="A406" s="4">
        <v>16.068447496926421</v>
      </c>
      <c r="B406" s="4">
        <v>22.908392180610541</v>
      </c>
      <c r="C406" s="4">
        <v>613</v>
      </c>
    </row>
    <row r="407" spans="1:3">
      <c r="A407" s="4">
        <v>16.120455228435819</v>
      </c>
      <c r="B407" s="4">
        <v>22.818330011411337</v>
      </c>
      <c r="C407" s="4">
        <v>624</v>
      </c>
    </row>
    <row r="408" spans="1:3">
      <c r="A408" s="4">
        <v>16.172462959945218</v>
      </c>
      <c r="B408" s="4">
        <v>22.728267842212134</v>
      </c>
      <c r="C408" s="4">
        <v>641</v>
      </c>
    </row>
    <row r="409" spans="1:3">
      <c r="A409" s="4">
        <v>16.22447069145462</v>
      </c>
      <c r="B409" s="4">
        <v>22.63820567301293</v>
      </c>
      <c r="C409" s="4">
        <v>625</v>
      </c>
    </row>
    <row r="410" spans="1:3">
      <c r="A410" s="4">
        <v>16.276478422964018</v>
      </c>
      <c r="B410" s="4">
        <v>22.548143503813726</v>
      </c>
      <c r="C410" s="4">
        <v>596</v>
      </c>
    </row>
    <row r="411" spans="1:3">
      <c r="A411" s="4">
        <v>16.328486154473417</v>
      </c>
      <c r="B411" s="4">
        <v>22.458081334614523</v>
      </c>
      <c r="C411" s="4">
        <v>567</v>
      </c>
    </row>
    <row r="412" spans="1:3">
      <c r="A412" s="4">
        <v>16.380493885982816</v>
      </c>
      <c r="B412" s="4">
        <v>22.368019165415319</v>
      </c>
      <c r="C412" s="4">
        <v>526</v>
      </c>
    </row>
    <row r="413" spans="1:3">
      <c r="A413" s="4">
        <v>16.432501617492214</v>
      </c>
      <c r="B413" s="4">
        <v>22.277956996216115</v>
      </c>
      <c r="C413" s="4">
        <v>522</v>
      </c>
    </row>
    <row r="414" spans="1:3">
      <c r="A414" s="4">
        <v>16.484509349001616</v>
      </c>
      <c r="B414" s="4">
        <v>22.187894827016912</v>
      </c>
      <c r="C414" s="4">
        <v>484</v>
      </c>
    </row>
    <row r="415" spans="1:3">
      <c r="A415" s="4">
        <v>16.536517080511015</v>
      </c>
      <c r="B415" s="4">
        <v>22.097832657817708</v>
      </c>
      <c r="C415" s="4">
        <v>456</v>
      </c>
    </row>
    <row r="416" spans="1:3">
      <c r="A416" s="4">
        <v>16.588524812020413</v>
      </c>
      <c r="B416" s="4">
        <v>22.007770488618505</v>
      </c>
      <c r="C416" s="4">
        <v>445</v>
      </c>
    </row>
    <row r="417" spans="1:14">
      <c r="A417" s="4">
        <v>16.640532543529812</v>
      </c>
      <c r="B417" s="4">
        <v>21.917708319419301</v>
      </c>
      <c r="C417" s="4">
        <v>444</v>
      </c>
    </row>
    <row r="418" spans="1:14">
      <c r="A418" s="4">
        <v>16.69254027503921</v>
      </c>
      <c r="B418" s="4">
        <v>21.827646150220097</v>
      </c>
      <c r="C418" s="4">
        <v>434</v>
      </c>
    </row>
    <row r="419" spans="1:14">
      <c r="A419" s="4">
        <v>16.744548006548612</v>
      </c>
      <c r="B419" s="4">
        <v>21.737583981020894</v>
      </c>
      <c r="C419" s="4">
        <v>430</v>
      </c>
    </row>
    <row r="420" spans="1:14">
      <c r="A420" s="4">
        <v>16.796555738058011</v>
      </c>
      <c r="B420" s="4">
        <v>21.64752181182169</v>
      </c>
      <c r="C420" s="4">
        <v>431</v>
      </c>
    </row>
    <row r="421" spans="1:14">
      <c r="A421" s="4">
        <v>16.848563469567409</v>
      </c>
      <c r="B421" s="4">
        <v>21.557459642622486</v>
      </c>
      <c r="C421" s="4">
        <v>427</v>
      </c>
    </row>
    <row r="422" spans="1:14">
      <c r="A422" s="4">
        <v>16.900571201076808</v>
      </c>
      <c r="B422" s="4">
        <v>21.467397473423283</v>
      </c>
      <c r="C422" s="4">
        <v>426</v>
      </c>
    </row>
    <row r="423" spans="1:14">
      <c r="A423" s="4">
        <v>16.95257893258621</v>
      </c>
      <c r="B423" s="4">
        <v>21.377335304224079</v>
      </c>
      <c r="C423" s="4">
        <v>430</v>
      </c>
    </row>
    <row r="424" spans="1:14">
      <c r="A424" s="4">
        <v>17.004586664095608</v>
      </c>
      <c r="B424" s="4">
        <v>21.287273135024876</v>
      </c>
      <c r="C424" s="4">
        <v>435</v>
      </c>
    </row>
    <row r="425" spans="1:14">
      <c r="A425" s="4">
        <v>17.056594395605007</v>
      </c>
      <c r="B425" s="4">
        <v>21.197210965825672</v>
      </c>
      <c r="C425" s="4">
        <v>450</v>
      </c>
    </row>
    <row r="426" spans="1:14">
      <c r="A426" s="4">
        <v>17.108602127114406</v>
      </c>
      <c r="B426" s="4">
        <v>21.107148796626468</v>
      </c>
      <c r="C426" s="4">
        <v>440</v>
      </c>
    </row>
    <row r="427" spans="1:14">
      <c r="A427" s="4">
        <v>17.160609858623804</v>
      </c>
      <c r="B427" s="4">
        <v>21.017086627427265</v>
      </c>
      <c r="C427" s="4">
        <v>427</v>
      </c>
    </row>
    <row r="428" spans="1:14">
      <c r="A428" s="4">
        <v>17.212617590133206</v>
      </c>
      <c r="B428" s="4">
        <v>20.927024458228061</v>
      </c>
      <c r="C428" s="4">
        <v>429</v>
      </c>
    </row>
    <row r="429" spans="1:14">
      <c r="A429" s="4">
        <v>17.264625321642605</v>
      </c>
      <c r="B429" s="4">
        <v>20.836962289028857</v>
      </c>
      <c r="C429" s="4">
        <v>428</v>
      </c>
    </row>
    <row r="430" spans="1:14">
      <c r="A430" s="4">
        <v>17.316633053152003</v>
      </c>
      <c r="B430" s="4">
        <v>20.746900119829654</v>
      </c>
      <c r="C430" s="4">
        <v>421</v>
      </c>
    </row>
    <row r="431" spans="1:14">
      <c r="A431" s="4" t="s">
        <v>0</v>
      </c>
      <c r="B431" s="4" t="s">
        <v>1</v>
      </c>
      <c r="C431" s="4" t="s">
        <v>2</v>
      </c>
      <c r="D431" s="4" t="s">
        <v>3</v>
      </c>
      <c r="E431" s="4" t="s">
        <v>4</v>
      </c>
      <c r="F431" s="4" t="s">
        <v>5</v>
      </c>
      <c r="G431" s="4" t="s">
        <v>6</v>
      </c>
      <c r="H431" s="4" t="s">
        <v>7</v>
      </c>
      <c r="I431" s="4" t="s">
        <v>8</v>
      </c>
      <c r="J431" s="4" t="s">
        <v>9</v>
      </c>
      <c r="K431" s="4" t="s">
        <v>10</v>
      </c>
      <c r="L431" s="4" t="s">
        <v>11</v>
      </c>
      <c r="M431" s="4" t="s">
        <v>12</v>
      </c>
      <c r="N431" s="4" t="s">
        <v>13</v>
      </c>
    </row>
    <row r="432" spans="1:14">
      <c r="A432" s="4" t="s">
        <v>14</v>
      </c>
      <c r="B432" s="4">
        <v>6</v>
      </c>
      <c r="C432" s="20">
        <v>0.47538252314814816</v>
      </c>
      <c r="D432" s="20">
        <v>1.746377314814815E-3</v>
      </c>
      <c r="E432" s="4">
        <v>1</v>
      </c>
      <c r="F432" s="4" t="s">
        <v>15</v>
      </c>
      <c r="G432" s="4">
        <v>0</v>
      </c>
      <c r="H432" s="4">
        <v>55.604999999999997</v>
      </c>
      <c r="I432" s="4">
        <v>83</v>
      </c>
      <c r="J432" s="4">
        <v>251</v>
      </c>
      <c r="K432" s="4">
        <v>541</v>
      </c>
      <c r="L432" s="4">
        <v>333.01219784313082</v>
      </c>
      <c r="M432" s="4">
        <v>398.97887690579694</v>
      </c>
    </row>
    <row r="433" spans="1:3">
      <c r="A433" s="4" t="s">
        <v>16</v>
      </c>
      <c r="B433" s="4" t="s">
        <v>17</v>
      </c>
      <c r="C433" s="4" t="s">
        <v>18</v>
      </c>
    </row>
    <row r="434" spans="1:3">
      <c r="A434" s="4">
        <v>13.051999069381264</v>
      </c>
      <c r="B434" s="4">
        <v>28.131997994164397</v>
      </c>
      <c r="C434" s="4">
        <v>216</v>
      </c>
    </row>
    <row r="435" spans="1:3">
      <c r="A435" s="4">
        <v>13.104006800890662</v>
      </c>
      <c r="B435" s="4">
        <v>28.04193582496519</v>
      </c>
      <c r="C435" s="4">
        <v>215</v>
      </c>
    </row>
    <row r="436" spans="1:3">
      <c r="A436" s="4">
        <v>13.156014532400063</v>
      </c>
      <c r="B436" s="4">
        <v>27.951873655765983</v>
      </c>
      <c r="C436" s="4">
        <v>218</v>
      </c>
    </row>
    <row r="437" spans="1:3">
      <c r="A437" s="4">
        <v>13.208022263909461</v>
      </c>
      <c r="B437" s="4">
        <v>27.861811486566779</v>
      </c>
      <c r="C437" s="4">
        <v>218</v>
      </c>
    </row>
    <row r="438" spans="1:3">
      <c r="A438" s="4">
        <v>13.260029995418861</v>
      </c>
      <c r="B438" s="4">
        <v>27.771749317367572</v>
      </c>
      <c r="C438" s="4">
        <v>216</v>
      </c>
    </row>
    <row r="439" spans="1:3">
      <c r="A439" s="4">
        <v>13.31203772692826</v>
      </c>
      <c r="B439" s="4">
        <v>27.681687148168365</v>
      </c>
      <c r="C439" s="4">
        <v>216</v>
      </c>
    </row>
    <row r="440" spans="1:3">
      <c r="A440" s="4">
        <v>13.364045458437658</v>
      </c>
      <c r="B440" s="4">
        <v>27.591624978969158</v>
      </c>
      <c r="C440" s="4">
        <v>217</v>
      </c>
    </row>
    <row r="441" spans="1:3">
      <c r="A441" s="4">
        <v>13.416053189947059</v>
      </c>
      <c r="B441" s="4">
        <v>27.50156280976995</v>
      </c>
      <c r="C441" s="4">
        <v>218</v>
      </c>
    </row>
    <row r="442" spans="1:3">
      <c r="A442" s="4">
        <v>13.468060921456457</v>
      </c>
      <c r="B442" s="4">
        <v>27.411500640570743</v>
      </c>
      <c r="C442" s="4">
        <v>220</v>
      </c>
    </row>
    <row r="443" spans="1:3">
      <c r="A443" s="4">
        <v>13.520068652965858</v>
      </c>
      <c r="B443" s="4">
        <v>27.32143847137154</v>
      </c>
      <c r="C443" s="4">
        <v>222</v>
      </c>
    </row>
    <row r="444" spans="1:3">
      <c r="A444" s="4">
        <v>13.572076384475256</v>
      </c>
      <c r="B444" s="4">
        <v>27.231376302172333</v>
      </c>
      <c r="C444" s="4">
        <v>224</v>
      </c>
    </row>
    <row r="445" spans="1:3">
      <c r="A445" s="4">
        <v>13.624084115984656</v>
      </c>
      <c r="B445" s="4">
        <v>27.141314132973125</v>
      </c>
      <c r="C445" s="4">
        <v>225</v>
      </c>
    </row>
    <row r="446" spans="1:3">
      <c r="A446" s="4">
        <v>13.676091847494055</v>
      </c>
      <c r="B446" s="4">
        <v>27.051251963773918</v>
      </c>
      <c r="C446" s="4">
        <v>228</v>
      </c>
    </row>
    <row r="447" spans="1:3">
      <c r="A447" s="4">
        <v>13.728099579003453</v>
      </c>
      <c r="B447" s="4">
        <v>26.961189794574711</v>
      </c>
      <c r="C447" s="4">
        <v>228</v>
      </c>
    </row>
    <row r="448" spans="1:3">
      <c r="A448" s="4">
        <v>13.780107310512854</v>
      </c>
      <c r="B448" s="4">
        <v>26.871127625375504</v>
      </c>
      <c r="C448" s="4">
        <v>226</v>
      </c>
    </row>
    <row r="449" spans="1:3">
      <c r="A449" s="4">
        <v>13.832115042022252</v>
      </c>
      <c r="B449" s="4">
        <v>26.7810654561763</v>
      </c>
      <c r="C449" s="4">
        <v>231</v>
      </c>
    </row>
    <row r="450" spans="1:3">
      <c r="A450" s="4">
        <v>13.884122773531653</v>
      </c>
      <c r="B450" s="4">
        <v>26.691003286977093</v>
      </c>
      <c r="C450" s="4">
        <v>235</v>
      </c>
    </row>
    <row r="451" spans="1:3">
      <c r="A451" s="4">
        <v>13.936130505041051</v>
      </c>
      <c r="B451" s="4">
        <v>26.600941117777889</v>
      </c>
      <c r="C451" s="4">
        <v>235</v>
      </c>
    </row>
    <row r="452" spans="1:3">
      <c r="A452" s="4">
        <v>13.98813823655045</v>
      </c>
      <c r="B452" s="4">
        <v>26.510878948578686</v>
      </c>
      <c r="C452" s="4">
        <v>239</v>
      </c>
    </row>
    <row r="453" spans="1:3">
      <c r="A453" s="4">
        <v>14.04014596805985</v>
      </c>
      <c r="B453" s="4">
        <v>26.420816779379482</v>
      </c>
      <c r="C453" s="4">
        <v>247</v>
      </c>
    </row>
    <row r="454" spans="1:3">
      <c r="A454" s="4">
        <v>14.092153699569248</v>
      </c>
      <c r="B454" s="4">
        <v>26.330754610180279</v>
      </c>
      <c r="C454" s="4">
        <v>246</v>
      </c>
    </row>
    <row r="455" spans="1:3">
      <c r="A455" s="4">
        <v>14.144161431078649</v>
      </c>
      <c r="B455" s="4">
        <v>26.240692440981075</v>
      </c>
      <c r="C455" s="4">
        <v>248</v>
      </c>
    </row>
    <row r="456" spans="1:3">
      <c r="A456" s="4">
        <v>14.196169162588047</v>
      </c>
      <c r="B456" s="4">
        <v>26.150630271781871</v>
      </c>
      <c r="C456" s="4">
        <v>261</v>
      </c>
    </row>
    <row r="457" spans="1:3">
      <c r="A457" s="4">
        <v>14.248176894097448</v>
      </c>
      <c r="B457" s="4">
        <v>26.060568102582668</v>
      </c>
      <c r="C457" s="4">
        <v>272</v>
      </c>
    </row>
    <row r="458" spans="1:3">
      <c r="A458" s="4">
        <v>14.300184625606846</v>
      </c>
      <c r="B458" s="4">
        <v>25.970505933383464</v>
      </c>
      <c r="C458" s="4">
        <v>291</v>
      </c>
    </row>
    <row r="459" spans="1:3">
      <c r="A459" s="4">
        <v>14.352192357116245</v>
      </c>
      <c r="B459" s="4">
        <v>25.88044376418426</v>
      </c>
      <c r="C459" s="4">
        <v>302</v>
      </c>
    </row>
    <row r="460" spans="1:3">
      <c r="A460" s="4">
        <v>14.404200088625645</v>
      </c>
      <c r="B460" s="4">
        <v>25.790381594985057</v>
      </c>
      <c r="C460" s="4">
        <v>313</v>
      </c>
    </row>
    <row r="461" spans="1:3">
      <c r="A461" s="4">
        <v>14.456207820135043</v>
      </c>
      <c r="B461" s="4">
        <v>25.700319425785853</v>
      </c>
      <c r="C461" s="4">
        <v>324</v>
      </c>
    </row>
    <row r="462" spans="1:3">
      <c r="A462" s="4">
        <v>14.508215551644444</v>
      </c>
      <c r="B462" s="4">
        <v>25.61025725658665</v>
      </c>
      <c r="C462" s="4">
        <v>346</v>
      </c>
    </row>
    <row r="463" spans="1:3">
      <c r="A463" s="4">
        <v>14.560223283153842</v>
      </c>
      <c r="B463" s="4">
        <v>25.520195087387446</v>
      </c>
      <c r="C463" s="4">
        <v>362</v>
      </c>
    </row>
    <row r="464" spans="1:3">
      <c r="A464" s="4">
        <v>14.612231014663241</v>
      </c>
      <c r="B464" s="4">
        <v>25.430132918188242</v>
      </c>
      <c r="C464" s="4">
        <v>376</v>
      </c>
    </row>
    <row r="465" spans="1:3">
      <c r="A465" s="4">
        <v>14.664238746172641</v>
      </c>
      <c r="B465" s="4">
        <v>25.340070748989039</v>
      </c>
      <c r="C465" s="4">
        <v>387</v>
      </c>
    </row>
    <row r="466" spans="1:3">
      <c r="A466" s="4">
        <v>14.71624647768204</v>
      </c>
      <c r="B466" s="4">
        <v>25.250008579789835</v>
      </c>
      <c r="C466" s="4">
        <v>407</v>
      </c>
    </row>
    <row r="467" spans="1:3">
      <c r="A467" s="4">
        <v>14.76825420919144</v>
      </c>
      <c r="B467" s="4">
        <v>25.159946410590631</v>
      </c>
      <c r="C467" s="4">
        <v>423</v>
      </c>
    </row>
    <row r="468" spans="1:3">
      <c r="A468" s="4">
        <v>14.820261940700838</v>
      </c>
      <c r="B468" s="4">
        <v>25.069884241391428</v>
      </c>
      <c r="C468" s="4">
        <v>440</v>
      </c>
    </row>
    <row r="469" spans="1:3">
      <c r="A469" s="4">
        <v>14.872269672210237</v>
      </c>
      <c r="B469" s="4">
        <v>24.979822072192224</v>
      </c>
      <c r="C469" s="4">
        <v>482</v>
      </c>
    </row>
    <row r="470" spans="1:3">
      <c r="A470" s="4">
        <v>14.924277403719637</v>
      </c>
      <c r="B470" s="4">
        <v>24.889759902993021</v>
      </c>
      <c r="C470" s="4">
        <v>506</v>
      </c>
    </row>
    <row r="471" spans="1:3">
      <c r="A471" s="4">
        <v>14.976285135229036</v>
      </c>
      <c r="B471" s="4">
        <v>24.799697733793817</v>
      </c>
      <c r="C471" s="4">
        <v>524</v>
      </c>
    </row>
    <row r="472" spans="1:3">
      <c r="A472" s="4">
        <v>15.028292866738436</v>
      </c>
      <c r="B472" s="4">
        <v>24.709635564594613</v>
      </c>
      <c r="C472" s="4">
        <v>551</v>
      </c>
    </row>
    <row r="473" spans="1:3">
      <c r="A473" s="4">
        <v>15.080300598247835</v>
      </c>
      <c r="B473" s="4">
        <v>24.61957339539541</v>
      </c>
      <c r="C473" s="4">
        <v>590</v>
      </c>
    </row>
    <row r="474" spans="1:3">
      <c r="A474" s="4">
        <v>15.132308329757235</v>
      </c>
      <c r="B474" s="4">
        <v>24.529511226196206</v>
      </c>
      <c r="C474" s="4">
        <v>625</v>
      </c>
    </row>
    <row r="475" spans="1:3">
      <c r="A475" s="4">
        <v>15.184316061266633</v>
      </c>
      <c r="B475" s="4">
        <v>24.439449056997002</v>
      </c>
      <c r="C475" s="4">
        <v>649</v>
      </c>
    </row>
    <row r="476" spans="1:3">
      <c r="A476" s="4">
        <v>15.236323792776032</v>
      </c>
      <c r="B476" s="4">
        <v>24.349386887797799</v>
      </c>
      <c r="C476" s="4">
        <v>686</v>
      </c>
    </row>
    <row r="477" spans="1:3">
      <c r="A477" s="4">
        <v>15.288331524285432</v>
      </c>
      <c r="B477" s="4">
        <v>24.259324718598595</v>
      </c>
      <c r="C477" s="4">
        <v>716</v>
      </c>
    </row>
    <row r="478" spans="1:3">
      <c r="A478" s="4">
        <v>15.340339255794831</v>
      </c>
      <c r="B478" s="4">
        <v>24.169262549399392</v>
      </c>
      <c r="C478" s="4">
        <v>730</v>
      </c>
    </row>
    <row r="479" spans="1:3">
      <c r="A479" s="4">
        <v>15.392346987304231</v>
      </c>
      <c r="B479" s="4">
        <v>24.079200380200188</v>
      </c>
      <c r="C479" s="4">
        <v>749</v>
      </c>
    </row>
    <row r="480" spans="1:3">
      <c r="A480" s="4">
        <v>15.44435471881363</v>
      </c>
      <c r="B480" s="4">
        <v>23.989138211000984</v>
      </c>
      <c r="C480" s="4">
        <v>743</v>
      </c>
    </row>
    <row r="481" spans="1:3">
      <c r="A481" s="4">
        <v>15.496362450323028</v>
      </c>
      <c r="B481" s="4">
        <v>23.899076041801781</v>
      </c>
      <c r="C481" s="4">
        <v>728</v>
      </c>
    </row>
    <row r="482" spans="1:3">
      <c r="A482" s="4">
        <v>15.548370181832428</v>
      </c>
      <c r="B482" s="4">
        <v>23.809013872602577</v>
      </c>
      <c r="C482" s="4">
        <v>727</v>
      </c>
    </row>
    <row r="483" spans="1:3">
      <c r="A483" s="4">
        <v>15.600377913341827</v>
      </c>
      <c r="B483" s="4">
        <v>23.718951703403373</v>
      </c>
      <c r="C483" s="4">
        <v>707</v>
      </c>
    </row>
    <row r="484" spans="1:3">
      <c r="A484" s="4">
        <v>15.652385644851227</v>
      </c>
      <c r="B484" s="4">
        <v>23.62888953420417</v>
      </c>
      <c r="C484" s="4">
        <v>693</v>
      </c>
    </row>
    <row r="485" spans="1:3">
      <c r="A485" s="4">
        <v>15.704393376360626</v>
      </c>
      <c r="B485" s="4">
        <v>23.538827365004966</v>
      </c>
      <c r="C485" s="4">
        <v>692</v>
      </c>
    </row>
    <row r="486" spans="1:3">
      <c r="A486" s="4">
        <v>15.756401107870026</v>
      </c>
      <c r="B486" s="4">
        <v>23.448765195805763</v>
      </c>
      <c r="C486" s="4">
        <v>686</v>
      </c>
    </row>
    <row r="487" spans="1:3">
      <c r="A487" s="4">
        <v>15.808408839379425</v>
      </c>
      <c r="B487" s="4">
        <v>23.358703026606559</v>
      </c>
      <c r="C487" s="4">
        <v>658</v>
      </c>
    </row>
    <row r="488" spans="1:3">
      <c r="A488" s="4">
        <v>15.860416570888823</v>
      </c>
      <c r="B488" s="4">
        <v>23.268640857407355</v>
      </c>
      <c r="C488" s="4">
        <v>651</v>
      </c>
    </row>
    <row r="489" spans="1:3">
      <c r="A489" s="4">
        <v>15.912424302398223</v>
      </c>
      <c r="B489" s="4">
        <v>23.178578688208152</v>
      </c>
      <c r="C489" s="4">
        <v>595</v>
      </c>
    </row>
    <row r="490" spans="1:3">
      <c r="A490" s="4">
        <v>15.964432033907622</v>
      </c>
      <c r="B490" s="4">
        <v>23.088516519008948</v>
      </c>
      <c r="C490" s="4">
        <v>563</v>
      </c>
    </row>
    <row r="491" spans="1:3">
      <c r="A491" s="4">
        <v>16.016439765417022</v>
      </c>
      <c r="B491" s="4">
        <v>22.998454349809744</v>
      </c>
      <c r="C491" s="4">
        <v>547</v>
      </c>
    </row>
    <row r="492" spans="1:3">
      <c r="A492" s="4">
        <v>16.068447496926421</v>
      </c>
      <c r="B492" s="4">
        <v>22.908392180610541</v>
      </c>
      <c r="C492" s="4">
        <v>537</v>
      </c>
    </row>
    <row r="493" spans="1:3">
      <c r="A493" s="4">
        <v>16.120455228435819</v>
      </c>
      <c r="B493" s="4">
        <v>22.818330011411337</v>
      </c>
      <c r="C493" s="4">
        <v>538</v>
      </c>
    </row>
    <row r="494" spans="1:3">
      <c r="A494" s="4">
        <v>16.172462959945218</v>
      </c>
      <c r="B494" s="4">
        <v>22.728267842212134</v>
      </c>
      <c r="C494" s="4">
        <v>534</v>
      </c>
    </row>
    <row r="495" spans="1:3">
      <c r="A495" s="4">
        <v>16.22447069145462</v>
      </c>
      <c r="B495" s="4">
        <v>22.63820567301293</v>
      </c>
      <c r="C495" s="4">
        <v>548</v>
      </c>
    </row>
    <row r="496" spans="1:3">
      <c r="A496" s="4">
        <v>16.276478422964018</v>
      </c>
      <c r="B496" s="4">
        <v>22.548143503813726</v>
      </c>
      <c r="C496" s="4">
        <v>531</v>
      </c>
    </row>
    <row r="497" spans="1:3">
      <c r="A497" s="4">
        <v>16.328486154473417</v>
      </c>
      <c r="B497" s="4">
        <v>22.458081334614523</v>
      </c>
      <c r="C497" s="4">
        <v>526</v>
      </c>
    </row>
    <row r="498" spans="1:3">
      <c r="A498" s="4">
        <v>16.380493885982816</v>
      </c>
      <c r="B498" s="4">
        <v>22.368019165415319</v>
      </c>
      <c r="C498" s="4">
        <v>502</v>
      </c>
    </row>
    <row r="499" spans="1:3">
      <c r="A499" s="4">
        <v>16.432501617492214</v>
      </c>
      <c r="B499" s="4">
        <v>22.277956996216115</v>
      </c>
      <c r="C499" s="4">
        <v>473</v>
      </c>
    </row>
    <row r="500" spans="1:3">
      <c r="A500" s="4">
        <v>16.484509349001616</v>
      </c>
      <c r="B500" s="4">
        <v>22.187894827016912</v>
      </c>
      <c r="C500" s="4">
        <v>465</v>
      </c>
    </row>
    <row r="501" spans="1:3">
      <c r="A501" s="4">
        <v>16.536517080511015</v>
      </c>
      <c r="B501" s="4">
        <v>22.097832657817708</v>
      </c>
      <c r="C501" s="4">
        <v>463</v>
      </c>
    </row>
    <row r="502" spans="1:3">
      <c r="A502" s="4">
        <v>16.588524812020413</v>
      </c>
      <c r="B502" s="4">
        <v>22.007770488618505</v>
      </c>
      <c r="C502" s="4">
        <v>451</v>
      </c>
    </row>
    <row r="503" spans="1:3">
      <c r="A503" s="4">
        <v>16.640532543529812</v>
      </c>
      <c r="B503" s="4">
        <v>21.917708319419301</v>
      </c>
      <c r="C503" s="4">
        <v>431</v>
      </c>
    </row>
    <row r="504" spans="1:3">
      <c r="A504" s="4">
        <v>16.69254027503921</v>
      </c>
      <c r="B504" s="4">
        <v>21.827646150220097</v>
      </c>
      <c r="C504" s="4">
        <v>435</v>
      </c>
    </row>
    <row r="505" spans="1:3">
      <c r="A505" s="4">
        <v>16.744548006548612</v>
      </c>
      <c r="B505" s="4">
        <v>21.737583981020894</v>
      </c>
      <c r="C505" s="4">
        <v>438</v>
      </c>
    </row>
    <row r="506" spans="1:3">
      <c r="A506" s="4">
        <v>16.796555738058011</v>
      </c>
      <c r="B506" s="4">
        <v>21.64752181182169</v>
      </c>
      <c r="C506" s="4">
        <v>434</v>
      </c>
    </row>
    <row r="507" spans="1:3">
      <c r="A507" s="4">
        <v>16.848563469567409</v>
      </c>
      <c r="B507" s="4">
        <v>21.557459642622486</v>
      </c>
      <c r="C507" s="4">
        <v>434</v>
      </c>
    </row>
    <row r="508" spans="1:3">
      <c r="A508" s="4">
        <v>16.900571201076808</v>
      </c>
      <c r="B508" s="4">
        <v>21.467397473423283</v>
      </c>
      <c r="C508" s="4">
        <v>439</v>
      </c>
    </row>
    <row r="509" spans="1:3">
      <c r="A509" s="4">
        <v>16.95257893258621</v>
      </c>
      <c r="B509" s="4">
        <v>21.377335304224079</v>
      </c>
      <c r="C509" s="4">
        <v>432</v>
      </c>
    </row>
    <row r="510" spans="1:3">
      <c r="A510" s="4">
        <v>17.004586664095608</v>
      </c>
      <c r="B510" s="4">
        <v>21.287273135024876</v>
      </c>
      <c r="C510" s="4">
        <v>428</v>
      </c>
    </row>
    <row r="511" spans="1:3">
      <c r="A511" s="4">
        <v>17.056594395605007</v>
      </c>
      <c r="B511" s="4">
        <v>21.197210965825672</v>
      </c>
      <c r="C511" s="4">
        <v>418</v>
      </c>
    </row>
    <row r="512" spans="1:3">
      <c r="A512" s="4">
        <v>17.108602127114406</v>
      </c>
      <c r="B512" s="4">
        <v>21.107148796626468</v>
      </c>
      <c r="C512" s="4">
        <v>423</v>
      </c>
    </row>
    <row r="513" spans="1:14">
      <c r="A513" s="4">
        <v>17.160609858623804</v>
      </c>
      <c r="B513" s="4">
        <v>21.017086627427265</v>
      </c>
      <c r="C513" s="4">
        <v>414</v>
      </c>
    </row>
    <row r="514" spans="1:14">
      <c r="A514" s="4">
        <v>17.212617590133206</v>
      </c>
      <c r="B514" s="4">
        <v>20.927024458228061</v>
      </c>
      <c r="C514" s="4">
        <v>426</v>
      </c>
    </row>
    <row r="515" spans="1:14">
      <c r="A515" s="4">
        <v>17.264625321642605</v>
      </c>
      <c r="B515" s="4">
        <v>20.836962289028857</v>
      </c>
      <c r="C515" s="4">
        <v>427</v>
      </c>
    </row>
    <row r="516" spans="1:14">
      <c r="A516" s="4">
        <v>17.316633053152003</v>
      </c>
      <c r="B516" s="4">
        <v>20.746900119829654</v>
      </c>
      <c r="C516" s="4">
        <v>439</v>
      </c>
    </row>
    <row r="517" spans="1:14">
      <c r="A517" s="4" t="s">
        <v>0</v>
      </c>
      <c r="B517" s="4" t="s">
        <v>1</v>
      </c>
      <c r="C517" s="4" t="s">
        <v>2</v>
      </c>
      <c r="D517" s="4" t="s">
        <v>3</v>
      </c>
      <c r="E517" s="4" t="s">
        <v>4</v>
      </c>
      <c r="F517" s="4" t="s">
        <v>5</v>
      </c>
      <c r="G517" s="4" t="s">
        <v>6</v>
      </c>
      <c r="H517" s="4" t="s">
        <v>7</v>
      </c>
      <c r="I517" s="4" t="s">
        <v>8</v>
      </c>
      <c r="J517" s="4" t="s">
        <v>9</v>
      </c>
      <c r="K517" s="4" t="s">
        <v>10</v>
      </c>
      <c r="L517" s="4" t="s">
        <v>11</v>
      </c>
      <c r="M517" s="4" t="s">
        <v>12</v>
      </c>
      <c r="N517" s="4" t="s">
        <v>13</v>
      </c>
    </row>
    <row r="518" spans="1:14">
      <c r="A518" s="4" t="s">
        <v>19</v>
      </c>
      <c r="B518" s="4">
        <v>1</v>
      </c>
      <c r="C518" s="20">
        <v>0.6018055902777778</v>
      </c>
      <c r="D518" s="20">
        <v>0</v>
      </c>
      <c r="E518" s="4">
        <v>1</v>
      </c>
      <c r="F518" s="4" t="s">
        <v>20</v>
      </c>
      <c r="G518" s="4">
        <v>0</v>
      </c>
      <c r="H518" s="4" t="s">
        <v>21</v>
      </c>
      <c r="I518" s="4">
        <v>83</v>
      </c>
      <c r="J518" s="4">
        <v>125.5</v>
      </c>
      <c r="K518" s="4">
        <v>270.5</v>
      </c>
      <c r="L518" s="4">
        <v>166.50609892156541</v>
      </c>
      <c r="M518" s="4">
        <v>199.48943845289847</v>
      </c>
    </row>
    <row r="519" spans="1:14">
      <c r="A519" s="4" t="s">
        <v>16</v>
      </c>
      <c r="B519" s="4" t="s">
        <v>17</v>
      </c>
      <c r="C519" s="4" t="s">
        <v>18</v>
      </c>
    </row>
    <row r="520" spans="1:14">
      <c r="A520" s="4">
        <v>13.051999069381264</v>
      </c>
      <c r="B520" s="4">
        <v>28.131997994164397</v>
      </c>
      <c r="C520" s="4">
        <v>0</v>
      </c>
    </row>
    <row r="521" spans="1:14">
      <c r="A521" s="4">
        <v>13.104006800890662</v>
      </c>
      <c r="B521" s="4">
        <v>28.04193582496519</v>
      </c>
      <c r="C521" s="4">
        <v>0</v>
      </c>
    </row>
    <row r="522" spans="1:14">
      <c r="A522" s="4">
        <v>13.156014532400063</v>
      </c>
      <c r="B522" s="4">
        <v>27.951873655765983</v>
      </c>
      <c r="C522" s="4">
        <v>0</v>
      </c>
    </row>
    <row r="523" spans="1:14">
      <c r="A523" s="4">
        <v>13.208022263909461</v>
      </c>
      <c r="B523" s="4">
        <v>27.861811486566779</v>
      </c>
      <c r="C523" s="4">
        <v>0</v>
      </c>
    </row>
    <row r="524" spans="1:14">
      <c r="A524" s="4">
        <v>13.260029995418861</v>
      </c>
      <c r="B524" s="4">
        <v>27.771749317367572</v>
      </c>
      <c r="C524" s="4">
        <v>0</v>
      </c>
    </row>
    <row r="525" spans="1:14">
      <c r="A525" s="4">
        <v>13.31203772692826</v>
      </c>
      <c r="B525" s="4">
        <v>27.681687148168365</v>
      </c>
      <c r="C525" s="4">
        <v>0</v>
      </c>
    </row>
    <row r="526" spans="1:14">
      <c r="A526" s="4">
        <v>13.364045458437658</v>
      </c>
      <c r="B526" s="4">
        <v>27.591624978969158</v>
      </c>
      <c r="C526" s="4">
        <v>0</v>
      </c>
    </row>
    <row r="527" spans="1:14">
      <c r="A527" s="4">
        <v>13.416053189947059</v>
      </c>
      <c r="B527" s="4">
        <v>27.50156280976995</v>
      </c>
      <c r="C527" s="4">
        <v>0</v>
      </c>
    </row>
    <row r="528" spans="1:14">
      <c r="A528" s="4">
        <v>13.468060921456457</v>
      </c>
      <c r="B528" s="4">
        <v>27.411500640570743</v>
      </c>
      <c r="C528" s="4">
        <v>0</v>
      </c>
    </row>
    <row r="529" spans="1:3">
      <c r="A529" s="4">
        <v>13.520068652965858</v>
      </c>
      <c r="B529" s="4">
        <v>27.32143847137154</v>
      </c>
      <c r="C529" s="4">
        <v>0</v>
      </c>
    </row>
    <row r="530" spans="1:3">
      <c r="A530" s="4">
        <v>13.572076384475256</v>
      </c>
      <c r="B530" s="4">
        <v>27.231376302172333</v>
      </c>
      <c r="C530" s="4">
        <v>0</v>
      </c>
    </row>
    <row r="531" spans="1:3">
      <c r="A531" s="4">
        <v>13.624084115984656</v>
      </c>
      <c r="B531" s="4">
        <v>27.141314132973125</v>
      </c>
      <c r="C531" s="4">
        <v>0</v>
      </c>
    </row>
    <row r="532" spans="1:3">
      <c r="A532" s="4">
        <v>13.676091847494055</v>
      </c>
      <c r="B532" s="4">
        <v>27.051251963773918</v>
      </c>
      <c r="C532" s="4">
        <v>0</v>
      </c>
    </row>
    <row r="533" spans="1:3">
      <c r="A533" s="4">
        <v>13.728099579003453</v>
      </c>
      <c r="B533" s="4">
        <v>26.961189794574711</v>
      </c>
      <c r="C533" s="4">
        <v>0</v>
      </c>
    </row>
    <row r="534" spans="1:3">
      <c r="A534" s="4">
        <v>13.780107310512854</v>
      </c>
      <c r="B534" s="4">
        <v>26.871127625375504</v>
      </c>
      <c r="C534" s="4">
        <v>0</v>
      </c>
    </row>
    <row r="535" spans="1:3">
      <c r="A535" s="4">
        <v>13.832115042022252</v>
      </c>
      <c r="B535" s="4">
        <v>26.7810654561763</v>
      </c>
      <c r="C535" s="4">
        <v>0</v>
      </c>
    </row>
    <row r="536" spans="1:3">
      <c r="A536" s="4">
        <v>13.884122773531653</v>
      </c>
      <c r="B536" s="4">
        <v>26.691003286977093</v>
      </c>
      <c r="C536" s="4">
        <v>0</v>
      </c>
    </row>
    <row r="537" spans="1:3">
      <c r="A537" s="4">
        <v>13.936130505041051</v>
      </c>
      <c r="B537" s="4">
        <v>26.600941117777889</v>
      </c>
      <c r="C537" s="4">
        <v>0</v>
      </c>
    </row>
    <row r="538" spans="1:3">
      <c r="A538" s="4">
        <v>13.98813823655045</v>
      </c>
      <c r="B538" s="4">
        <v>26.510878948578686</v>
      </c>
      <c r="C538" s="4">
        <v>0</v>
      </c>
    </row>
    <row r="539" spans="1:3">
      <c r="A539" s="4">
        <v>14.04014596805985</v>
      </c>
      <c r="B539" s="4">
        <v>26.420816779379482</v>
      </c>
      <c r="C539" s="4">
        <v>0</v>
      </c>
    </row>
    <row r="540" spans="1:3">
      <c r="A540" s="4">
        <v>14.092153699569248</v>
      </c>
      <c r="B540" s="4">
        <v>26.330754610180279</v>
      </c>
      <c r="C540" s="4">
        <v>0</v>
      </c>
    </row>
    <row r="541" spans="1:3">
      <c r="A541" s="4">
        <v>14.144161431078649</v>
      </c>
      <c r="B541" s="4">
        <v>26.240692440981075</v>
      </c>
      <c r="C541" s="4">
        <v>0</v>
      </c>
    </row>
    <row r="542" spans="1:3">
      <c r="A542" s="4">
        <v>14.196169162588047</v>
      </c>
      <c r="B542" s="4">
        <v>26.150630271781871</v>
      </c>
      <c r="C542" s="4">
        <v>0</v>
      </c>
    </row>
    <row r="543" spans="1:3">
      <c r="A543" s="4">
        <v>14.248176894097448</v>
      </c>
      <c r="B543" s="4">
        <v>26.060568102582668</v>
      </c>
      <c r="C543" s="4">
        <v>0</v>
      </c>
    </row>
    <row r="544" spans="1:3">
      <c r="A544" s="4">
        <v>14.300184625606846</v>
      </c>
      <c r="B544" s="4">
        <v>25.970505933383464</v>
      </c>
      <c r="C544" s="4">
        <v>0</v>
      </c>
    </row>
    <row r="545" spans="1:3">
      <c r="A545" s="4">
        <v>14.352192357116245</v>
      </c>
      <c r="B545" s="4">
        <v>25.88044376418426</v>
      </c>
      <c r="C545" s="4">
        <v>0</v>
      </c>
    </row>
    <row r="546" spans="1:3">
      <c r="A546" s="4">
        <v>14.404200088625645</v>
      </c>
      <c r="B546" s="4">
        <v>25.790381594985057</v>
      </c>
      <c r="C546" s="4">
        <v>0</v>
      </c>
    </row>
    <row r="547" spans="1:3">
      <c r="A547" s="4">
        <v>14.456207820135043</v>
      </c>
      <c r="B547" s="4">
        <v>25.700319425785853</v>
      </c>
      <c r="C547" s="4">
        <v>0</v>
      </c>
    </row>
    <row r="548" spans="1:3">
      <c r="A548" s="4">
        <v>14.508215551644444</v>
      </c>
      <c r="B548" s="4">
        <v>25.61025725658665</v>
      </c>
      <c r="C548" s="4">
        <v>0</v>
      </c>
    </row>
    <row r="549" spans="1:3">
      <c r="A549" s="4">
        <v>14.560223283153842</v>
      </c>
      <c r="B549" s="4">
        <v>25.520195087387446</v>
      </c>
      <c r="C549" s="4">
        <v>59</v>
      </c>
    </row>
    <row r="550" spans="1:3">
      <c r="A550" s="4">
        <v>14.612231014663241</v>
      </c>
      <c r="B550" s="4">
        <v>25.430132918188242</v>
      </c>
      <c r="C550" s="4">
        <v>214</v>
      </c>
    </row>
    <row r="551" spans="1:3">
      <c r="A551" s="4">
        <v>14.664238746172641</v>
      </c>
      <c r="B551" s="4">
        <v>25.340070748989039</v>
      </c>
      <c r="C551" s="4">
        <v>414</v>
      </c>
    </row>
    <row r="552" spans="1:3">
      <c r="A552" s="4">
        <v>14.71624647768204</v>
      </c>
      <c r="B552" s="4">
        <v>25.250008579789835</v>
      </c>
      <c r="C552" s="4">
        <v>399</v>
      </c>
    </row>
    <row r="553" spans="1:3">
      <c r="A553" s="4">
        <v>14.76825420919144</v>
      </c>
      <c r="B553" s="4">
        <v>25.159946410590631</v>
      </c>
      <c r="C553" s="4">
        <v>411</v>
      </c>
    </row>
    <row r="554" spans="1:3">
      <c r="A554" s="4">
        <v>14.820261940700838</v>
      </c>
      <c r="B554" s="4">
        <v>25.069884241391428</v>
      </c>
      <c r="C554" s="4">
        <v>570</v>
      </c>
    </row>
    <row r="555" spans="1:3">
      <c r="A555" s="4">
        <v>14.872269672210237</v>
      </c>
      <c r="B555" s="4">
        <v>24.979822072192224</v>
      </c>
      <c r="C555" s="4">
        <v>853</v>
      </c>
    </row>
    <row r="556" spans="1:3">
      <c r="A556" s="4">
        <v>14.924277403719637</v>
      </c>
      <c r="B556" s="4">
        <v>24.889759902993021</v>
      </c>
      <c r="C556" s="4">
        <v>1185</v>
      </c>
    </row>
    <row r="557" spans="1:3">
      <c r="A557" s="4">
        <v>14.976285135229036</v>
      </c>
      <c r="B557" s="4">
        <v>24.799697733793817</v>
      </c>
      <c r="C557" s="4">
        <v>1528</v>
      </c>
    </row>
    <row r="558" spans="1:3">
      <c r="A558" s="4">
        <v>15.028292866738436</v>
      </c>
      <c r="B558" s="4">
        <v>24.709635564594613</v>
      </c>
      <c r="C558" s="4">
        <v>1472</v>
      </c>
    </row>
    <row r="559" spans="1:3">
      <c r="A559" s="4">
        <v>15.080300598247835</v>
      </c>
      <c r="B559" s="4">
        <v>24.61957339539541</v>
      </c>
      <c r="C559" s="4">
        <v>1306</v>
      </c>
    </row>
    <row r="560" spans="1:3">
      <c r="A560" s="4">
        <v>15.132308329757235</v>
      </c>
      <c r="B560" s="4">
        <v>24.529511226196206</v>
      </c>
      <c r="C560" s="4">
        <v>1433</v>
      </c>
    </row>
    <row r="561" spans="1:3">
      <c r="A561" s="4">
        <v>15.184316061266633</v>
      </c>
      <c r="B561" s="4">
        <v>24.439449056997002</v>
      </c>
      <c r="C561" s="4">
        <v>1589</v>
      </c>
    </row>
    <row r="562" spans="1:3">
      <c r="A562" s="4">
        <v>15.236323792776032</v>
      </c>
      <c r="B562" s="4">
        <v>24.349386887797799</v>
      </c>
      <c r="C562" s="4">
        <v>1679</v>
      </c>
    </row>
    <row r="563" spans="1:3">
      <c r="A563" s="4">
        <v>15.288331524285432</v>
      </c>
      <c r="B563" s="4">
        <v>24.259324718598595</v>
      </c>
      <c r="C563" s="4">
        <v>1682</v>
      </c>
    </row>
    <row r="564" spans="1:3">
      <c r="A564" s="4">
        <v>15.340339255794831</v>
      </c>
      <c r="B564" s="4">
        <v>24.169262549399392</v>
      </c>
      <c r="C564" s="4">
        <v>1642</v>
      </c>
    </row>
    <row r="565" spans="1:3">
      <c r="A565" s="4">
        <v>15.392346987304231</v>
      </c>
      <c r="B565" s="4">
        <v>24.079200380200188</v>
      </c>
      <c r="C565" s="4">
        <v>1626</v>
      </c>
    </row>
    <row r="566" spans="1:3">
      <c r="A566" s="4">
        <v>15.44435471881363</v>
      </c>
      <c r="B566" s="4">
        <v>23.989138211000984</v>
      </c>
      <c r="C566" s="4">
        <v>1588</v>
      </c>
    </row>
    <row r="567" spans="1:3">
      <c r="A567" s="4">
        <v>15.496362450323028</v>
      </c>
      <c r="B567" s="4">
        <v>23.899076041801781</v>
      </c>
      <c r="C567" s="4">
        <v>1574</v>
      </c>
    </row>
    <row r="568" spans="1:3">
      <c r="A568" s="4">
        <v>15.548370181832428</v>
      </c>
      <c r="B568" s="4">
        <v>23.809013872602577</v>
      </c>
      <c r="C568" s="4">
        <v>1580</v>
      </c>
    </row>
    <row r="569" spans="1:3">
      <c r="A569" s="4">
        <v>15.600377913341827</v>
      </c>
      <c r="B569" s="4">
        <v>23.718951703403373</v>
      </c>
      <c r="C569" s="4">
        <v>1586</v>
      </c>
    </row>
    <row r="570" spans="1:3">
      <c r="A570" s="4">
        <v>15.652385644851227</v>
      </c>
      <c r="B570" s="4">
        <v>23.62888953420417</v>
      </c>
      <c r="C570" s="4">
        <v>1580</v>
      </c>
    </row>
    <row r="571" spans="1:3">
      <c r="A571" s="4">
        <v>15.704393376360626</v>
      </c>
      <c r="B571" s="4">
        <v>23.538827365004966</v>
      </c>
      <c r="C571" s="4">
        <v>1605</v>
      </c>
    </row>
    <row r="572" spans="1:3">
      <c r="A572" s="4">
        <v>15.756401107870026</v>
      </c>
      <c r="B572" s="4">
        <v>23.448765195805763</v>
      </c>
      <c r="C572" s="4">
        <v>1578</v>
      </c>
    </row>
    <row r="573" spans="1:3">
      <c r="A573" s="4">
        <v>15.808408839379425</v>
      </c>
      <c r="B573" s="4">
        <v>23.358703026606559</v>
      </c>
      <c r="C573" s="4">
        <v>1512</v>
      </c>
    </row>
    <row r="574" spans="1:3">
      <c r="A574" s="4">
        <v>15.860416570888823</v>
      </c>
      <c r="B574" s="4">
        <v>23.268640857407355</v>
      </c>
      <c r="C574" s="4">
        <v>1502</v>
      </c>
    </row>
    <row r="575" spans="1:3">
      <c r="A575" s="4">
        <v>15.912424302398223</v>
      </c>
      <c r="B575" s="4">
        <v>23.178578688208152</v>
      </c>
      <c r="C575" s="4">
        <v>1479</v>
      </c>
    </row>
    <row r="576" spans="1:3">
      <c r="A576" s="4">
        <v>15.964432033907622</v>
      </c>
      <c r="B576" s="4">
        <v>23.088516519008948</v>
      </c>
      <c r="C576" s="4">
        <v>1440</v>
      </c>
    </row>
    <row r="577" spans="1:3">
      <c r="A577" s="4">
        <v>16.016439765417022</v>
      </c>
      <c r="B577" s="4">
        <v>22.998454349809744</v>
      </c>
      <c r="C577" s="4">
        <v>1430</v>
      </c>
    </row>
    <row r="578" spans="1:3">
      <c r="A578" s="4">
        <v>16.068447496926421</v>
      </c>
      <c r="B578" s="4">
        <v>22.908392180610541</v>
      </c>
      <c r="C578" s="4">
        <v>1472</v>
      </c>
    </row>
    <row r="579" spans="1:3">
      <c r="A579" s="4">
        <v>16.120455228435819</v>
      </c>
      <c r="B579" s="4">
        <v>22.818330011411337</v>
      </c>
      <c r="C579" s="4">
        <v>1495</v>
      </c>
    </row>
    <row r="580" spans="1:3">
      <c r="A580" s="4">
        <v>16.172462959945218</v>
      </c>
      <c r="B580" s="4">
        <v>22.728267842212134</v>
      </c>
      <c r="C580" s="4">
        <v>1469</v>
      </c>
    </row>
    <row r="581" spans="1:3">
      <c r="A581" s="4">
        <v>16.22447069145462</v>
      </c>
      <c r="B581" s="4">
        <v>22.63820567301293</v>
      </c>
      <c r="C581" s="4">
        <v>1437</v>
      </c>
    </row>
    <row r="582" spans="1:3">
      <c r="A582" s="4">
        <v>16.276478422964018</v>
      </c>
      <c r="B582" s="4">
        <v>22.548143503813726</v>
      </c>
      <c r="C582" s="4">
        <v>1416</v>
      </c>
    </row>
    <row r="583" spans="1:3">
      <c r="A583" s="4">
        <v>16.328486154473417</v>
      </c>
      <c r="B583" s="4">
        <v>22.458081334614523</v>
      </c>
      <c r="C583" s="4">
        <v>1373</v>
      </c>
    </row>
    <row r="584" spans="1:3">
      <c r="A584" s="4">
        <v>16.380493885982816</v>
      </c>
      <c r="B584" s="4">
        <v>22.368019165415319</v>
      </c>
      <c r="C584" s="4">
        <v>1342</v>
      </c>
    </row>
    <row r="585" spans="1:3">
      <c r="A585" s="4">
        <v>16.432501617492214</v>
      </c>
      <c r="B585" s="4">
        <v>22.277956996216115</v>
      </c>
      <c r="C585" s="4">
        <v>1362</v>
      </c>
    </row>
    <row r="586" spans="1:3">
      <c r="A586" s="4">
        <v>16.484509349001616</v>
      </c>
      <c r="B586" s="4">
        <v>22.187894827016912</v>
      </c>
      <c r="C586" s="4">
        <v>1379</v>
      </c>
    </row>
    <row r="587" spans="1:3">
      <c r="A587" s="4">
        <v>16.536517080511015</v>
      </c>
      <c r="B587" s="4">
        <v>22.097832657817708</v>
      </c>
      <c r="C587" s="4">
        <v>1372</v>
      </c>
    </row>
    <row r="588" spans="1:3">
      <c r="A588" s="4">
        <v>16.588524812020413</v>
      </c>
      <c r="B588" s="4">
        <v>22.007770488618505</v>
      </c>
      <c r="C588" s="4">
        <v>1362</v>
      </c>
    </row>
    <row r="589" spans="1:3">
      <c r="A589" s="4">
        <v>16.640532543529812</v>
      </c>
      <c r="B589" s="4">
        <v>21.917708319419301</v>
      </c>
      <c r="C589" s="4">
        <v>1347</v>
      </c>
    </row>
    <row r="590" spans="1:3">
      <c r="A590" s="4">
        <v>16.69254027503921</v>
      </c>
      <c r="B590" s="4">
        <v>21.827646150220097</v>
      </c>
      <c r="C590" s="4">
        <v>1334</v>
      </c>
    </row>
    <row r="591" spans="1:3">
      <c r="A591" s="4">
        <v>16.744548006548612</v>
      </c>
      <c r="B591" s="4">
        <v>21.737583981020894</v>
      </c>
      <c r="C591" s="4">
        <v>1332</v>
      </c>
    </row>
    <row r="592" spans="1:3">
      <c r="A592" s="4">
        <v>16.796555738058011</v>
      </c>
      <c r="B592" s="4">
        <v>21.64752181182169</v>
      </c>
      <c r="C592" s="4">
        <v>1370</v>
      </c>
    </row>
    <row r="593" spans="1:14">
      <c r="A593" s="4">
        <v>16.848563469567409</v>
      </c>
      <c r="B593" s="4">
        <v>21.557459642622486</v>
      </c>
      <c r="C593" s="4">
        <v>1416</v>
      </c>
    </row>
    <row r="594" spans="1:14">
      <c r="A594" s="4">
        <v>16.900571201076808</v>
      </c>
      <c r="B594" s="4">
        <v>21.467397473423283</v>
      </c>
      <c r="C594" s="4">
        <v>1403</v>
      </c>
    </row>
    <row r="595" spans="1:14">
      <c r="A595" s="4">
        <v>16.95257893258621</v>
      </c>
      <c r="B595" s="4">
        <v>21.377335304224079</v>
      </c>
      <c r="C595" s="4">
        <v>1382</v>
      </c>
    </row>
    <row r="596" spans="1:14">
      <c r="A596" s="4">
        <v>17.004586664095608</v>
      </c>
      <c r="B596" s="4">
        <v>21.287273135024876</v>
      </c>
      <c r="C596" s="4">
        <v>1360</v>
      </c>
    </row>
    <row r="597" spans="1:14">
      <c r="A597" s="4">
        <v>17.056594395605007</v>
      </c>
      <c r="B597" s="4">
        <v>21.197210965825672</v>
      </c>
      <c r="C597" s="4">
        <v>1353</v>
      </c>
    </row>
    <row r="598" spans="1:14">
      <c r="A598" s="4">
        <v>17.108602127114406</v>
      </c>
      <c r="B598" s="4">
        <v>21.107148796626468</v>
      </c>
      <c r="C598" s="4">
        <v>1362</v>
      </c>
    </row>
    <row r="599" spans="1:14">
      <c r="A599" s="4">
        <v>17.160609858623804</v>
      </c>
      <c r="B599" s="4">
        <v>21.017086627427265</v>
      </c>
      <c r="C599" s="4">
        <v>1389</v>
      </c>
    </row>
    <row r="600" spans="1:14">
      <c r="A600" s="4">
        <v>17.212617590133206</v>
      </c>
      <c r="B600" s="4">
        <v>20.927024458228061</v>
      </c>
      <c r="C600" s="4">
        <v>1406</v>
      </c>
    </row>
    <row r="601" spans="1:14">
      <c r="A601" s="4">
        <v>17.264625321642605</v>
      </c>
      <c r="B601" s="4">
        <v>20.836962289028857</v>
      </c>
      <c r="C601" s="4">
        <v>1386</v>
      </c>
    </row>
    <row r="602" spans="1:14">
      <c r="A602" s="4">
        <v>17.316633053152003</v>
      </c>
      <c r="B602" s="4">
        <v>20.746900119829654</v>
      </c>
      <c r="C602" s="4">
        <v>1377</v>
      </c>
    </row>
    <row r="603" spans="1:14">
      <c r="A603" s="4" t="s">
        <v>0</v>
      </c>
      <c r="B603" s="4" t="s">
        <v>1</v>
      </c>
      <c r="C603" s="4" t="s">
        <v>2</v>
      </c>
      <c r="D603" s="4" t="s">
        <v>3</v>
      </c>
      <c r="E603" s="4" t="s">
        <v>4</v>
      </c>
      <c r="F603" s="4" t="s">
        <v>5</v>
      </c>
      <c r="G603" s="4" t="s">
        <v>6</v>
      </c>
      <c r="H603" s="4" t="s">
        <v>7</v>
      </c>
      <c r="I603" s="4" t="s">
        <v>8</v>
      </c>
      <c r="J603" s="4" t="s">
        <v>9</v>
      </c>
      <c r="K603" s="4" t="s">
        <v>10</v>
      </c>
      <c r="L603" s="4" t="s">
        <v>11</v>
      </c>
      <c r="M603" s="4" t="s">
        <v>12</v>
      </c>
      <c r="N603" s="4" t="s">
        <v>13</v>
      </c>
    </row>
    <row r="604" spans="1:14">
      <c r="A604" s="4" t="s">
        <v>19</v>
      </c>
      <c r="B604" s="4">
        <v>2</v>
      </c>
      <c r="C604" s="20">
        <v>0.60180694444444438</v>
      </c>
      <c r="D604" s="20">
        <v>1.3541666666666669E-6</v>
      </c>
      <c r="E604" s="4">
        <v>1</v>
      </c>
      <c r="F604" s="4" t="s">
        <v>20</v>
      </c>
      <c r="G604" s="4">
        <v>0</v>
      </c>
      <c r="H604" s="4">
        <v>1</v>
      </c>
      <c r="I604" s="4">
        <v>83</v>
      </c>
      <c r="J604" s="4">
        <v>125.5</v>
      </c>
      <c r="K604" s="4">
        <v>270.5</v>
      </c>
      <c r="L604" s="4">
        <v>166.50609892156541</v>
      </c>
      <c r="M604" s="4">
        <v>199.48943845289847</v>
      </c>
    </row>
    <row r="605" spans="1:14">
      <c r="A605" s="4" t="s">
        <v>16</v>
      </c>
      <c r="B605" s="4" t="s">
        <v>17</v>
      </c>
      <c r="C605" s="4" t="s">
        <v>18</v>
      </c>
    </row>
    <row r="606" spans="1:14">
      <c r="A606" s="4">
        <v>13.051999069381264</v>
      </c>
      <c r="B606" s="4">
        <v>28.131997994164397</v>
      </c>
      <c r="C606" s="4">
        <v>0</v>
      </c>
    </row>
    <row r="607" spans="1:14">
      <c r="A607" s="4">
        <v>13.104006800890662</v>
      </c>
      <c r="B607" s="4">
        <v>28.04193582496519</v>
      </c>
      <c r="C607" s="4">
        <v>0</v>
      </c>
    </row>
    <row r="608" spans="1:14">
      <c r="A608" s="4">
        <v>13.156014532400063</v>
      </c>
      <c r="B608" s="4">
        <v>27.951873655765983</v>
      </c>
      <c r="C608" s="4">
        <v>0</v>
      </c>
    </row>
    <row r="609" spans="1:3">
      <c r="A609" s="4">
        <v>13.208022263909461</v>
      </c>
      <c r="B609" s="4">
        <v>27.861811486566779</v>
      </c>
      <c r="C609" s="4">
        <v>0</v>
      </c>
    </row>
    <row r="610" spans="1:3">
      <c r="A610" s="4">
        <v>13.260029995418861</v>
      </c>
      <c r="B610" s="4">
        <v>27.771749317367572</v>
      </c>
      <c r="C610" s="4">
        <v>0</v>
      </c>
    </row>
    <row r="611" spans="1:3">
      <c r="A611" s="4">
        <v>13.31203772692826</v>
      </c>
      <c r="B611" s="4">
        <v>27.681687148168365</v>
      </c>
      <c r="C611" s="4">
        <v>0</v>
      </c>
    </row>
    <row r="612" spans="1:3">
      <c r="A612" s="4">
        <v>13.364045458437658</v>
      </c>
      <c r="B612" s="4">
        <v>27.591624978969158</v>
      </c>
      <c r="C612" s="4">
        <v>0</v>
      </c>
    </row>
    <row r="613" spans="1:3">
      <c r="A613" s="4">
        <v>13.416053189947059</v>
      </c>
      <c r="B613" s="4">
        <v>27.50156280976995</v>
      </c>
      <c r="C613" s="4">
        <v>0</v>
      </c>
    </row>
    <row r="614" spans="1:3">
      <c r="A614" s="4">
        <v>13.468060921456457</v>
      </c>
      <c r="B614" s="4">
        <v>27.411500640570743</v>
      </c>
      <c r="C614" s="4">
        <v>0</v>
      </c>
    </row>
    <row r="615" spans="1:3">
      <c r="A615" s="4">
        <v>13.520068652965858</v>
      </c>
      <c r="B615" s="4">
        <v>27.32143847137154</v>
      </c>
      <c r="C615" s="4">
        <v>0</v>
      </c>
    </row>
    <row r="616" spans="1:3">
      <c r="A616" s="4">
        <v>13.572076384475256</v>
      </c>
      <c r="B616" s="4">
        <v>27.231376302172333</v>
      </c>
      <c r="C616" s="4">
        <v>0</v>
      </c>
    </row>
    <row r="617" spans="1:3">
      <c r="A617" s="4">
        <v>13.624084115984656</v>
      </c>
      <c r="B617" s="4">
        <v>27.141314132973125</v>
      </c>
      <c r="C617" s="4">
        <v>0</v>
      </c>
    </row>
    <row r="618" spans="1:3">
      <c r="A618" s="4">
        <v>13.676091847494055</v>
      </c>
      <c r="B618" s="4">
        <v>27.051251963773918</v>
      </c>
      <c r="C618" s="4">
        <v>0</v>
      </c>
    </row>
    <row r="619" spans="1:3">
      <c r="A619" s="4">
        <v>13.728099579003453</v>
      </c>
      <c r="B619" s="4">
        <v>26.961189794574711</v>
      </c>
      <c r="C619" s="4">
        <v>0</v>
      </c>
    </row>
    <row r="620" spans="1:3">
      <c r="A620" s="4">
        <v>13.780107310512854</v>
      </c>
      <c r="B620" s="4">
        <v>26.871127625375504</v>
      </c>
      <c r="C620" s="4">
        <v>0</v>
      </c>
    </row>
    <row r="621" spans="1:3">
      <c r="A621" s="4">
        <v>13.832115042022252</v>
      </c>
      <c r="B621" s="4">
        <v>26.7810654561763</v>
      </c>
      <c r="C621" s="4">
        <v>0</v>
      </c>
    </row>
    <row r="622" spans="1:3">
      <c r="A622" s="4">
        <v>13.884122773531653</v>
      </c>
      <c r="B622" s="4">
        <v>26.691003286977093</v>
      </c>
      <c r="C622" s="4">
        <v>0</v>
      </c>
    </row>
    <row r="623" spans="1:3">
      <c r="A623" s="4">
        <v>13.936130505041051</v>
      </c>
      <c r="B623" s="4">
        <v>26.600941117777889</v>
      </c>
      <c r="C623" s="4">
        <v>0</v>
      </c>
    </row>
    <row r="624" spans="1:3">
      <c r="A624" s="4">
        <v>13.98813823655045</v>
      </c>
      <c r="B624" s="4">
        <v>26.510878948578686</v>
      </c>
      <c r="C624" s="4">
        <v>0</v>
      </c>
    </row>
    <row r="625" spans="1:3">
      <c r="A625" s="4">
        <v>14.04014596805985</v>
      </c>
      <c r="B625" s="4">
        <v>26.420816779379482</v>
      </c>
      <c r="C625" s="4">
        <v>0</v>
      </c>
    </row>
    <row r="626" spans="1:3">
      <c r="A626" s="4">
        <v>14.092153699569248</v>
      </c>
      <c r="B626" s="4">
        <v>26.330754610180279</v>
      </c>
      <c r="C626" s="4">
        <v>0</v>
      </c>
    </row>
    <row r="627" spans="1:3">
      <c r="A627" s="4">
        <v>14.144161431078649</v>
      </c>
      <c r="B627" s="4">
        <v>26.240692440981075</v>
      </c>
      <c r="C627" s="4">
        <v>0</v>
      </c>
    </row>
    <row r="628" spans="1:3">
      <c r="A628" s="4">
        <v>14.196169162588047</v>
      </c>
      <c r="B628" s="4">
        <v>26.150630271781871</v>
      </c>
      <c r="C628" s="4">
        <v>0</v>
      </c>
    </row>
    <row r="629" spans="1:3">
      <c r="A629" s="4">
        <v>14.248176894097448</v>
      </c>
      <c r="B629" s="4">
        <v>26.060568102582668</v>
      </c>
      <c r="C629" s="4">
        <v>0</v>
      </c>
    </row>
    <row r="630" spans="1:3">
      <c r="A630" s="4">
        <v>14.300184625606846</v>
      </c>
      <c r="B630" s="4">
        <v>25.970505933383464</v>
      </c>
      <c r="C630" s="4">
        <v>0</v>
      </c>
    </row>
    <row r="631" spans="1:3">
      <c r="A631" s="4">
        <v>14.352192357116245</v>
      </c>
      <c r="B631" s="4">
        <v>25.88044376418426</v>
      </c>
      <c r="C631" s="4">
        <v>29</v>
      </c>
    </row>
    <row r="632" spans="1:3">
      <c r="A632" s="4">
        <v>14.404200088625645</v>
      </c>
      <c r="B632" s="4">
        <v>25.790381594985057</v>
      </c>
      <c r="C632" s="4">
        <v>62</v>
      </c>
    </row>
    <row r="633" spans="1:3">
      <c r="A633" s="4">
        <v>14.456207820135043</v>
      </c>
      <c r="B633" s="4">
        <v>25.700319425785853</v>
      </c>
      <c r="C633" s="4">
        <v>108</v>
      </c>
    </row>
    <row r="634" spans="1:3">
      <c r="A634" s="4">
        <v>14.508215551644444</v>
      </c>
      <c r="B634" s="4">
        <v>25.61025725658665</v>
      </c>
      <c r="C634" s="4">
        <v>208</v>
      </c>
    </row>
    <row r="635" spans="1:3">
      <c r="A635" s="4">
        <v>14.560223283153842</v>
      </c>
      <c r="B635" s="4">
        <v>25.520195087387446</v>
      </c>
      <c r="C635" s="4">
        <v>311</v>
      </c>
    </row>
    <row r="636" spans="1:3">
      <c r="A636" s="4">
        <v>14.612231014663241</v>
      </c>
      <c r="B636" s="4">
        <v>25.430132918188242</v>
      </c>
      <c r="C636" s="4">
        <v>400</v>
      </c>
    </row>
    <row r="637" spans="1:3">
      <c r="A637" s="4">
        <v>14.664238746172641</v>
      </c>
      <c r="B637" s="4">
        <v>25.340070748989039</v>
      </c>
      <c r="C637" s="4">
        <v>490</v>
      </c>
    </row>
    <row r="638" spans="1:3">
      <c r="A638" s="4">
        <v>14.71624647768204</v>
      </c>
      <c r="B638" s="4">
        <v>25.250008579789835</v>
      </c>
      <c r="C638" s="4">
        <v>656</v>
      </c>
    </row>
    <row r="639" spans="1:3">
      <c r="A639" s="4">
        <v>14.76825420919144</v>
      </c>
      <c r="B639" s="4">
        <v>25.159946410590631</v>
      </c>
      <c r="C639" s="4">
        <v>823</v>
      </c>
    </row>
    <row r="640" spans="1:3">
      <c r="A640" s="4">
        <v>14.820261940700838</v>
      </c>
      <c r="B640" s="4">
        <v>25.069884241391428</v>
      </c>
      <c r="C640" s="4">
        <v>884</v>
      </c>
    </row>
    <row r="641" spans="1:3">
      <c r="A641" s="4">
        <v>14.872269672210237</v>
      </c>
      <c r="B641" s="4">
        <v>24.979822072192224</v>
      </c>
      <c r="C641" s="4">
        <v>724</v>
      </c>
    </row>
    <row r="642" spans="1:3">
      <c r="A642" s="4">
        <v>14.924277403719637</v>
      </c>
      <c r="B642" s="4">
        <v>24.889759902993021</v>
      </c>
      <c r="C642" s="4">
        <v>948</v>
      </c>
    </row>
    <row r="643" spans="1:3">
      <c r="A643" s="4">
        <v>14.976285135229036</v>
      </c>
      <c r="B643" s="4">
        <v>24.799697733793817</v>
      </c>
      <c r="C643" s="4">
        <v>1281</v>
      </c>
    </row>
    <row r="644" spans="1:3">
      <c r="A644" s="4">
        <v>15.028292866738436</v>
      </c>
      <c r="B644" s="4">
        <v>24.709635564594613</v>
      </c>
      <c r="C644" s="4">
        <v>1452</v>
      </c>
    </row>
    <row r="645" spans="1:3">
      <c r="A645" s="4">
        <v>15.080300598247835</v>
      </c>
      <c r="B645" s="4">
        <v>24.61957339539541</v>
      </c>
      <c r="C645" s="4">
        <v>1586</v>
      </c>
    </row>
    <row r="646" spans="1:3">
      <c r="A646" s="4">
        <v>15.132308329757235</v>
      </c>
      <c r="B646" s="4">
        <v>24.529511226196206</v>
      </c>
      <c r="C646" s="4">
        <v>1626</v>
      </c>
    </row>
    <row r="647" spans="1:3">
      <c r="A647" s="4">
        <v>15.184316061266633</v>
      </c>
      <c r="B647" s="4">
        <v>24.439449056997002</v>
      </c>
      <c r="C647" s="4">
        <v>1653</v>
      </c>
    </row>
    <row r="648" spans="1:3">
      <c r="A648" s="4">
        <v>15.236323792776032</v>
      </c>
      <c r="B648" s="4">
        <v>24.349386887797799</v>
      </c>
      <c r="C648" s="4">
        <v>1623</v>
      </c>
    </row>
    <row r="649" spans="1:3">
      <c r="A649" s="4">
        <v>15.288331524285432</v>
      </c>
      <c r="B649" s="4">
        <v>24.259324718598595</v>
      </c>
      <c r="C649" s="4">
        <v>1578</v>
      </c>
    </row>
    <row r="650" spans="1:3">
      <c r="A650" s="4">
        <v>15.340339255794831</v>
      </c>
      <c r="B650" s="4">
        <v>24.169262549399392</v>
      </c>
      <c r="C650" s="4">
        <v>1534</v>
      </c>
    </row>
    <row r="651" spans="1:3">
      <c r="A651" s="4">
        <v>15.392346987304231</v>
      </c>
      <c r="B651" s="4">
        <v>24.079200380200188</v>
      </c>
      <c r="C651" s="4">
        <v>1482</v>
      </c>
    </row>
    <row r="652" spans="1:3">
      <c r="A652" s="4">
        <v>15.44435471881363</v>
      </c>
      <c r="B652" s="4">
        <v>23.989138211000984</v>
      </c>
      <c r="C652" s="4">
        <v>1539</v>
      </c>
    </row>
    <row r="653" spans="1:3">
      <c r="A653" s="4">
        <v>15.496362450323028</v>
      </c>
      <c r="B653" s="4">
        <v>23.899076041801781</v>
      </c>
      <c r="C653" s="4">
        <v>1603</v>
      </c>
    </row>
    <row r="654" spans="1:3">
      <c r="A654" s="4">
        <v>15.548370181832428</v>
      </c>
      <c r="B654" s="4">
        <v>23.809013872602577</v>
      </c>
      <c r="C654" s="4">
        <v>1551</v>
      </c>
    </row>
    <row r="655" spans="1:3">
      <c r="A655" s="4">
        <v>15.600377913341827</v>
      </c>
      <c r="B655" s="4">
        <v>23.718951703403373</v>
      </c>
      <c r="C655" s="4">
        <v>1513</v>
      </c>
    </row>
    <row r="656" spans="1:3">
      <c r="A656" s="4">
        <v>15.652385644851227</v>
      </c>
      <c r="B656" s="4">
        <v>23.62888953420417</v>
      </c>
      <c r="C656" s="4">
        <v>1529</v>
      </c>
    </row>
    <row r="657" spans="1:3">
      <c r="A657" s="4">
        <v>15.704393376360626</v>
      </c>
      <c r="B657" s="4">
        <v>23.538827365004966</v>
      </c>
      <c r="C657" s="4">
        <v>1512</v>
      </c>
    </row>
    <row r="658" spans="1:3">
      <c r="A658" s="4">
        <v>15.756401107870026</v>
      </c>
      <c r="B658" s="4">
        <v>23.448765195805763</v>
      </c>
      <c r="C658" s="4">
        <v>1495</v>
      </c>
    </row>
    <row r="659" spans="1:3">
      <c r="A659" s="4">
        <v>15.808408839379425</v>
      </c>
      <c r="B659" s="4">
        <v>23.358703026606559</v>
      </c>
      <c r="C659" s="4">
        <v>1483</v>
      </c>
    </row>
    <row r="660" spans="1:3">
      <c r="A660" s="4">
        <v>15.860416570888823</v>
      </c>
      <c r="B660" s="4">
        <v>23.268640857407355</v>
      </c>
      <c r="C660" s="4">
        <v>1471</v>
      </c>
    </row>
    <row r="661" spans="1:3">
      <c r="A661" s="4">
        <v>15.912424302398223</v>
      </c>
      <c r="B661" s="4">
        <v>23.178578688208152</v>
      </c>
      <c r="C661" s="4">
        <v>1443</v>
      </c>
    </row>
    <row r="662" spans="1:3">
      <c r="A662" s="4">
        <v>15.964432033907622</v>
      </c>
      <c r="B662" s="4">
        <v>23.088516519008948</v>
      </c>
      <c r="C662" s="4">
        <v>1409</v>
      </c>
    </row>
    <row r="663" spans="1:3">
      <c r="A663" s="4">
        <v>16.016439765417022</v>
      </c>
      <c r="B663" s="4">
        <v>22.998454349809744</v>
      </c>
      <c r="C663" s="4">
        <v>1392</v>
      </c>
    </row>
    <row r="664" spans="1:3">
      <c r="A664" s="4">
        <v>16.068447496926421</v>
      </c>
      <c r="B664" s="4">
        <v>22.908392180610541</v>
      </c>
      <c r="C664" s="4">
        <v>1377</v>
      </c>
    </row>
    <row r="665" spans="1:3">
      <c r="A665" s="4">
        <v>16.120455228435819</v>
      </c>
      <c r="B665" s="4">
        <v>22.818330011411337</v>
      </c>
      <c r="C665" s="4">
        <v>1365</v>
      </c>
    </row>
    <row r="666" spans="1:3">
      <c r="A666" s="4">
        <v>16.172462959945218</v>
      </c>
      <c r="B666" s="4">
        <v>22.728267842212134</v>
      </c>
      <c r="C666" s="4">
        <v>1360</v>
      </c>
    </row>
    <row r="667" spans="1:3">
      <c r="A667" s="4">
        <v>16.22447069145462</v>
      </c>
      <c r="B667" s="4">
        <v>22.63820567301293</v>
      </c>
      <c r="C667" s="4">
        <v>1372</v>
      </c>
    </row>
    <row r="668" spans="1:3">
      <c r="A668" s="4">
        <v>16.276478422964018</v>
      </c>
      <c r="B668" s="4">
        <v>22.548143503813726</v>
      </c>
      <c r="C668" s="4">
        <v>1356</v>
      </c>
    </row>
    <row r="669" spans="1:3">
      <c r="A669" s="4">
        <v>16.328486154473417</v>
      </c>
      <c r="B669" s="4">
        <v>22.458081334614523</v>
      </c>
      <c r="C669" s="4">
        <v>1372</v>
      </c>
    </row>
    <row r="670" spans="1:3">
      <c r="A670" s="4">
        <v>16.380493885982816</v>
      </c>
      <c r="B670" s="4">
        <v>22.368019165415319</v>
      </c>
      <c r="C670" s="4">
        <v>1404</v>
      </c>
    </row>
    <row r="671" spans="1:3">
      <c r="A671" s="4">
        <v>16.432501617492214</v>
      </c>
      <c r="B671" s="4">
        <v>22.277956996216115</v>
      </c>
      <c r="C671" s="4">
        <v>1381</v>
      </c>
    </row>
    <row r="672" spans="1:3">
      <c r="A672" s="4">
        <v>16.484509349001616</v>
      </c>
      <c r="B672" s="4">
        <v>22.187894827016912</v>
      </c>
      <c r="C672" s="4">
        <v>1369</v>
      </c>
    </row>
    <row r="673" spans="1:3">
      <c r="A673" s="4">
        <v>16.536517080511015</v>
      </c>
      <c r="B673" s="4">
        <v>22.097832657817708</v>
      </c>
      <c r="C673" s="4">
        <v>1380</v>
      </c>
    </row>
    <row r="674" spans="1:3">
      <c r="A674" s="4">
        <v>16.588524812020413</v>
      </c>
      <c r="B674" s="4">
        <v>22.007770488618505</v>
      </c>
      <c r="C674" s="4">
        <v>1368</v>
      </c>
    </row>
    <row r="675" spans="1:3">
      <c r="A675" s="4">
        <v>16.640532543529812</v>
      </c>
      <c r="B675" s="4">
        <v>21.917708319419301</v>
      </c>
      <c r="C675" s="4">
        <v>1362</v>
      </c>
    </row>
    <row r="676" spans="1:3">
      <c r="A676" s="4">
        <v>16.69254027503921</v>
      </c>
      <c r="B676" s="4">
        <v>21.827646150220097</v>
      </c>
      <c r="C676" s="4">
        <v>1340</v>
      </c>
    </row>
    <row r="677" spans="1:3">
      <c r="A677" s="4">
        <v>16.744548006548612</v>
      </c>
      <c r="B677" s="4">
        <v>21.737583981020894</v>
      </c>
      <c r="C677" s="4">
        <v>1317</v>
      </c>
    </row>
    <row r="678" spans="1:3">
      <c r="A678" s="4">
        <v>16.796555738058011</v>
      </c>
      <c r="B678" s="4">
        <v>21.64752181182169</v>
      </c>
      <c r="C678" s="4">
        <v>1312</v>
      </c>
    </row>
    <row r="679" spans="1:3">
      <c r="A679" s="4">
        <v>16.848563469567409</v>
      </c>
      <c r="B679" s="4">
        <v>21.557459642622486</v>
      </c>
      <c r="C679" s="4">
        <v>1307</v>
      </c>
    </row>
    <row r="680" spans="1:3">
      <c r="A680" s="4">
        <v>16.900571201076808</v>
      </c>
      <c r="B680" s="4">
        <v>21.467397473423283</v>
      </c>
      <c r="C680" s="4">
        <v>1321</v>
      </c>
    </row>
    <row r="681" spans="1:3">
      <c r="A681" s="4">
        <v>16.95257893258621</v>
      </c>
      <c r="B681" s="4">
        <v>21.377335304224079</v>
      </c>
      <c r="C681" s="4">
        <v>1358</v>
      </c>
    </row>
    <row r="682" spans="1:3">
      <c r="A682" s="4">
        <v>17.004586664095608</v>
      </c>
      <c r="B682" s="4">
        <v>21.287273135024876</v>
      </c>
      <c r="C682" s="4">
        <v>1385</v>
      </c>
    </row>
    <row r="683" spans="1:3">
      <c r="A683" s="4">
        <v>17.056594395605007</v>
      </c>
      <c r="B683" s="4">
        <v>21.197210965825672</v>
      </c>
      <c r="C683" s="4">
        <v>1409</v>
      </c>
    </row>
    <row r="684" spans="1:3">
      <c r="A684" s="4">
        <v>17.108602127114406</v>
      </c>
      <c r="B684" s="4">
        <v>21.107148796626468</v>
      </c>
      <c r="C684" s="4">
        <v>1415</v>
      </c>
    </row>
    <row r="685" spans="1:3">
      <c r="A685" s="4">
        <v>17.160609858623804</v>
      </c>
      <c r="B685" s="4">
        <v>21.017086627427265</v>
      </c>
      <c r="C685" s="4">
        <v>1392</v>
      </c>
    </row>
    <row r="686" spans="1:3">
      <c r="A686" s="4">
        <v>17.212617590133206</v>
      </c>
      <c r="B686" s="4">
        <v>20.927024458228061</v>
      </c>
      <c r="C686" s="4">
        <v>1353</v>
      </c>
    </row>
    <row r="687" spans="1:3">
      <c r="A687" s="4">
        <v>17.264625321642605</v>
      </c>
      <c r="B687" s="4">
        <v>20.836962289028857</v>
      </c>
      <c r="C687" s="4">
        <v>1344</v>
      </c>
    </row>
    <row r="688" spans="1:3">
      <c r="A688" s="4">
        <v>17.316633053152003</v>
      </c>
      <c r="B688" s="4">
        <v>20.746900119829654</v>
      </c>
      <c r="C688" s="4">
        <v>1363</v>
      </c>
    </row>
    <row r="689" spans="1:14">
      <c r="A689" s="4" t="s">
        <v>0</v>
      </c>
      <c r="B689" s="4" t="s">
        <v>1</v>
      </c>
      <c r="C689" s="4" t="s">
        <v>2</v>
      </c>
      <c r="D689" s="4" t="s">
        <v>3</v>
      </c>
      <c r="E689" s="4" t="s">
        <v>4</v>
      </c>
      <c r="F689" s="4" t="s">
        <v>5</v>
      </c>
      <c r="G689" s="4" t="s">
        <v>6</v>
      </c>
      <c r="H689" s="4" t="s">
        <v>7</v>
      </c>
      <c r="I689" s="4" t="s">
        <v>8</v>
      </c>
      <c r="J689" s="4" t="s">
        <v>9</v>
      </c>
      <c r="K689" s="4" t="s">
        <v>10</v>
      </c>
      <c r="L689" s="4" t="s">
        <v>11</v>
      </c>
      <c r="M689" s="4" t="s">
        <v>12</v>
      </c>
      <c r="N689" s="4" t="s">
        <v>13</v>
      </c>
    </row>
    <row r="690" spans="1:14">
      <c r="A690" s="4" t="s">
        <v>19</v>
      </c>
      <c r="B690" s="4">
        <v>3</v>
      </c>
      <c r="C690" s="20">
        <v>0.60180841435185184</v>
      </c>
      <c r="D690" s="20">
        <v>2.8240740740740738E-6</v>
      </c>
      <c r="E690" s="4">
        <v>1</v>
      </c>
      <c r="F690" s="4" t="s">
        <v>20</v>
      </c>
      <c r="G690" s="4">
        <v>0</v>
      </c>
      <c r="H690" s="4">
        <v>2</v>
      </c>
      <c r="I690" s="4">
        <v>83</v>
      </c>
      <c r="J690" s="4">
        <v>125.5</v>
      </c>
      <c r="K690" s="4">
        <v>270.5</v>
      </c>
      <c r="L690" s="4">
        <v>166.50609892156541</v>
      </c>
      <c r="M690" s="4">
        <v>199.48943845289847</v>
      </c>
    </row>
    <row r="691" spans="1:14">
      <c r="A691" s="4" t="s">
        <v>16</v>
      </c>
      <c r="B691" s="4" t="s">
        <v>17</v>
      </c>
      <c r="C691" s="4" t="s">
        <v>18</v>
      </c>
    </row>
    <row r="692" spans="1:14">
      <c r="A692" s="4">
        <v>13.051999069381264</v>
      </c>
      <c r="B692" s="4">
        <v>28.131997994164397</v>
      </c>
      <c r="C692" s="4">
        <v>0</v>
      </c>
    </row>
    <row r="693" spans="1:14">
      <c r="A693" s="4">
        <v>13.104006800890662</v>
      </c>
      <c r="B693" s="4">
        <v>28.04193582496519</v>
      </c>
      <c r="C693" s="4">
        <v>0</v>
      </c>
    </row>
    <row r="694" spans="1:14">
      <c r="A694" s="4">
        <v>13.156014532400063</v>
      </c>
      <c r="B694" s="4">
        <v>27.951873655765983</v>
      </c>
      <c r="C694" s="4">
        <v>0</v>
      </c>
    </row>
    <row r="695" spans="1:14">
      <c r="A695" s="4">
        <v>13.208022263909461</v>
      </c>
      <c r="B695" s="4">
        <v>27.861811486566779</v>
      </c>
      <c r="C695" s="4">
        <v>0</v>
      </c>
    </row>
    <row r="696" spans="1:14">
      <c r="A696" s="4">
        <v>13.260029995418861</v>
      </c>
      <c r="B696" s="4">
        <v>27.771749317367572</v>
      </c>
      <c r="C696" s="4">
        <v>0</v>
      </c>
    </row>
    <row r="697" spans="1:14">
      <c r="A697" s="4">
        <v>13.31203772692826</v>
      </c>
      <c r="B697" s="4">
        <v>27.681687148168365</v>
      </c>
      <c r="C697" s="4">
        <v>0</v>
      </c>
    </row>
    <row r="698" spans="1:14">
      <c r="A698" s="4">
        <v>13.364045458437658</v>
      </c>
      <c r="B698" s="4">
        <v>27.591624978969158</v>
      </c>
      <c r="C698" s="4">
        <v>0</v>
      </c>
    </row>
    <row r="699" spans="1:14">
      <c r="A699" s="4">
        <v>13.416053189947059</v>
      </c>
      <c r="B699" s="4">
        <v>27.50156280976995</v>
      </c>
      <c r="C699" s="4">
        <v>0</v>
      </c>
    </row>
    <row r="700" spans="1:14">
      <c r="A700" s="4">
        <v>13.468060921456457</v>
      </c>
      <c r="B700" s="4">
        <v>27.411500640570743</v>
      </c>
      <c r="C700" s="4">
        <v>0</v>
      </c>
    </row>
    <row r="701" spans="1:14">
      <c r="A701" s="4">
        <v>13.520068652965858</v>
      </c>
      <c r="B701" s="4">
        <v>27.32143847137154</v>
      </c>
      <c r="C701" s="4">
        <v>0</v>
      </c>
    </row>
    <row r="702" spans="1:14">
      <c r="A702" s="4">
        <v>13.572076384475256</v>
      </c>
      <c r="B702" s="4">
        <v>27.231376302172333</v>
      </c>
      <c r="C702" s="4">
        <v>0</v>
      </c>
    </row>
    <row r="703" spans="1:14">
      <c r="A703" s="4">
        <v>13.624084115984656</v>
      </c>
      <c r="B703" s="4">
        <v>27.141314132973125</v>
      </c>
      <c r="C703" s="4">
        <v>0</v>
      </c>
    </row>
    <row r="704" spans="1:14">
      <c r="A704" s="4">
        <v>13.676091847494055</v>
      </c>
      <c r="B704" s="4">
        <v>27.051251963773918</v>
      </c>
      <c r="C704" s="4">
        <v>0</v>
      </c>
    </row>
    <row r="705" spans="1:3">
      <c r="A705" s="4">
        <v>13.728099579003453</v>
      </c>
      <c r="B705" s="4">
        <v>26.961189794574711</v>
      </c>
      <c r="C705" s="4">
        <v>0</v>
      </c>
    </row>
    <row r="706" spans="1:3">
      <c r="A706" s="4">
        <v>13.780107310512854</v>
      </c>
      <c r="B706" s="4">
        <v>26.871127625375504</v>
      </c>
      <c r="C706" s="4">
        <v>0</v>
      </c>
    </row>
    <row r="707" spans="1:3">
      <c r="A707" s="4">
        <v>13.832115042022252</v>
      </c>
      <c r="B707" s="4">
        <v>26.7810654561763</v>
      </c>
      <c r="C707" s="4">
        <v>0</v>
      </c>
    </row>
    <row r="708" spans="1:3">
      <c r="A708" s="4">
        <v>13.884122773531653</v>
      </c>
      <c r="B708" s="4">
        <v>26.691003286977093</v>
      </c>
      <c r="C708" s="4">
        <v>0</v>
      </c>
    </row>
    <row r="709" spans="1:3">
      <c r="A709" s="4">
        <v>13.936130505041051</v>
      </c>
      <c r="B709" s="4">
        <v>26.600941117777889</v>
      </c>
      <c r="C709" s="4">
        <v>0</v>
      </c>
    </row>
    <row r="710" spans="1:3">
      <c r="A710" s="4">
        <v>13.98813823655045</v>
      </c>
      <c r="B710" s="4">
        <v>26.510878948578686</v>
      </c>
      <c r="C710" s="4">
        <v>0</v>
      </c>
    </row>
    <row r="711" spans="1:3">
      <c r="A711" s="4">
        <v>14.04014596805985</v>
      </c>
      <c r="B711" s="4">
        <v>26.420816779379482</v>
      </c>
      <c r="C711" s="4">
        <v>0</v>
      </c>
    </row>
    <row r="712" spans="1:3">
      <c r="A712" s="4">
        <v>14.092153699569248</v>
      </c>
      <c r="B712" s="4">
        <v>26.330754610180279</v>
      </c>
      <c r="C712" s="4">
        <v>0</v>
      </c>
    </row>
    <row r="713" spans="1:3">
      <c r="A713" s="4">
        <v>14.144161431078649</v>
      </c>
      <c r="B713" s="4">
        <v>26.240692440981075</v>
      </c>
      <c r="C713" s="4">
        <v>0</v>
      </c>
    </row>
    <row r="714" spans="1:3">
      <c r="A714" s="4">
        <v>14.196169162588047</v>
      </c>
      <c r="B714" s="4">
        <v>26.150630271781871</v>
      </c>
      <c r="C714" s="4">
        <v>0</v>
      </c>
    </row>
    <row r="715" spans="1:3">
      <c r="A715" s="4">
        <v>14.248176894097448</v>
      </c>
      <c r="B715" s="4">
        <v>26.060568102582668</v>
      </c>
      <c r="C715" s="4">
        <v>0</v>
      </c>
    </row>
    <row r="716" spans="1:3">
      <c r="A716" s="4">
        <v>14.300184625606846</v>
      </c>
      <c r="B716" s="4">
        <v>25.970505933383464</v>
      </c>
      <c r="C716" s="4">
        <v>16</v>
      </c>
    </row>
    <row r="717" spans="1:3">
      <c r="A717" s="4">
        <v>14.352192357116245</v>
      </c>
      <c r="B717" s="4">
        <v>25.88044376418426</v>
      </c>
      <c r="C717" s="4">
        <v>31</v>
      </c>
    </row>
    <row r="718" spans="1:3">
      <c r="A718" s="4">
        <v>14.404200088625645</v>
      </c>
      <c r="B718" s="4">
        <v>25.790381594985057</v>
      </c>
      <c r="C718" s="4">
        <v>60</v>
      </c>
    </row>
    <row r="719" spans="1:3">
      <c r="A719" s="4">
        <v>14.456207820135043</v>
      </c>
      <c r="B719" s="4">
        <v>25.700319425785853</v>
      </c>
      <c r="C719" s="4">
        <v>96</v>
      </c>
    </row>
    <row r="720" spans="1:3">
      <c r="A720" s="4">
        <v>14.508215551644444</v>
      </c>
      <c r="B720" s="4">
        <v>25.61025725658665</v>
      </c>
      <c r="C720" s="4">
        <v>185</v>
      </c>
    </row>
    <row r="721" spans="1:3">
      <c r="A721" s="4">
        <v>14.560223283153842</v>
      </c>
      <c r="B721" s="4">
        <v>25.520195087387446</v>
      </c>
      <c r="C721" s="4">
        <v>290</v>
      </c>
    </row>
    <row r="722" spans="1:3">
      <c r="A722" s="4">
        <v>14.612231014663241</v>
      </c>
      <c r="B722" s="4">
        <v>25.430132918188242</v>
      </c>
      <c r="C722" s="4">
        <v>383</v>
      </c>
    </row>
    <row r="723" spans="1:3">
      <c r="A723" s="4">
        <v>14.664238746172641</v>
      </c>
      <c r="B723" s="4">
        <v>25.340070748989039</v>
      </c>
      <c r="C723" s="4">
        <v>460</v>
      </c>
    </row>
    <row r="724" spans="1:3">
      <c r="A724" s="4">
        <v>14.71624647768204</v>
      </c>
      <c r="B724" s="4">
        <v>25.250008579789835</v>
      </c>
      <c r="C724" s="4">
        <v>601</v>
      </c>
    </row>
    <row r="725" spans="1:3">
      <c r="A725" s="4">
        <v>14.76825420919144</v>
      </c>
      <c r="B725" s="4">
        <v>25.159946410590631</v>
      </c>
      <c r="C725" s="4">
        <v>758</v>
      </c>
    </row>
    <row r="726" spans="1:3">
      <c r="A726" s="4">
        <v>14.820261940700838</v>
      </c>
      <c r="B726" s="4">
        <v>25.069884241391428</v>
      </c>
      <c r="C726" s="4">
        <v>844</v>
      </c>
    </row>
    <row r="727" spans="1:3">
      <c r="A727" s="4">
        <v>14.872269672210237</v>
      </c>
      <c r="B727" s="4">
        <v>24.979822072192224</v>
      </c>
      <c r="C727" s="4">
        <v>785</v>
      </c>
    </row>
    <row r="728" spans="1:3">
      <c r="A728" s="4">
        <v>14.924277403719637</v>
      </c>
      <c r="B728" s="4">
        <v>24.889759902993021</v>
      </c>
      <c r="C728" s="4">
        <v>1194</v>
      </c>
    </row>
    <row r="729" spans="1:3">
      <c r="A729" s="4">
        <v>14.976285135229036</v>
      </c>
      <c r="B729" s="4">
        <v>24.799697733793817</v>
      </c>
      <c r="C729" s="4">
        <v>1575</v>
      </c>
    </row>
    <row r="730" spans="1:3">
      <c r="A730" s="4">
        <v>15.028292866738436</v>
      </c>
      <c r="B730" s="4">
        <v>24.709635564594613</v>
      </c>
      <c r="C730" s="4">
        <v>1597</v>
      </c>
    </row>
    <row r="731" spans="1:3">
      <c r="A731" s="4">
        <v>15.080300598247835</v>
      </c>
      <c r="B731" s="4">
        <v>24.61957339539541</v>
      </c>
      <c r="C731" s="4">
        <v>1673</v>
      </c>
    </row>
    <row r="732" spans="1:3">
      <c r="A732" s="4">
        <v>15.132308329757235</v>
      </c>
      <c r="B732" s="4">
        <v>24.529511226196206</v>
      </c>
      <c r="C732" s="4">
        <v>1642</v>
      </c>
    </row>
    <row r="733" spans="1:3">
      <c r="A733" s="4">
        <v>15.184316061266633</v>
      </c>
      <c r="B733" s="4">
        <v>24.439449056997002</v>
      </c>
      <c r="C733" s="4">
        <v>1561</v>
      </c>
    </row>
    <row r="734" spans="1:3">
      <c r="A734" s="4">
        <v>15.236323792776032</v>
      </c>
      <c r="B734" s="4">
        <v>24.349386887797799</v>
      </c>
      <c r="C734" s="4">
        <v>1549</v>
      </c>
    </row>
    <row r="735" spans="1:3">
      <c r="A735" s="4">
        <v>15.288331524285432</v>
      </c>
      <c r="B735" s="4">
        <v>24.259324718598595</v>
      </c>
      <c r="C735" s="4">
        <v>1538</v>
      </c>
    </row>
    <row r="736" spans="1:3">
      <c r="A736" s="4">
        <v>15.340339255794831</v>
      </c>
      <c r="B736" s="4">
        <v>24.169262549399392</v>
      </c>
      <c r="C736" s="4">
        <v>1510</v>
      </c>
    </row>
    <row r="737" spans="1:3">
      <c r="A737" s="4">
        <v>15.392346987304231</v>
      </c>
      <c r="B737" s="4">
        <v>24.079200380200188</v>
      </c>
      <c r="C737" s="4">
        <v>1485</v>
      </c>
    </row>
    <row r="738" spans="1:3">
      <c r="A738" s="4">
        <v>15.44435471881363</v>
      </c>
      <c r="B738" s="4">
        <v>23.989138211000984</v>
      </c>
      <c r="C738" s="4">
        <v>1467</v>
      </c>
    </row>
    <row r="739" spans="1:3">
      <c r="A739" s="4">
        <v>15.496362450323028</v>
      </c>
      <c r="B739" s="4">
        <v>23.899076041801781</v>
      </c>
      <c r="C739" s="4">
        <v>1485</v>
      </c>
    </row>
    <row r="740" spans="1:3">
      <c r="A740" s="4">
        <v>15.548370181832428</v>
      </c>
      <c r="B740" s="4">
        <v>23.809013872602577</v>
      </c>
      <c r="C740" s="4">
        <v>1481</v>
      </c>
    </row>
    <row r="741" spans="1:3">
      <c r="A741" s="4">
        <v>15.600377913341827</v>
      </c>
      <c r="B741" s="4">
        <v>23.718951703403373</v>
      </c>
      <c r="C741" s="4">
        <v>1501</v>
      </c>
    </row>
    <row r="742" spans="1:3">
      <c r="A742" s="4">
        <v>15.652385644851227</v>
      </c>
      <c r="B742" s="4">
        <v>23.62888953420417</v>
      </c>
      <c r="C742" s="4">
        <v>1486</v>
      </c>
    </row>
    <row r="743" spans="1:3">
      <c r="A743" s="4">
        <v>15.704393376360626</v>
      </c>
      <c r="B743" s="4">
        <v>23.538827365004966</v>
      </c>
      <c r="C743" s="4">
        <v>1438</v>
      </c>
    </row>
    <row r="744" spans="1:3">
      <c r="A744" s="4">
        <v>15.756401107870026</v>
      </c>
      <c r="B744" s="4">
        <v>23.448765195805763</v>
      </c>
      <c r="C744" s="4">
        <v>1472</v>
      </c>
    </row>
    <row r="745" spans="1:3">
      <c r="A745" s="4">
        <v>15.808408839379425</v>
      </c>
      <c r="B745" s="4">
        <v>23.358703026606559</v>
      </c>
      <c r="C745" s="4">
        <v>1506</v>
      </c>
    </row>
    <row r="746" spans="1:3">
      <c r="A746" s="4">
        <v>15.860416570888823</v>
      </c>
      <c r="B746" s="4">
        <v>23.268640857407355</v>
      </c>
      <c r="C746" s="4">
        <v>1477</v>
      </c>
    </row>
    <row r="747" spans="1:3">
      <c r="A747" s="4">
        <v>15.912424302398223</v>
      </c>
      <c r="B747" s="4">
        <v>23.178578688208152</v>
      </c>
      <c r="C747" s="4">
        <v>1420</v>
      </c>
    </row>
    <row r="748" spans="1:3">
      <c r="A748" s="4">
        <v>15.964432033907622</v>
      </c>
      <c r="B748" s="4">
        <v>23.088516519008948</v>
      </c>
      <c r="C748" s="4">
        <v>1383</v>
      </c>
    </row>
    <row r="749" spans="1:3">
      <c r="A749" s="4">
        <v>16.016439765417022</v>
      </c>
      <c r="B749" s="4">
        <v>22.998454349809744</v>
      </c>
      <c r="C749" s="4">
        <v>1380</v>
      </c>
    </row>
    <row r="750" spans="1:3">
      <c r="A750" s="4">
        <v>16.068447496926421</v>
      </c>
      <c r="B750" s="4">
        <v>22.908392180610541</v>
      </c>
      <c r="C750" s="4">
        <v>1351</v>
      </c>
    </row>
    <row r="751" spans="1:3">
      <c r="A751" s="4">
        <v>16.120455228435819</v>
      </c>
      <c r="B751" s="4">
        <v>22.818330011411337</v>
      </c>
      <c r="C751" s="4">
        <v>1318</v>
      </c>
    </row>
    <row r="752" spans="1:3">
      <c r="A752" s="4">
        <v>16.172462959945218</v>
      </c>
      <c r="B752" s="4">
        <v>22.728267842212134</v>
      </c>
      <c r="C752" s="4">
        <v>1332</v>
      </c>
    </row>
    <row r="753" spans="1:3">
      <c r="A753" s="4">
        <v>16.22447069145462</v>
      </c>
      <c r="B753" s="4">
        <v>22.63820567301293</v>
      </c>
      <c r="C753" s="4">
        <v>1359</v>
      </c>
    </row>
    <row r="754" spans="1:3">
      <c r="A754" s="4">
        <v>16.276478422964018</v>
      </c>
      <c r="B754" s="4">
        <v>22.548143503813726</v>
      </c>
      <c r="C754" s="4">
        <v>1381</v>
      </c>
    </row>
    <row r="755" spans="1:3">
      <c r="A755" s="4">
        <v>16.328486154473417</v>
      </c>
      <c r="B755" s="4">
        <v>22.458081334614523</v>
      </c>
      <c r="C755" s="4">
        <v>1389</v>
      </c>
    </row>
    <row r="756" spans="1:3">
      <c r="A756" s="4">
        <v>16.380493885982816</v>
      </c>
      <c r="B756" s="4">
        <v>22.368019165415319</v>
      </c>
      <c r="C756" s="4">
        <v>1380</v>
      </c>
    </row>
    <row r="757" spans="1:3">
      <c r="A757" s="4">
        <v>16.432501617492214</v>
      </c>
      <c r="B757" s="4">
        <v>22.277956996216115</v>
      </c>
      <c r="C757" s="4">
        <v>1362</v>
      </c>
    </row>
    <row r="758" spans="1:3">
      <c r="A758" s="4">
        <v>16.484509349001616</v>
      </c>
      <c r="B758" s="4">
        <v>22.187894827016912</v>
      </c>
      <c r="C758" s="4">
        <v>1353</v>
      </c>
    </row>
    <row r="759" spans="1:3">
      <c r="A759" s="4">
        <v>16.536517080511015</v>
      </c>
      <c r="B759" s="4">
        <v>22.097832657817708</v>
      </c>
      <c r="C759" s="4">
        <v>1340</v>
      </c>
    </row>
    <row r="760" spans="1:3">
      <c r="A760" s="4">
        <v>16.588524812020413</v>
      </c>
      <c r="B760" s="4">
        <v>22.007770488618505</v>
      </c>
      <c r="C760" s="4">
        <v>1340</v>
      </c>
    </row>
    <row r="761" spans="1:3">
      <c r="A761" s="4">
        <v>16.640532543529812</v>
      </c>
      <c r="B761" s="4">
        <v>21.917708319419301</v>
      </c>
      <c r="C761" s="4">
        <v>1343</v>
      </c>
    </row>
    <row r="762" spans="1:3">
      <c r="A762" s="4">
        <v>16.69254027503921</v>
      </c>
      <c r="B762" s="4">
        <v>21.827646150220097</v>
      </c>
      <c r="C762" s="4">
        <v>1321</v>
      </c>
    </row>
    <row r="763" spans="1:3">
      <c r="A763" s="4">
        <v>16.744548006548612</v>
      </c>
      <c r="B763" s="4">
        <v>21.737583981020894</v>
      </c>
      <c r="C763" s="4">
        <v>1317</v>
      </c>
    </row>
    <row r="764" spans="1:3">
      <c r="A764" s="4">
        <v>16.796555738058011</v>
      </c>
      <c r="B764" s="4">
        <v>21.64752181182169</v>
      </c>
      <c r="C764" s="4">
        <v>1347</v>
      </c>
    </row>
    <row r="765" spans="1:3">
      <c r="A765" s="4">
        <v>16.848563469567409</v>
      </c>
      <c r="B765" s="4">
        <v>21.557459642622486</v>
      </c>
      <c r="C765" s="4">
        <v>1374</v>
      </c>
    </row>
    <row r="766" spans="1:3">
      <c r="A766" s="4">
        <v>16.900571201076808</v>
      </c>
      <c r="B766" s="4">
        <v>21.467397473423283</v>
      </c>
      <c r="C766" s="4">
        <v>1380</v>
      </c>
    </row>
    <row r="767" spans="1:3">
      <c r="A767" s="4">
        <v>16.95257893258621</v>
      </c>
      <c r="B767" s="4">
        <v>21.377335304224079</v>
      </c>
      <c r="C767" s="4">
        <v>1377</v>
      </c>
    </row>
    <row r="768" spans="1:3">
      <c r="A768" s="4">
        <v>17.004586664095608</v>
      </c>
      <c r="B768" s="4">
        <v>21.287273135024876</v>
      </c>
      <c r="C768" s="4">
        <v>1374</v>
      </c>
    </row>
    <row r="769" spans="1:14">
      <c r="A769" s="4">
        <v>17.056594395605007</v>
      </c>
      <c r="B769" s="4">
        <v>21.197210965825672</v>
      </c>
      <c r="C769" s="4">
        <v>1373</v>
      </c>
    </row>
    <row r="770" spans="1:14">
      <c r="A770" s="4">
        <v>17.108602127114406</v>
      </c>
      <c r="B770" s="4">
        <v>21.107148796626468</v>
      </c>
      <c r="C770" s="4">
        <v>1370</v>
      </c>
    </row>
    <row r="771" spans="1:14">
      <c r="A771" s="4">
        <v>17.160609858623804</v>
      </c>
      <c r="B771" s="4">
        <v>21.017086627427265</v>
      </c>
      <c r="C771" s="4">
        <v>1381</v>
      </c>
    </row>
    <row r="772" spans="1:14">
      <c r="A772" s="4">
        <v>17.212617590133206</v>
      </c>
      <c r="B772" s="4">
        <v>20.927024458228061</v>
      </c>
      <c r="C772" s="4">
        <v>1407</v>
      </c>
    </row>
    <row r="773" spans="1:14">
      <c r="A773" s="4">
        <v>17.264625321642605</v>
      </c>
      <c r="B773" s="4">
        <v>20.836962289028857</v>
      </c>
      <c r="C773" s="4">
        <v>1377</v>
      </c>
    </row>
    <row r="774" spans="1:14">
      <c r="A774" s="4">
        <v>17.316633053152003</v>
      </c>
      <c r="B774" s="4">
        <v>20.746900119829654</v>
      </c>
      <c r="C774" s="4">
        <v>1346</v>
      </c>
    </row>
    <row r="775" spans="1:14">
      <c r="A775" s="4" t="s">
        <v>0</v>
      </c>
      <c r="B775" s="4" t="s">
        <v>1</v>
      </c>
      <c r="C775" s="4" t="s">
        <v>2</v>
      </c>
      <c r="D775" s="4" t="s">
        <v>3</v>
      </c>
      <c r="E775" s="4" t="s">
        <v>4</v>
      </c>
      <c r="F775" s="4" t="s">
        <v>5</v>
      </c>
      <c r="G775" s="4" t="s">
        <v>6</v>
      </c>
      <c r="H775" s="4" t="s">
        <v>7</v>
      </c>
      <c r="I775" s="4" t="s">
        <v>8</v>
      </c>
      <c r="J775" s="4" t="s">
        <v>9</v>
      </c>
      <c r="K775" s="4" t="s">
        <v>10</v>
      </c>
      <c r="L775" s="4" t="s">
        <v>11</v>
      </c>
      <c r="M775" s="4" t="s">
        <v>12</v>
      </c>
      <c r="N775" s="4" t="s">
        <v>13</v>
      </c>
    </row>
    <row r="776" spans="1:14">
      <c r="A776" s="4" t="s">
        <v>19</v>
      </c>
      <c r="B776" s="4">
        <v>4</v>
      </c>
      <c r="C776" s="20">
        <v>0.60180932870370374</v>
      </c>
      <c r="D776" s="20">
        <v>3.738425925925926E-6</v>
      </c>
      <c r="E776" s="4">
        <v>1</v>
      </c>
      <c r="F776" s="4" t="s">
        <v>20</v>
      </c>
      <c r="G776" s="4">
        <v>0</v>
      </c>
      <c r="H776" s="4">
        <v>3</v>
      </c>
      <c r="I776" s="4">
        <v>83</v>
      </c>
      <c r="J776" s="4">
        <v>125.5</v>
      </c>
      <c r="K776" s="4">
        <v>270.5</v>
      </c>
      <c r="L776" s="4">
        <v>166.50609892156541</v>
      </c>
      <c r="M776" s="4">
        <v>199.48943845289847</v>
      </c>
    </row>
    <row r="777" spans="1:14">
      <c r="A777" s="4" t="s">
        <v>16</v>
      </c>
      <c r="B777" s="4" t="s">
        <v>17</v>
      </c>
      <c r="C777" s="4" t="s">
        <v>18</v>
      </c>
    </row>
    <row r="778" spans="1:14">
      <c r="A778" s="4">
        <v>13.051999069381264</v>
      </c>
      <c r="B778" s="4">
        <v>28.131997994164397</v>
      </c>
      <c r="C778" s="4">
        <v>0</v>
      </c>
    </row>
    <row r="779" spans="1:14">
      <c r="A779" s="4">
        <v>13.104006800890662</v>
      </c>
      <c r="B779" s="4">
        <v>28.04193582496519</v>
      </c>
      <c r="C779" s="4">
        <v>0</v>
      </c>
    </row>
    <row r="780" spans="1:14">
      <c r="A780" s="4">
        <v>13.156014532400063</v>
      </c>
      <c r="B780" s="4">
        <v>27.951873655765983</v>
      </c>
      <c r="C780" s="4">
        <v>0</v>
      </c>
    </row>
    <row r="781" spans="1:14">
      <c r="A781" s="4">
        <v>13.208022263909461</v>
      </c>
      <c r="B781" s="4">
        <v>27.861811486566779</v>
      </c>
      <c r="C781" s="4">
        <v>0</v>
      </c>
    </row>
    <row r="782" spans="1:14">
      <c r="A782" s="4">
        <v>13.260029995418861</v>
      </c>
      <c r="B782" s="4">
        <v>27.771749317367572</v>
      </c>
      <c r="C782" s="4">
        <v>0</v>
      </c>
    </row>
    <row r="783" spans="1:14">
      <c r="A783" s="4">
        <v>13.31203772692826</v>
      </c>
      <c r="B783" s="4">
        <v>27.681687148168365</v>
      </c>
      <c r="C783" s="4">
        <v>0</v>
      </c>
    </row>
    <row r="784" spans="1:14">
      <c r="A784" s="4">
        <v>13.364045458437658</v>
      </c>
      <c r="B784" s="4">
        <v>27.591624978969158</v>
      </c>
      <c r="C784" s="4">
        <v>0</v>
      </c>
    </row>
    <row r="785" spans="1:3">
      <c r="A785" s="4">
        <v>13.416053189947059</v>
      </c>
      <c r="B785" s="4">
        <v>27.50156280976995</v>
      </c>
      <c r="C785" s="4">
        <v>0</v>
      </c>
    </row>
    <row r="786" spans="1:3">
      <c r="A786" s="4">
        <v>13.468060921456457</v>
      </c>
      <c r="B786" s="4">
        <v>27.411500640570743</v>
      </c>
      <c r="C786" s="4">
        <v>0</v>
      </c>
    </row>
    <row r="787" spans="1:3">
      <c r="A787" s="4">
        <v>13.520068652965858</v>
      </c>
      <c r="B787" s="4">
        <v>27.32143847137154</v>
      </c>
      <c r="C787" s="4">
        <v>0</v>
      </c>
    </row>
    <row r="788" spans="1:3">
      <c r="A788" s="4">
        <v>13.572076384475256</v>
      </c>
      <c r="B788" s="4">
        <v>27.231376302172333</v>
      </c>
      <c r="C788" s="4">
        <v>0</v>
      </c>
    </row>
    <row r="789" spans="1:3">
      <c r="A789" s="4">
        <v>13.624084115984656</v>
      </c>
      <c r="B789" s="4">
        <v>27.141314132973125</v>
      </c>
      <c r="C789" s="4">
        <v>0</v>
      </c>
    </row>
    <row r="790" spans="1:3">
      <c r="A790" s="4">
        <v>13.676091847494055</v>
      </c>
      <c r="B790" s="4">
        <v>27.051251963773918</v>
      </c>
      <c r="C790" s="4">
        <v>0</v>
      </c>
    </row>
    <row r="791" spans="1:3">
      <c r="A791" s="4">
        <v>13.728099579003453</v>
      </c>
      <c r="B791" s="4">
        <v>26.961189794574711</v>
      </c>
      <c r="C791" s="4">
        <v>0</v>
      </c>
    </row>
    <row r="792" spans="1:3">
      <c r="A792" s="4">
        <v>13.780107310512854</v>
      </c>
      <c r="B792" s="4">
        <v>26.871127625375504</v>
      </c>
      <c r="C792" s="4">
        <v>0</v>
      </c>
    </row>
    <row r="793" spans="1:3">
      <c r="A793" s="4">
        <v>13.832115042022252</v>
      </c>
      <c r="B793" s="4">
        <v>26.7810654561763</v>
      </c>
      <c r="C793" s="4">
        <v>0</v>
      </c>
    </row>
    <row r="794" spans="1:3">
      <c r="A794" s="4">
        <v>13.884122773531653</v>
      </c>
      <c r="B794" s="4">
        <v>26.691003286977093</v>
      </c>
      <c r="C794" s="4">
        <v>0</v>
      </c>
    </row>
    <row r="795" spans="1:3">
      <c r="A795" s="4">
        <v>13.936130505041051</v>
      </c>
      <c r="B795" s="4">
        <v>26.600941117777889</v>
      </c>
      <c r="C795" s="4">
        <v>0</v>
      </c>
    </row>
    <row r="796" spans="1:3">
      <c r="A796" s="4">
        <v>13.98813823655045</v>
      </c>
      <c r="B796" s="4">
        <v>26.510878948578686</v>
      </c>
      <c r="C796" s="4">
        <v>0</v>
      </c>
    </row>
    <row r="797" spans="1:3">
      <c r="A797" s="4">
        <v>14.04014596805985</v>
      </c>
      <c r="B797" s="4">
        <v>26.420816779379482</v>
      </c>
      <c r="C797" s="4">
        <v>0</v>
      </c>
    </row>
    <row r="798" spans="1:3">
      <c r="A798" s="4">
        <v>14.092153699569248</v>
      </c>
      <c r="B798" s="4">
        <v>26.330754610180279</v>
      </c>
      <c r="C798" s="4">
        <v>0</v>
      </c>
    </row>
    <row r="799" spans="1:3">
      <c r="A799" s="4">
        <v>14.144161431078649</v>
      </c>
      <c r="B799" s="4">
        <v>26.240692440981075</v>
      </c>
      <c r="C799" s="4">
        <v>0</v>
      </c>
    </row>
    <row r="800" spans="1:3">
      <c r="A800" s="4">
        <v>14.196169162588047</v>
      </c>
      <c r="B800" s="4">
        <v>26.150630271781871</v>
      </c>
      <c r="C800" s="4">
        <v>0</v>
      </c>
    </row>
    <row r="801" spans="1:3">
      <c r="A801" s="4">
        <v>14.248176894097448</v>
      </c>
      <c r="B801" s="4">
        <v>26.060568102582668</v>
      </c>
      <c r="C801" s="4">
        <v>52</v>
      </c>
    </row>
    <row r="802" spans="1:3">
      <c r="A802" s="4">
        <v>14.300184625606846</v>
      </c>
      <c r="B802" s="4">
        <v>25.970505933383464</v>
      </c>
      <c r="C802" s="4">
        <v>106</v>
      </c>
    </row>
    <row r="803" spans="1:3">
      <c r="A803" s="4">
        <v>14.352192357116245</v>
      </c>
      <c r="B803" s="4">
        <v>25.88044376418426</v>
      </c>
      <c r="C803" s="4">
        <v>174</v>
      </c>
    </row>
    <row r="804" spans="1:3">
      <c r="A804" s="4">
        <v>14.404200088625645</v>
      </c>
      <c r="B804" s="4">
        <v>25.790381594985057</v>
      </c>
      <c r="C804" s="4">
        <v>274</v>
      </c>
    </row>
    <row r="805" spans="1:3">
      <c r="A805" s="4">
        <v>14.456207820135043</v>
      </c>
      <c r="B805" s="4">
        <v>25.700319425785853</v>
      </c>
      <c r="C805" s="4">
        <v>352</v>
      </c>
    </row>
    <row r="806" spans="1:3">
      <c r="A806" s="4">
        <v>14.508215551644444</v>
      </c>
      <c r="B806" s="4">
        <v>25.61025725658665</v>
      </c>
      <c r="C806" s="4">
        <v>452</v>
      </c>
    </row>
    <row r="807" spans="1:3">
      <c r="A807" s="4">
        <v>14.560223283153842</v>
      </c>
      <c r="B807" s="4">
        <v>25.520195087387446</v>
      </c>
      <c r="C807" s="4">
        <v>548</v>
      </c>
    </row>
    <row r="808" spans="1:3">
      <c r="A808" s="4">
        <v>14.612231014663241</v>
      </c>
      <c r="B808" s="4">
        <v>25.430132918188242</v>
      </c>
      <c r="C808" s="4">
        <v>640</v>
      </c>
    </row>
    <row r="809" spans="1:3">
      <c r="A809" s="4">
        <v>14.664238746172641</v>
      </c>
      <c r="B809" s="4">
        <v>25.340070748989039</v>
      </c>
      <c r="C809" s="4">
        <v>743</v>
      </c>
    </row>
    <row r="810" spans="1:3">
      <c r="A810" s="4">
        <v>14.71624647768204</v>
      </c>
      <c r="B810" s="4">
        <v>25.250008579789835</v>
      </c>
      <c r="C810" s="4">
        <v>1024</v>
      </c>
    </row>
    <row r="811" spans="1:3">
      <c r="A811" s="4">
        <v>14.76825420919144</v>
      </c>
      <c r="B811" s="4">
        <v>25.159946410590631</v>
      </c>
      <c r="C811" s="4">
        <v>1419</v>
      </c>
    </row>
    <row r="812" spans="1:3">
      <c r="A812" s="4">
        <v>14.820261940700838</v>
      </c>
      <c r="B812" s="4">
        <v>25.069884241391428</v>
      </c>
      <c r="C812" s="4">
        <v>1576</v>
      </c>
    </row>
    <row r="813" spans="1:3">
      <c r="A813" s="4">
        <v>14.872269672210237</v>
      </c>
      <c r="B813" s="4">
        <v>24.979822072192224</v>
      </c>
      <c r="C813" s="4">
        <v>1636</v>
      </c>
    </row>
    <row r="814" spans="1:3">
      <c r="A814" s="4">
        <v>14.924277403719637</v>
      </c>
      <c r="B814" s="4">
        <v>24.889759902993021</v>
      </c>
      <c r="C814" s="4">
        <v>1641</v>
      </c>
    </row>
    <row r="815" spans="1:3">
      <c r="A815" s="4">
        <v>14.976285135229036</v>
      </c>
      <c r="B815" s="4">
        <v>24.799697733793817</v>
      </c>
      <c r="C815" s="4">
        <v>1653</v>
      </c>
    </row>
    <row r="816" spans="1:3">
      <c r="A816" s="4">
        <v>15.028292866738436</v>
      </c>
      <c r="B816" s="4">
        <v>24.709635564594613</v>
      </c>
      <c r="C816" s="4">
        <v>1670</v>
      </c>
    </row>
    <row r="817" spans="1:3">
      <c r="A817" s="4">
        <v>15.080300598247835</v>
      </c>
      <c r="B817" s="4">
        <v>24.61957339539541</v>
      </c>
      <c r="C817" s="4">
        <v>1637</v>
      </c>
    </row>
    <row r="818" spans="1:3">
      <c r="A818" s="4">
        <v>15.132308329757235</v>
      </c>
      <c r="B818" s="4">
        <v>24.529511226196206</v>
      </c>
      <c r="C818" s="4">
        <v>1568</v>
      </c>
    </row>
    <row r="819" spans="1:3">
      <c r="A819" s="4">
        <v>15.184316061266633</v>
      </c>
      <c r="B819" s="4">
        <v>24.439449056997002</v>
      </c>
      <c r="C819" s="4">
        <v>1533</v>
      </c>
    </row>
    <row r="820" spans="1:3">
      <c r="A820" s="4">
        <v>15.236323792776032</v>
      </c>
      <c r="B820" s="4">
        <v>24.349386887797799</v>
      </c>
      <c r="C820" s="4">
        <v>1582</v>
      </c>
    </row>
    <row r="821" spans="1:3">
      <c r="A821" s="4">
        <v>15.288331524285432</v>
      </c>
      <c r="B821" s="4">
        <v>24.259324718598595</v>
      </c>
      <c r="C821" s="4">
        <v>1606</v>
      </c>
    </row>
    <row r="822" spans="1:3">
      <c r="A822" s="4">
        <v>15.340339255794831</v>
      </c>
      <c r="B822" s="4">
        <v>24.169262549399392</v>
      </c>
      <c r="C822" s="4">
        <v>1531</v>
      </c>
    </row>
    <row r="823" spans="1:3">
      <c r="A823" s="4">
        <v>15.392346987304231</v>
      </c>
      <c r="B823" s="4">
        <v>24.079200380200188</v>
      </c>
      <c r="C823" s="4">
        <v>1478</v>
      </c>
    </row>
    <row r="824" spans="1:3">
      <c r="A824" s="4">
        <v>15.44435471881363</v>
      </c>
      <c r="B824" s="4">
        <v>23.989138211000984</v>
      </c>
      <c r="C824" s="4">
        <v>1457</v>
      </c>
    </row>
    <row r="825" spans="1:3">
      <c r="A825" s="4">
        <v>15.496362450323028</v>
      </c>
      <c r="B825" s="4">
        <v>23.899076041801781</v>
      </c>
      <c r="C825" s="4">
        <v>1430</v>
      </c>
    </row>
    <row r="826" spans="1:3">
      <c r="A826" s="4">
        <v>15.548370181832428</v>
      </c>
      <c r="B826" s="4">
        <v>23.809013872602577</v>
      </c>
      <c r="C826" s="4">
        <v>1403</v>
      </c>
    </row>
    <row r="827" spans="1:3">
      <c r="A827" s="4">
        <v>15.600377913341827</v>
      </c>
      <c r="B827" s="4">
        <v>23.718951703403373</v>
      </c>
      <c r="C827" s="4">
        <v>1433</v>
      </c>
    </row>
    <row r="828" spans="1:3">
      <c r="A828" s="4">
        <v>15.652385644851227</v>
      </c>
      <c r="B828" s="4">
        <v>23.62888953420417</v>
      </c>
      <c r="C828" s="4">
        <v>1491</v>
      </c>
    </row>
    <row r="829" spans="1:3">
      <c r="A829" s="4">
        <v>15.704393376360626</v>
      </c>
      <c r="B829" s="4">
        <v>23.538827365004966</v>
      </c>
      <c r="C829" s="4">
        <v>1518</v>
      </c>
    </row>
    <row r="830" spans="1:3">
      <c r="A830" s="4">
        <v>15.756401107870026</v>
      </c>
      <c r="B830" s="4">
        <v>23.448765195805763</v>
      </c>
      <c r="C830" s="4">
        <v>1498</v>
      </c>
    </row>
    <row r="831" spans="1:3">
      <c r="A831" s="4">
        <v>15.808408839379425</v>
      </c>
      <c r="B831" s="4">
        <v>23.358703026606559</v>
      </c>
      <c r="C831" s="4">
        <v>1485</v>
      </c>
    </row>
    <row r="832" spans="1:3">
      <c r="A832" s="4">
        <v>15.860416570888823</v>
      </c>
      <c r="B832" s="4">
        <v>23.268640857407355</v>
      </c>
      <c r="C832" s="4">
        <v>1457</v>
      </c>
    </row>
    <row r="833" spans="1:3">
      <c r="A833" s="4">
        <v>15.912424302398223</v>
      </c>
      <c r="B833" s="4">
        <v>23.178578688208152</v>
      </c>
      <c r="C833" s="4">
        <v>1409</v>
      </c>
    </row>
    <row r="834" spans="1:3">
      <c r="A834" s="4">
        <v>15.964432033907622</v>
      </c>
      <c r="B834" s="4">
        <v>23.088516519008948</v>
      </c>
      <c r="C834" s="4">
        <v>1357</v>
      </c>
    </row>
    <row r="835" spans="1:3">
      <c r="A835" s="4">
        <v>16.016439765417022</v>
      </c>
      <c r="B835" s="4">
        <v>22.998454349809744</v>
      </c>
      <c r="C835" s="4">
        <v>1348</v>
      </c>
    </row>
    <row r="836" spans="1:3">
      <c r="A836" s="4">
        <v>16.068447496926421</v>
      </c>
      <c r="B836" s="4">
        <v>22.908392180610541</v>
      </c>
      <c r="C836" s="4">
        <v>1380</v>
      </c>
    </row>
    <row r="837" spans="1:3">
      <c r="A837" s="4">
        <v>16.120455228435819</v>
      </c>
      <c r="B837" s="4">
        <v>22.818330011411337</v>
      </c>
      <c r="C837" s="4">
        <v>1381</v>
      </c>
    </row>
    <row r="838" spans="1:3">
      <c r="A838" s="4">
        <v>16.172462959945218</v>
      </c>
      <c r="B838" s="4">
        <v>22.728267842212134</v>
      </c>
      <c r="C838" s="4">
        <v>1341</v>
      </c>
    </row>
    <row r="839" spans="1:3">
      <c r="A839" s="4">
        <v>16.22447069145462</v>
      </c>
      <c r="B839" s="4">
        <v>22.63820567301293</v>
      </c>
      <c r="C839" s="4">
        <v>1337</v>
      </c>
    </row>
    <row r="840" spans="1:3">
      <c r="A840" s="4">
        <v>16.276478422964018</v>
      </c>
      <c r="B840" s="4">
        <v>22.548143503813726</v>
      </c>
      <c r="C840" s="4">
        <v>1345</v>
      </c>
    </row>
    <row r="841" spans="1:3">
      <c r="A841" s="4">
        <v>16.328486154473417</v>
      </c>
      <c r="B841" s="4">
        <v>22.458081334614523</v>
      </c>
      <c r="C841" s="4">
        <v>1353</v>
      </c>
    </row>
    <row r="842" spans="1:3">
      <c r="A842" s="4">
        <v>16.380493885982816</v>
      </c>
      <c r="B842" s="4">
        <v>22.368019165415319</v>
      </c>
      <c r="C842" s="4">
        <v>1361</v>
      </c>
    </row>
    <row r="843" spans="1:3">
      <c r="A843" s="4">
        <v>16.432501617492214</v>
      </c>
      <c r="B843" s="4">
        <v>22.277956996216115</v>
      </c>
      <c r="C843" s="4">
        <v>1356</v>
      </c>
    </row>
    <row r="844" spans="1:3">
      <c r="A844" s="4">
        <v>16.484509349001616</v>
      </c>
      <c r="B844" s="4">
        <v>22.187894827016912</v>
      </c>
      <c r="C844" s="4">
        <v>1366</v>
      </c>
    </row>
    <row r="845" spans="1:3">
      <c r="A845" s="4">
        <v>16.536517080511015</v>
      </c>
      <c r="B845" s="4">
        <v>22.097832657817708</v>
      </c>
      <c r="C845" s="4">
        <v>1387</v>
      </c>
    </row>
    <row r="846" spans="1:3">
      <c r="A846" s="4">
        <v>16.588524812020413</v>
      </c>
      <c r="B846" s="4">
        <v>22.007770488618505</v>
      </c>
      <c r="C846" s="4">
        <v>1405</v>
      </c>
    </row>
    <row r="847" spans="1:3">
      <c r="A847" s="4">
        <v>16.640532543529812</v>
      </c>
      <c r="B847" s="4">
        <v>21.917708319419301</v>
      </c>
      <c r="C847" s="4">
        <v>1375</v>
      </c>
    </row>
    <row r="848" spans="1:3">
      <c r="A848" s="4">
        <v>16.69254027503921</v>
      </c>
      <c r="B848" s="4">
        <v>21.827646150220097</v>
      </c>
      <c r="C848" s="4">
        <v>1355</v>
      </c>
    </row>
    <row r="849" spans="1:14">
      <c r="A849" s="4">
        <v>16.744548006548612</v>
      </c>
      <c r="B849" s="4">
        <v>21.737583981020894</v>
      </c>
      <c r="C849" s="4">
        <v>1365</v>
      </c>
    </row>
    <row r="850" spans="1:14">
      <c r="A850" s="4">
        <v>16.796555738058011</v>
      </c>
      <c r="B850" s="4">
        <v>21.64752181182169</v>
      </c>
      <c r="C850" s="4">
        <v>1378</v>
      </c>
    </row>
    <row r="851" spans="1:14">
      <c r="A851" s="4">
        <v>16.848563469567409</v>
      </c>
      <c r="B851" s="4">
        <v>21.557459642622486</v>
      </c>
      <c r="C851" s="4">
        <v>1392</v>
      </c>
    </row>
    <row r="852" spans="1:14">
      <c r="A852" s="4">
        <v>16.900571201076808</v>
      </c>
      <c r="B852" s="4">
        <v>21.467397473423283</v>
      </c>
      <c r="C852" s="4">
        <v>1389</v>
      </c>
    </row>
    <row r="853" spans="1:14">
      <c r="A853" s="4">
        <v>16.95257893258621</v>
      </c>
      <c r="B853" s="4">
        <v>21.377335304224079</v>
      </c>
      <c r="C853" s="4">
        <v>1388</v>
      </c>
    </row>
    <row r="854" spans="1:14">
      <c r="A854" s="4">
        <v>17.004586664095608</v>
      </c>
      <c r="B854" s="4">
        <v>21.287273135024876</v>
      </c>
      <c r="C854" s="4">
        <v>1399</v>
      </c>
    </row>
    <row r="855" spans="1:14">
      <c r="A855" s="4">
        <v>17.056594395605007</v>
      </c>
      <c r="B855" s="4">
        <v>21.197210965825672</v>
      </c>
      <c r="C855" s="4">
        <v>1386</v>
      </c>
    </row>
    <row r="856" spans="1:14">
      <c r="A856" s="4">
        <v>17.108602127114406</v>
      </c>
      <c r="B856" s="4">
        <v>21.107148796626468</v>
      </c>
      <c r="C856" s="4">
        <v>1370</v>
      </c>
    </row>
    <row r="857" spans="1:14">
      <c r="A857" s="4">
        <v>17.160609858623804</v>
      </c>
      <c r="B857" s="4">
        <v>21.017086627427265</v>
      </c>
      <c r="C857" s="4">
        <v>1353</v>
      </c>
    </row>
    <row r="858" spans="1:14">
      <c r="A858" s="4">
        <v>17.212617590133206</v>
      </c>
      <c r="B858" s="4">
        <v>20.927024458228061</v>
      </c>
      <c r="C858" s="4">
        <v>1340</v>
      </c>
    </row>
    <row r="859" spans="1:14">
      <c r="A859" s="4">
        <v>17.264625321642605</v>
      </c>
      <c r="B859" s="4">
        <v>20.836962289028857</v>
      </c>
      <c r="C859" s="4">
        <v>1342</v>
      </c>
    </row>
    <row r="860" spans="1:14">
      <c r="A860" s="4">
        <v>17.316633053152003</v>
      </c>
      <c r="B860" s="4">
        <v>20.746900119829654</v>
      </c>
      <c r="C860" s="4">
        <v>1353</v>
      </c>
    </row>
    <row r="861" spans="1:14">
      <c r="A861" s="4" t="s">
        <v>0</v>
      </c>
      <c r="B861" s="4" t="s">
        <v>1</v>
      </c>
      <c r="C861" s="4" t="s">
        <v>2</v>
      </c>
      <c r="D861" s="4" t="s">
        <v>3</v>
      </c>
      <c r="E861" s="4" t="s">
        <v>4</v>
      </c>
      <c r="F861" s="4" t="s">
        <v>5</v>
      </c>
      <c r="G861" s="4" t="s">
        <v>6</v>
      </c>
      <c r="H861" s="4" t="s">
        <v>7</v>
      </c>
      <c r="I861" s="4" t="s">
        <v>8</v>
      </c>
      <c r="J861" s="4" t="s">
        <v>9</v>
      </c>
      <c r="K861" s="4" t="s">
        <v>10</v>
      </c>
      <c r="L861" s="4" t="s">
        <v>11</v>
      </c>
      <c r="M861" s="4" t="s">
        <v>12</v>
      </c>
      <c r="N861" s="4" t="s">
        <v>13</v>
      </c>
    </row>
    <row r="862" spans="1:14">
      <c r="A862" s="4" t="s">
        <v>19</v>
      </c>
      <c r="B862" s="4">
        <v>5</v>
      </c>
      <c r="C862" s="20">
        <v>0.6018102662037037</v>
      </c>
      <c r="D862" s="20">
        <v>4.6759259259259259E-6</v>
      </c>
      <c r="E862" s="4">
        <v>1</v>
      </c>
      <c r="F862" s="4" t="s">
        <v>20</v>
      </c>
      <c r="G862" s="4">
        <v>0</v>
      </c>
      <c r="H862" s="4">
        <v>4</v>
      </c>
      <c r="I862" s="4">
        <v>83</v>
      </c>
      <c r="J862" s="4">
        <v>125.5</v>
      </c>
      <c r="K862" s="4">
        <v>270.5</v>
      </c>
      <c r="L862" s="4">
        <v>166.50609892156541</v>
      </c>
      <c r="M862" s="4">
        <v>199.48943845289847</v>
      </c>
    </row>
    <row r="863" spans="1:14">
      <c r="A863" s="4" t="s">
        <v>16</v>
      </c>
      <c r="B863" s="4" t="s">
        <v>17</v>
      </c>
      <c r="C863" s="4" t="s">
        <v>18</v>
      </c>
    </row>
    <row r="864" spans="1:14">
      <c r="A864" s="4">
        <v>13.051999069381264</v>
      </c>
      <c r="B864" s="4">
        <v>28.131997994164397</v>
      </c>
      <c r="C864" s="4">
        <v>0</v>
      </c>
    </row>
    <row r="865" spans="1:3">
      <c r="A865" s="4">
        <v>13.104006800890662</v>
      </c>
      <c r="B865" s="4">
        <v>28.04193582496519</v>
      </c>
      <c r="C865" s="4">
        <v>0</v>
      </c>
    </row>
    <row r="866" spans="1:3">
      <c r="A866" s="4">
        <v>13.156014532400063</v>
      </c>
      <c r="B866" s="4">
        <v>27.951873655765983</v>
      </c>
      <c r="C866" s="4">
        <v>0</v>
      </c>
    </row>
    <row r="867" spans="1:3">
      <c r="A867" s="4">
        <v>13.208022263909461</v>
      </c>
      <c r="B867" s="4">
        <v>27.861811486566779</v>
      </c>
      <c r="C867" s="4">
        <v>0</v>
      </c>
    </row>
    <row r="868" spans="1:3">
      <c r="A868" s="4">
        <v>13.260029995418861</v>
      </c>
      <c r="B868" s="4">
        <v>27.771749317367572</v>
      </c>
      <c r="C868" s="4">
        <v>0</v>
      </c>
    </row>
    <row r="869" spans="1:3">
      <c r="A869" s="4">
        <v>13.31203772692826</v>
      </c>
      <c r="B869" s="4">
        <v>27.681687148168365</v>
      </c>
      <c r="C869" s="4">
        <v>0</v>
      </c>
    </row>
    <row r="870" spans="1:3">
      <c r="A870" s="4">
        <v>13.364045458437658</v>
      </c>
      <c r="B870" s="4">
        <v>27.591624978969158</v>
      </c>
      <c r="C870" s="4">
        <v>0</v>
      </c>
    </row>
    <row r="871" spans="1:3">
      <c r="A871" s="4">
        <v>13.416053189947059</v>
      </c>
      <c r="B871" s="4">
        <v>27.50156280976995</v>
      </c>
      <c r="C871" s="4">
        <v>0</v>
      </c>
    </row>
    <row r="872" spans="1:3">
      <c r="A872" s="4">
        <v>13.468060921456457</v>
      </c>
      <c r="B872" s="4">
        <v>27.411500640570743</v>
      </c>
      <c r="C872" s="4">
        <v>0</v>
      </c>
    </row>
    <row r="873" spans="1:3">
      <c r="A873" s="4">
        <v>13.520068652965858</v>
      </c>
      <c r="B873" s="4">
        <v>27.32143847137154</v>
      </c>
      <c r="C873" s="4">
        <v>0</v>
      </c>
    </row>
    <row r="874" spans="1:3">
      <c r="A874" s="4">
        <v>13.572076384475256</v>
      </c>
      <c r="B874" s="4">
        <v>27.231376302172333</v>
      </c>
      <c r="C874" s="4">
        <v>0</v>
      </c>
    </row>
    <row r="875" spans="1:3">
      <c r="A875" s="4">
        <v>13.624084115984656</v>
      </c>
      <c r="B875" s="4">
        <v>27.141314132973125</v>
      </c>
      <c r="C875" s="4">
        <v>0</v>
      </c>
    </row>
    <row r="876" spans="1:3">
      <c r="A876" s="4">
        <v>13.676091847494055</v>
      </c>
      <c r="B876" s="4">
        <v>27.051251963773918</v>
      </c>
      <c r="C876" s="4">
        <v>0</v>
      </c>
    </row>
    <row r="877" spans="1:3">
      <c r="A877" s="4">
        <v>13.728099579003453</v>
      </c>
      <c r="B877" s="4">
        <v>26.961189794574711</v>
      </c>
      <c r="C877" s="4">
        <v>0</v>
      </c>
    </row>
    <row r="878" spans="1:3">
      <c r="A878" s="4">
        <v>13.780107310512854</v>
      </c>
      <c r="B878" s="4">
        <v>26.871127625375504</v>
      </c>
      <c r="C878" s="4">
        <v>0</v>
      </c>
    </row>
    <row r="879" spans="1:3">
      <c r="A879" s="4">
        <v>13.832115042022252</v>
      </c>
      <c r="B879" s="4">
        <v>26.7810654561763</v>
      </c>
      <c r="C879" s="4">
        <v>0</v>
      </c>
    </row>
    <row r="880" spans="1:3">
      <c r="A880" s="4">
        <v>13.884122773531653</v>
      </c>
      <c r="B880" s="4">
        <v>26.691003286977093</v>
      </c>
      <c r="C880" s="4">
        <v>0</v>
      </c>
    </row>
    <row r="881" spans="1:3">
      <c r="A881" s="4">
        <v>13.936130505041051</v>
      </c>
      <c r="B881" s="4">
        <v>26.600941117777889</v>
      </c>
      <c r="C881" s="4">
        <v>0</v>
      </c>
    </row>
    <row r="882" spans="1:3">
      <c r="A882" s="4">
        <v>13.98813823655045</v>
      </c>
      <c r="B882" s="4">
        <v>26.510878948578686</v>
      </c>
      <c r="C882" s="4">
        <v>0</v>
      </c>
    </row>
    <row r="883" spans="1:3">
      <c r="A883" s="4">
        <v>14.04014596805985</v>
      </c>
      <c r="B883" s="4">
        <v>26.420816779379482</v>
      </c>
      <c r="C883" s="4">
        <v>0</v>
      </c>
    </row>
    <row r="884" spans="1:3">
      <c r="A884" s="4">
        <v>14.092153699569248</v>
      </c>
      <c r="B884" s="4">
        <v>26.330754610180279</v>
      </c>
      <c r="C884" s="4">
        <v>5</v>
      </c>
    </row>
    <row r="885" spans="1:3">
      <c r="A885" s="4">
        <v>14.144161431078649</v>
      </c>
      <c r="B885" s="4">
        <v>26.240692440981075</v>
      </c>
      <c r="C885" s="4">
        <v>60</v>
      </c>
    </row>
    <row r="886" spans="1:3">
      <c r="A886" s="4">
        <v>14.196169162588047</v>
      </c>
      <c r="B886" s="4">
        <v>26.150630271781871</v>
      </c>
      <c r="C886" s="4">
        <v>133</v>
      </c>
    </row>
    <row r="887" spans="1:3">
      <c r="A887" s="4">
        <v>14.248176894097448</v>
      </c>
      <c r="B887" s="4">
        <v>26.060568102582668</v>
      </c>
      <c r="C887" s="4">
        <v>205</v>
      </c>
    </row>
    <row r="888" spans="1:3">
      <c r="A888" s="4">
        <v>14.300184625606846</v>
      </c>
      <c r="B888" s="4">
        <v>25.970505933383464</v>
      </c>
      <c r="C888" s="4">
        <v>297</v>
      </c>
    </row>
    <row r="889" spans="1:3">
      <c r="A889" s="4">
        <v>14.352192357116245</v>
      </c>
      <c r="B889" s="4">
        <v>25.88044376418426</v>
      </c>
      <c r="C889" s="4">
        <v>411</v>
      </c>
    </row>
    <row r="890" spans="1:3">
      <c r="A890" s="4">
        <v>14.404200088625645</v>
      </c>
      <c r="B890" s="4">
        <v>25.790381594985057</v>
      </c>
      <c r="C890" s="4">
        <v>616</v>
      </c>
    </row>
    <row r="891" spans="1:3">
      <c r="A891" s="4">
        <v>14.456207820135043</v>
      </c>
      <c r="B891" s="4">
        <v>25.700319425785853</v>
      </c>
      <c r="C891" s="4">
        <v>1055</v>
      </c>
    </row>
    <row r="892" spans="1:3">
      <c r="A892" s="4">
        <v>14.508215551644444</v>
      </c>
      <c r="B892" s="4">
        <v>25.61025725658665</v>
      </c>
      <c r="C892" s="4">
        <v>1292</v>
      </c>
    </row>
    <row r="893" spans="1:3">
      <c r="A893" s="4">
        <v>14.560223283153842</v>
      </c>
      <c r="B893" s="4">
        <v>25.520195087387446</v>
      </c>
      <c r="C893" s="4">
        <v>1340</v>
      </c>
    </row>
    <row r="894" spans="1:3">
      <c r="A894" s="4">
        <v>14.612231014663241</v>
      </c>
      <c r="B894" s="4">
        <v>25.430132918188242</v>
      </c>
      <c r="C894" s="4">
        <v>1494</v>
      </c>
    </row>
    <row r="895" spans="1:3">
      <c r="A895" s="4">
        <v>14.664238746172641</v>
      </c>
      <c r="B895" s="4">
        <v>25.340070748989039</v>
      </c>
      <c r="C895" s="4">
        <v>1623</v>
      </c>
    </row>
    <row r="896" spans="1:3">
      <c r="A896" s="4">
        <v>14.71624647768204</v>
      </c>
      <c r="B896" s="4">
        <v>25.250008579789835</v>
      </c>
      <c r="C896" s="4">
        <v>1586</v>
      </c>
    </row>
    <row r="897" spans="1:3">
      <c r="A897" s="4">
        <v>14.76825420919144</v>
      </c>
      <c r="B897" s="4">
        <v>25.159946410590631</v>
      </c>
      <c r="C897" s="4">
        <v>1570</v>
      </c>
    </row>
    <row r="898" spans="1:3">
      <c r="A898" s="4">
        <v>14.820261940700838</v>
      </c>
      <c r="B898" s="4">
        <v>25.069884241391428</v>
      </c>
      <c r="C898" s="4">
        <v>1567</v>
      </c>
    </row>
    <row r="899" spans="1:3">
      <c r="A899" s="4">
        <v>14.872269672210237</v>
      </c>
      <c r="B899" s="4">
        <v>24.979822072192224</v>
      </c>
      <c r="C899" s="4">
        <v>1566</v>
      </c>
    </row>
    <row r="900" spans="1:3">
      <c r="A900" s="4">
        <v>14.924277403719637</v>
      </c>
      <c r="B900" s="4">
        <v>24.889759902993021</v>
      </c>
      <c r="C900" s="4">
        <v>1590</v>
      </c>
    </row>
    <row r="901" spans="1:3">
      <c r="A901" s="4">
        <v>14.976285135229036</v>
      </c>
      <c r="B901" s="4">
        <v>24.799697733793817</v>
      </c>
      <c r="C901" s="4">
        <v>1609</v>
      </c>
    </row>
    <row r="902" spans="1:3">
      <c r="A902" s="4">
        <v>15.028292866738436</v>
      </c>
      <c r="B902" s="4">
        <v>24.709635564594613</v>
      </c>
      <c r="C902" s="4">
        <v>1611</v>
      </c>
    </row>
    <row r="903" spans="1:3">
      <c r="A903" s="4">
        <v>15.080300598247835</v>
      </c>
      <c r="B903" s="4">
        <v>24.61957339539541</v>
      </c>
      <c r="C903" s="4">
        <v>1639</v>
      </c>
    </row>
    <row r="904" spans="1:3">
      <c r="A904" s="4">
        <v>15.132308329757235</v>
      </c>
      <c r="B904" s="4">
        <v>24.529511226196206</v>
      </c>
      <c r="C904" s="4">
        <v>1619</v>
      </c>
    </row>
    <row r="905" spans="1:3">
      <c r="A905" s="4">
        <v>15.184316061266633</v>
      </c>
      <c r="B905" s="4">
        <v>24.439449056997002</v>
      </c>
      <c r="C905" s="4">
        <v>1555</v>
      </c>
    </row>
    <row r="906" spans="1:3">
      <c r="A906" s="4">
        <v>15.236323792776032</v>
      </c>
      <c r="B906" s="4">
        <v>24.349386887797799</v>
      </c>
      <c r="C906" s="4">
        <v>1510</v>
      </c>
    </row>
    <row r="907" spans="1:3">
      <c r="A907" s="4">
        <v>15.288331524285432</v>
      </c>
      <c r="B907" s="4">
        <v>24.259324718598595</v>
      </c>
      <c r="C907" s="4">
        <v>1463</v>
      </c>
    </row>
    <row r="908" spans="1:3">
      <c r="A908" s="4">
        <v>15.340339255794831</v>
      </c>
      <c r="B908" s="4">
        <v>24.169262549399392</v>
      </c>
      <c r="C908" s="4">
        <v>1447</v>
      </c>
    </row>
    <row r="909" spans="1:3">
      <c r="A909" s="4">
        <v>15.392346987304231</v>
      </c>
      <c r="B909" s="4">
        <v>24.079200380200188</v>
      </c>
      <c r="C909" s="4">
        <v>1438</v>
      </c>
    </row>
    <row r="910" spans="1:3">
      <c r="A910" s="4">
        <v>15.44435471881363</v>
      </c>
      <c r="B910" s="4">
        <v>23.989138211000984</v>
      </c>
      <c r="C910" s="4">
        <v>1441</v>
      </c>
    </row>
    <row r="911" spans="1:3">
      <c r="A911" s="4">
        <v>15.496362450323028</v>
      </c>
      <c r="B911" s="4">
        <v>23.899076041801781</v>
      </c>
      <c r="C911" s="4">
        <v>1448</v>
      </c>
    </row>
    <row r="912" spans="1:3">
      <c r="A912" s="4">
        <v>15.548370181832428</v>
      </c>
      <c r="B912" s="4">
        <v>23.809013872602577</v>
      </c>
      <c r="C912" s="4">
        <v>1423</v>
      </c>
    </row>
    <row r="913" spans="1:3">
      <c r="A913" s="4">
        <v>15.600377913341827</v>
      </c>
      <c r="B913" s="4">
        <v>23.718951703403373</v>
      </c>
      <c r="C913" s="4">
        <v>1389</v>
      </c>
    </row>
    <row r="914" spans="1:3">
      <c r="A914" s="4">
        <v>15.652385644851227</v>
      </c>
      <c r="B914" s="4">
        <v>23.62888953420417</v>
      </c>
      <c r="C914" s="4">
        <v>1403</v>
      </c>
    </row>
    <row r="915" spans="1:3">
      <c r="A915" s="4">
        <v>15.704393376360626</v>
      </c>
      <c r="B915" s="4">
        <v>23.538827365004966</v>
      </c>
      <c r="C915" s="4">
        <v>1410</v>
      </c>
    </row>
    <row r="916" spans="1:3">
      <c r="A916" s="4">
        <v>15.756401107870026</v>
      </c>
      <c r="B916" s="4">
        <v>23.448765195805763</v>
      </c>
      <c r="C916" s="4">
        <v>1434</v>
      </c>
    </row>
    <row r="917" spans="1:3">
      <c r="A917" s="4">
        <v>15.808408839379425</v>
      </c>
      <c r="B917" s="4">
        <v>23.358703026606559</v>
      </c>
      <c r="C917" s="4">
        <v>1448</v>
      </c>
    </row>
    <row r="918" spans="1:3">
      <c r="A918" s="4">
        <v>15.860416570888823</v>
      </c>
      <c r="B918" s="4">
        <v>23.268640857407355</v>
      </c>
      <c r="C918" s="4">
        <v>1424</v>
      </c>
    </row>
    <row r="919" spans="1:3">
      <c r="A919" s="4">
        <v>15.912424302398223</v>
      </c>
      <c r="B919" s="4">
        <v>23.178578688208152</v>
      </c>
      <c r="C919" s="4">
        <v>1391</v>
      </c>
    </row>
    <row r="920" spans="1:3">
      <c r="A920" s="4">
        <v>15.964432033907622</v>
      </c>
      <c r="B920" s="4">
        <v>23.088516519008948</v>
      </c>
      <c r="C920" s="4">
        <v>1360</v>
      </c>
    </row>
    <row r="921" spans="1:3">
      <c r="A921" s="4">
        <v>16.016439765417022</v>
      </c>
      <c r="B921" s="4">
        <v>22.998454349809744</v>
      </c>
      <c r="C921" s="4">
        <v>1341</v>
      </c>
    </row>
    <row r="922" spans="1:3">
      <c r="A922" s="4">
        <v>16.068447496926421</v>
      </c>
      <c r="B922" s="4">
        <v>22.908392180610541</v>
      </c>
      <c r="C922" s="4">
        <v>1345</v>
      </c>
    </row>
    <row r="923" spans="1:3">
      <c r="A923" s="4">
        <v>16.120455228435819</v>
      </c>
      <c r="B923" s="4">
        <v>22.818330011411337</v>
      </c>
      <c r="C923" s="4">
        <v>1345</v>
      </c>
    </row>
    <row r="924" spans="1:3">
      <c r="A924" s="4">
        <v>16.172462959945218</v>
      </c>
      <c r="B924" s="4">
        <v>22.728267842212134</v>
      </c>
      <c r="C924" s="4">
        <v>1330</v>
      </c>
    </row>
    <row r="925" spans="1:3">
      <c r="A925" s="4">
        <v>16.22447069145462</v>
      </c>
      <c r="B925" s="4">
        <v>22.63820567301293</v>
      </c>
      <c r="C925" s="4">
        <v>1320</v>
      </c>
    </row>
    <row r="926" spans="1:3">
      <c r="A926" s="4">
        <v>16.276478422964018</v>
      </c>
      <c r="B926" s="4">
        <v>22.548143503813726</v>
      </c>
      <c r="C926" s="4">
        <v>1297</v>
      </c>
    </row>
    <row r="927" spans="1:3">
      <c r="A927" s="4">
        <v>16.328486154473417</v>
      </c>
      <c r="B927" s="4">
        <v>22.458081334614523</v>
      </c>
      <c r="C927" s="4">
        <v>1303</v>
      </c>
    </row>
    <row r="928" spans="1:3">
      <c r="A928" s="4">
        <v>16.380493885982816</v>
      </c>
      <c r="B928" s="4">
        <v>22.368019165415319</v>
      </c>
      <c r="C928" s="4">
        <v>1340</v>
      </c>
    </row>
    <row r="929" spans="1:3">
      <c r="A929" s="4">
        <v>16.432501617492214</v>
      </c>
      <c r="B929" s="4">
        <v>22.277956996216115</v>
      </c>
      <c r="C929" s="4">
        <v>1361</v>
      </c>
    </row>
    <row r="930" spans="1:3">
      <c r="A930" s="4">
        <v>16.484509349001616</v>
      </c>
      <c r="B930" s="4">
        <v>22.187894827016912</v>
      </c>
      <c r="C930" s="4">
        <v>1338</v>
      </c>
    </row>
    <row r="931" spans="1:3">
      <c r="A931" s="4">
        <v>16.536517080511015</v>
      </c>
      <c r="B931" s="4">
        <v>22.097832657817708</v>
      </c>
      <c r="C931" s="4">
        <v>1329</v>
      </c>
    </row>
    <row r="932" spans="1:3">
      <c r="A932" s="4">
        <v>16.588524812020413</v>
      </c>
      <c r="B932" s="4">
        <v>22.007770488618505</v>
      </c>
      <c r="C932" s="4">
        <v>1351</v>
      </c>
    </row>
    <row r="933" spans="1:3">
      <c r="A933" s="4">
        <v>16.640532543529812</v>
      </c>
      <c r="B933" s="4">
        <v>21.917708319419301</v>
      </c>
      <c r="C933" s="4">
        <v>1364</v>
      </c>
    </row>
    <row r="934" spans="1:3">
      <c r="A934" s="4">
        <v>16.69254027503921</v>
      </c>
      <c r="B934" s="4">
        <v>21.827646150220097</v>
      </c>
      <c r="C934" s="4">
        <v>1343</v>
      </c>
    </row>
    <row r="935" spans="1:3">
      <c r="A935" s="4">
        <v>16.744548006548612</v>
      </c>
      <c r="B935" s="4">
        <v>21.737583981020894</v>
      </c>
      <c r="C935" s="4">
        <v>1317</v>
      </c>
    </row>
    <row r="936" spans="1:3">
      <c r="A936" s="4">
        <v>16.796555738058011</v>
      </c>
      <c r="B936" s="4">
        <v>21.64752181182169</v>
      </c>
      <c r="C936" s="4">
        <v>1324</v>
      </c>
    </row>
    <row r="937" spans="1:3">
      <c r="A937" s="4">
        <v>16.848563469567409</v>
      </c>
      <c r="B937" s="4">
        <v>21.557459642622486</v>
      </c>
      <c r="C937" s="4">
        <v>1336</v>
      </c>
    </row>
    <row r="938" spans="1:3">
      <c r="A938" s="4">
        <v>16.900571201076808</v>
      </c>
      <c r="B938" s="4">
        <v>21.467397473423283</v>
      </c>
      <c r="C938" s="4">
        <v>1341</v>
      </c>
    </row>
    <row r="939" spans="1:3">
      <c r="A939" s="4">
        <v>16.95257893258621</v>
      </c>
      <c r="B939" s="4">
        <v>21.377335304224079</v>
      </c>
      <c r="C939" s="4">
        <v>1351</v>
      </c>
    </row>
    <row r="940" spans="1:3">
      <c r="A940" s="4">
        <v>17.004586664095608</v>
      </c>
      <c r="B940" s="4">
        <v>21.287273135024876</v>
      </c>
      <c r="C940" s="4">
        <v>1359</v>
      </c>
    </row>
    <row r="941" spans="1:3">
      <c r="A941" s="4">
        <v>17.056594395605007</v>
      </c>
      <c r="B941" s="4">
        <v>21.197210965825672</v>
      </c>
      <c r="C941" s="4">
        <v>1345</v>
      </c>
    </row>
    <row r="942" spans="1:3">
      <c r="A942" s="4">
        <v>17.108602127114406</v>
      </c>
      <c r="B942" s="4">
        <v>21.107148796626468</v>
      </c>
      <c r="C942" s="4">
        <v>1338</v>
      </c>
    </row>
    <row r="943" spans="1:3">
      <c r="A943" s="4">
        <v>17.160609858623804</v>
      </c>
      <c r="B943" s="4">
        <v>21.017086627427265</v>
      </c>
      <c r="C943" s="4">
        <v>1361</v>
      </c>
    </row>
    <row r="944" spans="1:3">
      <c r="A944" s="4">
        <v>17.212617590133206</v>
      </c>
      <c r="B944" s="4">
        <v>20.927024458228061</v>
      </c>
      <c r="C944" s="4">
        <v>1366</v>
      </c>
    </row>
    <row r="945" spans="1:14">
      <c r="A945" s="4">
        <v>17.264625321642605</v>
      </c>
      <c r="B945" s="4">
        <v>20.836962289028857</v>
      </c>
      <c r="C945" s="4">
        <v>1356</v>
      </c>
    </row>
    <row r="946" spans="1:14">
      <c r="A946" s="4">
        <v>17.316633053152003</v>
      </c>
      <c r="B946" s="4">
        <v>20.746900119829654</v>
      </c>
      <c r="C946" s="4">
        <v>1353</v>
      </c>
    </row>
    <row r="947" spans="1:14">
      <c r="A947" s="4" t="s">
        <v>0</v>
      </c>
      <c r="B947" s="4" t="s">
        <v>1</v>
      </c>
      <c r="C947" s="4" t="s">
        <v>2</v>
      </c>
      <c r="D947" s="4" t="s">
        <v>3</v>
      </c>
      <c r="E947" s="4" t="s">
        <v>4</v>
      </c>
      <c r="F947" s="4" t="s">
        <v>5</v>
      </c>
      <c r="G947" s="4" t="s">
        <v>6</v>
      </c>
      <c r="H947" s="4" t="s">
        <v>7</v>
      </c>
      <c r="I947" s="4" t="s">
        <v>8</v>
      </c>
      <c r="J947" s="4" t="s">
        <v>9</v>
      </c>
      <c r="K947" s="4" t="s">
        <v>10</v>
      </c>
      <c r="L947" s="4" t="s">
        <v>11</v>
      </c>
      <c r="M947" s="4" t="s">
        <v>12</v>
      </c>
      <c r="N947" s="4" t="s">
        <v>13</v>
      </c>
    </row>
    <row r="948" spans="1:14">
      <c r="A948" s="4" t="s">
        <v>19</v>
      </c>
      <c r="B948" s="4">
        <v>6</v>
      </c>
      <c r="C948" s="20">
        <v>0.60181125000000002</v>
      </c>
      <c r="D948" s="20">
        <v>5.6597222222222213E-6</v>
      </c>
      <c r="E948" s="4">
        <v>1</v>
      </c>
      <c r="F948" s="4" t="s">
        <v>20</v>
      </c>
      <c r="G948" s="4">
        <v>0</v>
      </c>
      <c r="H948" s="4">
        <v>5</v>
      </c>
      <c r="I948" s="4">
        <v>83</v>
      </c>
      <c r="J948" s="4">
        <v>125.5</v>
      </c>
      <c r="K948" s="4">
        <v>270.5</v>
      </c>
      <c r="L948" s="4">
        <v>166.50609892156541</v>
      </c>
      <c r="M948" s="4">
        <v>199.48943845289847</v>
      </c>
    </row>
    <row r="949" spans="1:14">
      <c r="A949" s="4" t="s">
        <v>16</v>
      </c>
      <c r="B949" s="4" t="s">
        <v>17</v>
      </c>
      <c r="C949" s="4" t="s">
        <v>18</v>
      </c>
    </row>
    <row r="950" spans="1:14">
      <c r="A950" s="4">
        <v>13.051999069381264</v>
      </c>
      <c r="B950" s="4">
        <v>28.131997994164397</v>
      </c>
      <c r="C950" s="4">
        <v>0</v>
      </c>
    </row>
    <row r="951" spans="1:14">
      <c r="A951" s="4">
        <v>13.104006800890662</v>
      </c>
      <c r="B951" s="4">
        <v>28.04193582496519</v>
      </c>
      <c r="C951" s="4">
        <v>0</v>
      </c>
    </row>
    <row r="952" spans="1:14">
      <c r="A952" s="4">
        <v>13.156014532400063</v>
      </c>
      <c r="B952" s="4">
        <v>27.951873655765983</v>
      </c>
      <c r="C952" s="4">
        <v>0</v>
      </c>
    </row>
    <row r="953" spans="1:14">
      <c r="A953" s="4">
        <v>13.208022263909461</v>
      </c>
      <c r="B953" s="4">
        <v>27.861811486566779</v>
      </c>
      <c r="C953" s="4">
        <v>0</v>
      </c>
    </row>
    <row r="954" spans="1:14">
      <c r="A954" s="4">
        <v>13.260029995418861</v>
      </c>
      <c r="B954" s="4">
        <v>27.771749317367572</v>
      </c>
      <c r="C954" s="4">
        <v>0</v>
      </c>
    </row>
    <row r="955" spans="1:14">
      <c r="A955" s="4">
        <v>13.31203772692826</v>
      </c>
      <c r="B955" s="4">
        <v>27.681687148168365</v>
      </c>
      <c r="C955" s="4">
        <v>0</v>
      </c>
    </row>
    <row r="956" spans="1:14">
      <c r="A956" s="4">
        <v>13.364045458437658</v>
      </c>
      <c r="B956" s="4">
        <v>27.591624978969158</v>
      </c>
      <c r="C956" s="4">
        <v>0</v>
      </c>
    </row>
    <row r="957" spans="1:14">
      <c r="A957" s="4">
        <v>13.416053189947059</v>
      </c>
      <c r="B957" s="4">
        <v>27.50156280976995</v>
      </c>
      <c r="C957" s="4">
        <v>0</v>
      </c>
    </row>
    <row r="958" spans="1:14">
      <c r="A958" s="4">
        <v>13.468060921456457</v>
      </c>
      <c r="B958" s="4">
        <v>27.411500640570743</v>
      </c>
      <c r="C958" s="4">
        <v>0</v>
      </c>
    </row>
    <row r="959" spans="1:14">
      <c r="A959" s="4">
        <v>13.520068652965858</v>
      </c>
      <c r="B959" s="4">
        <v>27.32143847137154</v>
      </c>
      <c r="C959" s="4">
        <v>0</v>
      </c>
    </row>
    <row r="960" spans="1:14">
      <c r="A960" s="4">
        <v>13.572076384475256</v>
      </c>
      <c r="B960" s="4">
        <v>27.231376302172333</v>
      </c>
      <c r="C960" s="4">
        <v>0</v>
      </c>
    </row>
    <row r="961" spans="1:3">
      <c r="A961" s="4">
        <v>13.624084115984656</v>
      </c>
      <c r="B961" s="4">
        <v>27.141314132973125</v>
      </c>
      <c r="C961" s="4">
        <v>0</v>
      </c>
    </row>
    <row r="962" spans="1:3">
      <c r="A962" s="4">
        <v>13.676091847494055</v>
      </c>
      <c r="B962" s="4">
        <v>27.051251963773918</v>
      </c>
      <c r="C962" s="4">
        <v>0</v>
      </c>
    </row>
    <row r="963" spans="1:3">
      <c r="A963" s="4">
        <v>13.728099579003453</v>
      </c>
      <c r="B963" s="4">
        <v>26.961189794574711</v>
      </c>
      <c r="C963" s="4">
        <v>0</v>
      </c>
    </row>
    <row r="964" spans="1:3">
      <c r="A964" s="4">
        <v>13.780107310512854</v>
      </c>
      <c r="B964" s="4">
        <v>26.871127625375504</v>
      </c>
      <c r="C964" s="4">
        <v>0</v>
      </c>
    </row>
    <row r="965" spans="1:3">
      <c r="A965" s="4">
        <v>13.832115042022252</v>
      </c>
      <c r="B965" s="4">
        <v>26.7810654561763</v>
      </c>
      <c r="C965" s="4">
        <v>0</v>
      </c>
    </row>
    <row r="966" spans="1:3">
      <c r="A966" s="4">
        <v>13.884122773531653</v>
      </c>
      <c r="B966" s="4">
        <v>26.691003286977093</v>
      </c>
      <c r="C966" s="4">
        <v>0</v>
      </c>
    </row>
    <row r="967" spans="1:3">
      <c r="A967" s="4">
        <v>13.936130505041051</v>
      </c>
      <c r="B967" s="4">
        <v>26.600941117777889</v>
      </c>
      <c r="C967" s="4">
        <v>0</v>
      </c>
    </row>
    <row r="968" spans="1:3">
      <c r="A968" s="4">
        <v>13.98813823655045</v>
      </c>
      <c r="B968" s="4">
        <v>26.510878948578686</v>
      </c>
      <c r="C968" s="4">
        <v>0</v>
      </c>
    </row>
    <row r="969" spans="1:3">
      <c r="A969" s="4">
        <v>14.04014596805985</v>
      </c>
      <c r="B969" s="4">
        <v>26.420816779379482</v>
      </c>
      <c r="C969" s="4">
        <v>15</v>
      </c>
    </row>
    <row r="970" spans="1:3">
      <c r="A970" s="4">
        <v>14.092153699569248</v>
      </c>
      <c r="B970" s="4">
        <v>26.330754610180279</v>
      </c>
      <c r="C970" s="4">
        <v>35</v>
      </c>
    </row>
    <row r="971" spans="1:3">
      <c r="A971" s="4">
        <v>14.144161431078649</v>
      </c>
      <c r="B971" s="4">
        <v>26.240692440981075</v>
      </c>
      <c r="C971" s="4">
        <v>79</v>
      </c>
    </row>
    <row r="972" spans="1:3">
      <c r="A972" s="4">
        <v>14.196169162588047</v>
      </c>
      <c r="B972" s="4">
        <v>26.150630271781871</v>
      </c>
      <c r="C972" s="4">
        <v>158</v>
      </c>
    </row>
    <row r="973" spans="1:3">
      <c r="A973" s="4">
        <v>14.248176894097448</v>
      </c>
      <c r="B973" s="4">
        <v>26.060568102582668</v>
      </c>
      <c r="C973" s="4">
        <v>405</v>
      </c>
    </row>
    <row r="974" spans="1:3">
      <c r="A974" s="4">
        <v>14.300184625606846</v>
      </c>
      <c r="B974" s="4">
        <v>25.970505933383464</v>
      </c>
      <c r="C974" s="4">
        <v>480</v>
      </c>
    </row>
    <row r="975" spans="1:3">
      <c r="A975" s="4">
        <v>14.352192357116245</v>
      </c>
      <c r="B975" s="4">
        <v>25.88044376418426</v>
      </c>
      <c r="C975" s="4">
        <v>631</v>
      </c>
    </row>
    <row r="976" spans="1:3">
      <c r="A976" s="4">
        <v>14.404200088625645</v>
      </c>
      <c r="B976" s="4">
        <v>25.790381594985057</v>
      </c>
      <c r="C976" s="4">
        <v>1098</v>
      </c>
    </row>
    <row r="977" spans="1:3">
      <c r="A977" s="4">
        <v>14.456207820135043</v>
      </c>
      <c r="B977" s="4">
        <v>25.700319425785853</v>
      </c>
      <c r="C977" s="4">
        <v>1256</v>
      </c>
    </row>
    <row r="978" spans="1:3">
      <c r="A978" s="4">
        <v>14.508215551644444</v>
      </c>
      <c r="B978" s="4">
        <v>25.61025725658665</v>
      </c>
      <c r="C978" s="4">
        <v>1218</v>
      </c>
    </row>
    <row r="979" spans="1:3">
      <c r="A979" s="4">
        <v>14.560223283153842</v>
      </c>
      <c r="B979" s="4">
        <v>25.520195087387446</v>
      </c>
      <c r="C979" s="4">
        <v>1247</v>
      </c>
    </row>
    <row r="980" spans="1:3">
      <c r="A980" s="4">
        <v>14.612231014663241</v>
      </c>
      <c r="B980" s="4">
        <v>25.430132918188242</v>
      </c>
      <c r="C980" s="4">
        <v>1361</v>
      </c>
    </row>
    <row r="981" spans="1:3">
      <c r="A981" s="4">
        <v>14.664238746172641</v>
      </c>
      <c r="B981" s="4">
        <v>25.340070748989039</v>
      </c>
      <c r="C981" s="4">
        <v>1346</v>
      </c>
    </row>
    <row r="982" spans="1:3">
      <c r="A982" s="4">
        <v>14.71624647768204</v>
      </c>
      <c r="B982" s="4">
        <v>25.250008579789835</v>
      </c>
      <c r="C982" s="4">
        <v>1449</v>
      </c>
    </row>
    <row r="983" spans="1:3">
      <c r="A983" s="4">
        <v>14.76825420919144</v>
      </c>
      <c r="B983" s="4">
        <v>25.159946410590631</v>
      </c>
      <c r="C983" s="4">
        <v>1588</v>
      </c>
    </row>
    <row r="984" spans="1:3">
      <c r="A984" s="4">
        <v>14.820261940700838</v>
      </c>
      <c r="B984" s="4">
        <v>25.069884241391428</v>
      </c>
      <c r="C984" s="4">
        <v>1669</v>
      </c>
    </row>
    <row r="985" spans="1:3">
      <c r="A985" s="4">
        <v>14.872269672210237</v>
      </c>
      <c r="B985" s="4">
        <v>24.979822072192224</v>
      </c>
      <c r="C985" s="4">
        <v>1739</v>
      </c>
    </row>
    <row r="986" spans="1:3">
      <c r="A986" s="4">
        <v>14.924277403719637</v>
      </c>
      <c r="B986" s="4">
        <v>24.889759902993021</v>
      </c>
      <c r="C986" s="4">
        <v>1703</v>
      </c>
    </row>
    <row r="987" spans="1:3">
      <c r="A987" s="4">
        <v>14.976285135229036</v>
      </c>
      <c r="B987" s="4">
        <v>24.799697733793817</v>
      </c>
      <c r="C987" s="4">
        <v>1586</v>
      </c>
    </row>
    <row r="988" spans="1:3">
      <c r="A988" s="4">
        <v>15.028292866738436</v>
      </c>
      <c r="B988" s="4">
        <v>24.709635564594613</v>
      </c>
      <c r="C988" s="4">
        <v>1539</v>
      </c>
    </row>
    <row r="989" spans="1:3">
      <c r="A989" s="4">
        <v>15.080300598247835</v>
      </c>
      <c r="B989" s="4">
        <v>24.61957339539541</v>
      </c>
      <c r="C989" s="4">
        <v>1591</v>
      </c>
    </row>
    <row r="990" spans="1:3">
      <c r="A990" s="4">
        <v>15.132308329757235</v>
      </c>
      <c r="B990" s="4">
        <v>24.529511226196206</v>
      </c>
      <c r="C990" s="4">
        <v>1574</v>
      </c>
    </row>
    <row r="991" spans="1:3">
      <c r="A991" s="4">
        <v>15.184316061266633</v>
      </c>
      <c r="B991" s="4">
        <v>24.439449056997002</v>
      </c>
      <c r="C991" s="4">
        <v>1534</v>
      </c>
    </row>
    <row r="992" spans="1:3">
      <c r="A992" s="4">
        <v>15.236323792776032</v>
      </c>
      <c r="B992" s="4">
        <v>24.349386887797799</v>
      </c>
      <c r="C992" s="4">
        <v>1504</v>
      </c>
    </row>
    <row r="993" spans="1:3">
      <c r="A993" s="4">
        <v>15.288331524285432</v>
      </c>
      <c r="B993" s="4">
        <v>24.259324718598595</v>
      </c>
      <c r="C993" s="4">
        <v>1476</v>
      </c>
    </row>
    <row r="994" spans="1:3">
      <c r="A994" s="4">
        <v>15.340339255794831</v>
      </c>
      <c r="B994" s="4">
        <v>24.169262549399392</v>
      </c>
      <c r="C994" s="4">
        <v>1503</v>
      </c>
    </row>
    <row r="995" spans="1:3">
      <c r="A995" s="4">
        <v>15.392346987304231</v>
      </c>
      <c r="B995" s="4">
        <v>24.079200380200188</v>
      </c>
      <c r="C995" s="4">
        <v>1472</v>
      </c>
    </row>
    <row r="996" spans="1:3">
      <c r="A996" s="4">
        <v>15.44435471881363</v>
      </c>
      <c r="B996" s="4">
        <v>23.989138211000984</v>
      </c>
      <c r="C996" s="4">
        <v>1414</v>
      </c>
    </row>
    <row r="997" spans="1:3">
      <c r="A997" s="4">
        <v>15.496362450323028</v>
      </c>
      <c r="B997" s="4">
        <v>23.899076041801781</v>
      </c>
      <c r="C997" s="4">
        <v>1406</v>
      </c>
    </row>
    <row r="998" spans="1:3">
      <c r="A998" s="4">
        <v>15.548370181832428</v>
      </c>
      <c r="B998" s="4">
        <v>23.809013872602577</v>
      </c>
      <c r="C998" s="4">
        <v>1410</v>
      </c>
    </row>
    <row r="999" spans="1:3">
      <c r="A999" s="4">
        <v>15.600377913341827</v>
      </c>
      <c r="B999" s="4">
        <v>23.718951703403373</v>
      </c>
      <c r="C999" s="4">
        <v>1432</v>
      </c>
    </row>
    <row r="1000" spans="1:3">
      <c r="A1000" s="4">
        <v>15.652385644851227</v>
      </c>
      <c r="B1000" s="4">
        <v>23.62888953420417</v>
      </c>
      <c r="C1000" s="4">
        <v>1433</v>
      </c>
    </row>
    <row r="1001" spans="1:3">
      <c r="A1001" s="4">
        <v>15.704393376360626</v>
      </c>
      <c r="B1001" s="4">
        <v>23.538827365004966</v>
      </c>
      <c r="C1001" s="4">
        <v>1415</v>
      </c>
    </row>
    <row r="1002" spans="1:3">
      <c r="A1002" s="4">
        <v>15.756401107870026</v>
      </c>
      <c r="B1002" s="4">
        <v>23.448765195805763</v>
      </c>
      <c r="C1002" s="4">
        <v>1433</v>
      </c>
    </row>
    <row r="1003" spans="1:3">
      <c r="A1003" s="4">
        <v>15.808408839379425</v>
      </c>
      <c r="B1003" s="4">
        <v>23.358703026606559</v>
      </c>
      <c r="C1003" s="4">
        <v>1447</v>
      </c>
    </row>
    <row r="1004" spans="1:3">
      <c r="A1004" s="4">
        <v>15.860416570888823</v>
      </c>
      <c r="B1004" s="4">
        <v>23.268640857407355</v>
      </c>
      <c r="C1004" s="4">
        <v>1441</v>
      </c>
    </row>
    <row r="1005" spans="1:3">
      <c r="A1005" s="4">
        <v>15.912424302398223</v>
      </c>
      <c r="B1005" s="4">
        <v>23.178578688208152</v>
      </c>
      <c r="C1005" s="4">
        <v>1440</v>
      </c>
    </row>
    <row r="1006" spans="1:3">
      <c r="A1006" s="4">
        <v>15.964432033907622</v>
      </c>
      <c r="B1006" s="4">
        <v>23.088516519008948</v>
      </c>
      <c r="C1006" s="4">
        <v>1437</v>
      </c>
    </row>
    <row r="1007" spans="1:3">
      <c r="A1007" s="4">
        <v>16.016439765417022</v>
      </c>
      <c r="B1007" s="4">
        <v>22.998454349809744</v>
      </c>
      <c r="C1007" s="4">
        <v>1442</v>
      </c>
    </row>
    <row r="1008" spans="1:3">
      <c r="A1008" s="4">
        <v>16.068447496926421</v>
      </c>
      <c r="B1008" s="4">
        <v>22.908392180610541</v>
      </c>
      <c r="C1008" s="4">
        <v>1430</v>
      </c>
    </row>
    <row r="1009" spans="1:3">
      <c r="A1009" s="4">
        <v>16.120455228435819</v>
      </c>
      <c r="B1009" s="4">
        <v>22.818330011411337</v>
      </c>
      <c r="C1009" s="4">
        <v>1436</v>
      </c>
    </row>
    <row r="1010" spans="1:3">
      <c r="A1010" s="4">
        <v>16.172462959945218</v>
      </c>
      <c r="B1010" s="4">
        <v>22.728267842212134</v>
      </c>
      <c r="C1010" s="4">
        <v>1441</v>
      </c>
    </row>
    <row r="1011" spans="1:3">
      <c r="A1011" s="4">
        <v>16.22447069145462</v>
      </c>
      <c r="B1011" s="4">
        <v>22.63820567301293</v>
      </c>
      <c r="C1011" s="4">
        <v>1433</v>
      </c>
    </row>
    <row r="1012" spans="1:3">
      <c r="A1012" s="4">
        <v>16.276478422964018</v>
      </c>
      <c r="B1012" s="4">
        <v>22.548143503813726</v>
      </c>
      <c r="C1012" s="4">
        <v>1421</v>
      </c>
    </row>
    <row r="1013" spans="1:3">
      <c r="A1013" s="4">
        <v>16.328486154473417</v>
      </c>
      <c r="B1013" s="4">
        <v>22.458081334614523</v>
      </c>
      <c r="C1013" s="4">
        <v>1415</v>
      </c>
    </row>
    <row r="1014" spans="1:3">
      <c r="A1014" s="4">
        <v>16.380493885982816</v>
      </c>
      <c r="B1014" s="4">
        <v>22.368019165415319</v>
      </c>
      <c r="C1014" s="4">
        <v>1391</v>
      </c>
    </row>
    <row r="1015" spans="1:3">
      <c r="A1015" s="4">
        <v>16.432501617492214</v>
      </c>
      <c r="B1015" s="4">
        <v>22.277956996216115</v>
      </c>
      <c r="C1015" s="4">
        <v>1365</v>
      </c>
    </row>
    <row r="1016" spans="1:3">
      <c r="A1016" s="4">
        <v>16.484509349001616</v>
      </c>
      <c r="B1016" s="4">
        <v>22.187894827016912</v>
      </c>
      <c r="C1016" s="4">
        <v>1355</v>
      </c>
    </row>
    <row r="1017" spans="1:3">
      <c r="A1017" s="4">
        <v>16.536517080511015</v>
      </c>
      <c r="B1017" s="4">
        <v>22.097832657817708</v>
      </c>
      <c r="C1017" s="4">
        <v>1346</v>
      </c>
    </row>
    <row r="1018" spans="1:3">
      <c r="A1018" s="4">
        <v>16.588524812020413</v>
      </c>
      <c r="B1018" s="4">
        <v>22.007770488618505</v>
      </c>
      <c r="C1018" s="4">
        <v>1335</v>
      </c>
    </row>
    <row r="1019" spans="1:3">
      <c r="A1019" s="4">
        <v>16.640532543529812</v>
      </c>
      <c r="B1019" s="4">
        <v>21.917708319419301</v>
      </c>
      <c r="C1019" s="4">
        <v>1330</v>
      </c>
    </row>
    <row r="1020" spans="1:3">
      <c r="A1020" s="4">
        <v>16.69254027503921</v>
      </c>
      <c r="B1020" s="4">
        <v>21.827646150220097</v>
      </c>
      <c r="C1020" s="4">
        <v>1336</v>
      </c>
    </row>
    <row r="1021" spans="1:3">
      <c r="A1021" s="4">
        <v>16.744548006548612</v>
      </c>
      <c r="B1021" s="4">
        <v>21.737583981020894</v>
      </c>
      <c r="C1021" s="4">
        <v>1332</v>
      </c>
    </row>
    <row r="1022" spans="1:3">
      <c r="A1022" s="4">
        <v>16.796555738058011</v>
      </c>
      <c r="B1022" s="4">
        <v>21.64752181182169</v>
      </c>
      <c r="C1022" s="4">
        <v>1336</v>
      </c>
    </row>
    <row r="1023" spans="1:3">
      <c r="A1023" s="4">
        <v>16.848563469567409</v>
      </c>
      <c r="B1023" s="4">
        <v>21.557459642622486</v>
      </c>
      <c r="C1023" s="4">
        <v>1360</v>
      </c>
    </row>
    <row r="1024" spans="1:3">
      <c r="A1024" s="4">
        <v>16.900571201076808</v>
      </c>
      <c r="B1024" s="4">
        <v>21.467397473423283</v>
      </c>
      <c r="C1024" s="4">
        <v>1376</v>
      </c>
    </row>
    <row r="1025" spans="1:4">
      <c r="A1025" s="4">
        <v>16.95257893258621</v>
      </c>
      <c r="B1025" s="4">
        <v>21.377335304224079</v>
      </c>
      <c r="C1025" s="4">
        <v>1371</v>
      </c>
    </row>
    <row r="1026" spans="1:4">
      <c r="A1026" s="4">
        <v>17.004586664095608</v>
      </c>
      <c r="B1026" s="4">
        <v>21.287273135024876</v>
      </c>
      <c r="C1026" s="4">
        <v>1351</v>
      </c>
    </row>
    <row r="1027" spans="1:4">
      <c r="A1027" s="4">
        <v>17.056594395605007</v>
      </c>
      <c r="B1027" s="4">
        <v>21.197210965825672</v>
      </c>
      <c r="C1027" s="4">
        <v>1342</v>
      </c>
    </row>
    <row r="1028" spans="1:4">
      <c r="A1028" s="4">
        <v>17.108602127114406</v>
      </c>
      <c r="B1028" s="4">
        <v>21.107148796626468</v>
      </c>
      <c r="C1028" s="4">
        <v>1342</v>
      </c>
    </row>
    <row r="1029" spans="1:4">
      <c r="A1029" s="4">
        <v>17.160609858623804</v>
      </c>
      <c r="B1029" s="4">
        <v>21.017086627427265</v>
      </c>
      <c r="C1029" s="4">
        <v>1348</v>
      </c>
    </row>
    <row r="1030" spans="1:4">
      <c r="A1030" s="4">
        <v>17.212617590133206</v>
      </c>
      <c r="B1030" s="4">
        <v>20.927024458228061</v>
      </c>
      <c r="C1030" s="4">
        <v>1365</v>
      </c>
    </row>
    <row r="1031" spans="1:4">
      <c r="A1031" s="4">
        <v>17.264625321642605</v>
      </c>
      <c r="B1031" s="4">
        <v>20.836962289028857</v>
      </c>
      <c r="C1031" s="4">
        <v>1360</v>
      </c>
    </row>
    <row r="1032" spans="1:4">
      <c r="A1032" s="4">
        <v>17.316633053152003</v>
      </c>
      <c r="B1032" s="4">
        <v>20.746900119829654</v>
      </c>
      <c r="C1032" s="4">
        <v>1348</v>
      </c>
    </row>
    <row r="1034" spans="1:4">
      <c r="C1034" s="20"/>
      <c r="D1034" s="20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477"/>
  <sheetViews>
    <sheetView workbookViewId="0">
      <selection activeCell="Y88" sqref="Y88:AK120"/>
    </sheetView>
  </sheetViews>
  <sheetFormatPr baseColWidth="10" defaultColWidth="8.83203125" defaultRowHeight="14" x14ac:dyDescent="0"/>
  <cols>
    <col min="8" max="8" width="8.83203125" customWidth="1"/>
  </cols>
  <sheetData>
    <row r="1" spans="1:108">
      <c r="A1" s="30" t="s">
        <v>46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Y1" t="str">
        <f>A1</f>
        <v>2013 08 05T2 - Region 1</v>
      </c>
      <c r="AA1" s="1" t="s">
        <v>22</v>
      </c>
      <c r="AP1" t="str">
        <f>A1</f>
        <v>2013 08 05T2 - Region 1</v>
      </c>
      <c r="AZ1" t="str">
        <f>A1</f>
        <v>2013 08 05T2 - Region 1</v>
      </c>
      <c r="BI1" t="str">
        <f>A1</f>
        <v>2013 08 05T2 - Region 1</v>
      </c>
      <c r="BR1" t="str">
        <f>A1</f>
        <v>2013 08 05T2 - Region 1</v>
      </c>
      <c r="CA1" t="str">
        <f>A1</f>
        <v>2013 08 05T2 - Region 1</v>
      </c>
      <c r="CJ1" t="str">
        <f>A1</f>
        <v>2013 08 05T2 - Region 1</v>
      </c>
      <c r="CT1" t="str">
        <f>A1</f>
        <v>2013 08 05T2 - Region 1</v>
      </c>
      <c r="CZ1" t="str">
        <f>A1</f>
        <v>2013 08 05T2 - Region 1</v>
      </c>
    </row>
    <row r="2" spans="1:10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Y2" t="s">
        <v>23</v>
      </c>
      <c r="AA2" s="2">
        <v>1371.7777777777778</v>
      </c>
      <c r="AC2" s="2">
        <v>1359.7777777777778</v>
      </c>
      <c r="AE2" s="2">
        <v>1360.1111111111111</v>
      </c>
      <c r="AG2" s="2">
        <v>1372.1666666666667</v>
      </c>
      <c r="AI2" s="2">
        <v>1346.2777777777778</v>
      </c>
      <c r="AK2" s="2">
        <v>1349.8888888888889</v>
      </c>
    </row>
    <row r="3" spans="1:108">
      <c r="A3" t="s">
        <v>16</v>
      </c>
      <c r="B3" t="s">
        <v>17</v>
      </c>
      <c r="C3" t="s">
        <v>24</v>
      </c>
      <c r="D3" s="3" t="s">
        <v>25</v>
      </c>
      <c r="E3" s="3"/>
      <c r="F3" s="3" t="s">
        <v>26</v>
      </c>
      <c r="G3" s="3"/>
      <c r="H3" s="3" t="s">
        <v>27</v>
      </c>
      <c r="I3" s="3"/>
      <c r="J3" s="3" t="s">
        <v>28</v>
      </c>
      <c r="K3" s="3"/>
      <c r="L3" s="3" t="s">
        <v>29</v>
      </c>
      <c r="M3" s="3"/>
      <c r="N3" s="3" t="s">
        <v>30</v>
      </c>
      <c r="O3" s="3"/>
      <c r="Y3" t="s">
        <v>24</v>
      </c>
      <c r="Z3" s="3" t="str">
        <f>D3</f>
        <v>Time 1</v>
      </c>
      <c r="AA3" s="3"/>
      <c r="AB3" s="3" t="str">
        <f t="shared" ref="AB3" si="0">F3</f>
        <v>Time 2</v>
      </c>
      <c r="AC3" s="3"/>
      <c r="AD3" s="3" t="str">
        <f t="shared" ref="AD3" si="1">H3</f>
        <v>Time 3</v>
      </c>
      <c r="AE3" s="3"/>
      <c r="AF3" s="3" t="str">
        <f t="shared" ref="AF3" si="2">J3</f>
        <v>Time 4</v>
      </c>
      <c r="AG3" s="3"/>
      <c r="AH3" s="3" t="str">
        <f t="shared" ref="AH3" si="3">L3</f>
        <v>Time 5</v>
      </c>
      <c r="AI3" s="3"/>
      <c r="AJ3" s="3" t="str">
        <f t="shared" ref="AJ3" si="4">N3</f>
        <v>Time 6</v>
      </c>
      <c r="AK3" s="3"/>
      <c r="CZ3" t="s">
        <v>24</v>
      </c>
      <c r="DA3" t="s">
        <v>31</v>
      </c>
      <c r="DB3" t="s">
        <v>32</v>
      </c>
      <c r="DC3" t="s">
        <v>31</v>
      </c>
      <c r="DD3" t="s">
        <v>32</v>
      </c>
    </row>
    <row r="4" spans="1:108">
      <c r="D4" s="3" t="s">
        <v>33</v>
      </c>
      <c r="E4" s="3" t="s">
        <v>34</v>
      </c>
      <c r="F4" s="3" t="s">
        <v>33</v>
      </c>
      <c r="G4" s="3" t="s">
        <v>34</v>
      </c>
      <c r="H4" s="3" t="s">
        <v>33</v>
      </c>
      <c r="I4" s="3" t="s">
        <v>34</v>
      </c>
      <c r="J4" s="3" t="s">
        <v>33</v>
      </c>
      <c r="K4" s="3" t="s">
        <v>34</v>
      </c>
      <c r="L4" s="3" t="s">
        <v>33</v>
      </c>
      <c r="M4" s="3" t="s">
        <v>34</v>
      </c>
      <c r="N4" s="3" t="s">
        <v>33</v>
      </c>
      <c r="O4" s="3" t="s">
        <v>34</v>
      </c>
      <c r="Q4" s="31" t="s">
        <v>46</v>
      </c>
      <c r="R4" s="31"/>
      <c r="S4" s="31"/>
      <c r="T4" s="31"/>
      <c r="U4" s="31"/>
      <c r="V4" s="31"/>
      <c r="W4" s="31"/>
      <c r="Z4" s="3" t="s">
        <v>33</v>
      </c>
      <c r="AA4" s="3" t="s">
        <v>34</v>
      </c>
      <c r="AB4" s="3" t="s">
        <v>33</v>
      </c>
      <c r="AC4" s="3" t="s">
        <v>34</v>
      </c>
      <c r="AD4" s="3" t="s">
        <v>33</v>
      </c>
      <c r="AE4" s="3" t="s">
        <v>34</v>
      </c>
      <c r="AF4" s="3" t="s">
        <v>33</v>
      </c>
      <c r="AG4" s="3" t="s">
        <v>34</v>
      </c>
      <c r="AH4" s="3" t="s">
        <v>33</v>
      </c>
      <c r="AI4" s="3" t="s">
        <v>34</v>
      </c>
      <c r="AJ4" s="3" t="s">
        <v>33</v>
      </c>
      <c r="AK4" s="3" t="s">
        <v>34</v>
      </c>
      <c r="DA4" t="s">
        <v>33</v>
      </c>
      <c r="DC4" t="s">
        <v>34</v>
      </c>
    </row>
    <row r="5" spans="1:108">
      <c r="A5">
        <v>13.051999069381264</v>
      </c>
      <c r="B5">
        <v>28.131997994164397</v>
      </c>
      <c r="C5" s="4">
        <v>0</v>
      </c>
      <c r="D5" s="5">
        <v>209</v>
      </c>
      <c r="E5" s="6">
        <v>0</v>
      </c>
      <c r="F5" s="5">
        <v>213</v>
      </c>
      <c r="G5" s="6">
        <v>0</v>
      </c>
      <c r="H5" s="5">
        <v>219</v>
      </c>
      <c r="I5" s="6">
        <v>0</v>
      </c>
      <c r="J5" s="5">
        <v>218</v>
      </c>
      <c r="K5" s="6">
        <v>0</v>
      </c>
      <c r="L5" s="5">
        <v>215</v>
      </c>
      <c r="M5" s="6">
        <v>0</v>
      </c>
      <c r="N5" s="5">
        <v>216</v>
      </c>
      <c r="O5" s="6">
        <v>0</v>
      </c>
      <c r="Q5" s="31" t="s">
        <v>35</v>
      </c>
      <c r="R5" s="31"/>
      <c r="S5" s="31"/>
      <c r="T5" s="31"/>
      <c r="U5" s="31"/>
      <c r="V5" s="31"/>
      <c r="W5" s="31"/>
      <c r="Y5" s="7">
        <f>C5</f>
        <v>0</v>
      </c>
      <c r="Z5" s="8">
        <f>D5</f>
        <v>209</v>
      </c>
      <c r="AA5" s="9">
        <f>E5/AA$2*100</f>
        <v>0</v>
      </c>
      <c r="AB5" s="8">
        <f>F5</f>
        <v>213</v>
      </c>
      <c r="AC5" s="10">
        <f>G5/AC$2*100</f>
        <v>0</v>
      </c>
      <c r="AD5" s="8">
        <f>H5</f>
        <v>219</v>
      </c>
      <c r="AE5" s="10">
        <f>I5/AE$2*100</f>
        <v>0</v>
      </c>
      <c r="AF5" s="8">
        <f>J5</f>
        <v>218</v>
      </c>
      <c r="AG5" s="10">
        <f t="shared" ref="AG5:AG68" si="5">K5/AG$2*100</f>
        <v>0</v>
      </c>
      <c r="AH5" s="8">
        <f>L5</f>
        <v>215</v>
      </c>
      <c r="AI5" s="10">
        <f t="shared" ref="AI5:AI68" si="6">M5/AI$2*100</f>
        <v>0</v>
      </c>
      <c r="AJ5" s="8">
        <f>N5</f>
        <v>216</v>
      </c>
      <c r="AK5" s="10">
        <f t="shared" ref="AK5:AK68" si="7">O5/AK$2*100</f>
        <v>0</v>
      </c>
      <c r="CZ5" s="7">
        <f>Y5</f>
        <v>0</v>
      </c>
      <c r="DA5" s="11">
        <f>(Z5+AB5+AD5+AF5+AH5+AJ5)/(COUNTA(Z5:AK5)/2)</f>
        <v>215</v>
      </c>
      <c r="DB5" s="2">
        <f>STDEV(Z5,AB5,AD5,AF5,AH5,AJ5)/SQRT(COUNTA(Z5:AK5)/2)</f>
        <v>1.4832396974191326</v>
      </c>
      <c r="DC5" s="2">
        <f>(AA5+AC5+AE5+AG5+AI5+AK5)/(COUNTA(Z5:AK5)/2)</f>
        <v>0</v>
      </c>
      <c r="DD5" s="2">
        <f>STDEV(AA5,AC5,AE5,AG5,AI5,AK5)/SQRT(COUNTA(Z5:AK5)/2)</f>
        <v>0</v>
      </c>
    </row>
    <row r="6" spans="1:108">
      <c r="A6">
        <v>13.104006800890662</v>
      </c>
      <c r="B6">
        <v>28.04193582496519</v>
      </c>
      <c r="C6" s="4">
        <v>0.2079999851694255</v>
      </c>
      <c r="D6" s="5">
        <v>208</v>
      </c>
      <c r="E6" s="6">
        <v>0</v>
      </c>
      <c r="F6" s="5">
        <v>213</v>
      </c>
      <c r="G6" s="6">
        <v>0</v>
      </c>
      <c r="H6" s="5">
        <v>212</v>
      </c>
      <c r="I6" s="6">
        <v>0</v>
      </c>
      <c r="J6" s="5">
        <v>215</v>
      </c>
      <c r="K6" s="6">
        <v>0</v>
      </c>
      <c r="L6" s="5">
        <v>216</v>
      </c>
      <c r="M6" s="6">
        <v>0</v>
      </c>
      <c r="N6" s="5">
        <v>215</v>
      </c>
      <c r="O6" s="6">
        <v>0</v>
      </c>
      <c r="S6" s="7"/>
      <c r="Y6" s="7">
        <f t="shared" ref="Y6:Z69" si="8">C6</f>
        <v>0.2079999851694255</v>
      </c>
      <c r="Z6" s="8">
        <f t="shared" si="8"/>
        <v>208</v>
      </c>
      <c r="AA6" s="9">
        <f t="shared" ref="AA6:AE37" si="9">E6/AA$2*100</f>
        <v>0</v>
      </c>
      <c r="AB6" s="8">
        <f t="shared" ref="AB6:AB69" si="10">F6</f>
        <v>213</v>
      </c>
      <c r="AC6" s="10">
        <f t="shared" si="9"/>
        <v>0</v>
      </c>
      <c r="AD6" s="8">
        <f t="shared" ref="AD6:AD69" si="11">H6</f>
        <v>212</v>
      </c>
      <c r="AE6" s="10">
        <f t="shared" si="9"/>
        <v>0</v>
      </c>
      <c r="AF6" s="8">
        <f t="shared" ref="AF6:AF69" si="12">J6</f>
        <v>215</v>
      </c>
      <c r="AG6" s="10">
        <f t="shared" si="5"/>
        <v>0</v>
      </c>
      <c r="AH6" s="8">
        <f t="shared" ref="AH6:AH69" si="13">L6</f>
        <v>216</v>
      </c>
      <c r="AI6" s="10">
        <f t="shared" si="6"/>
        <v>0</v>
      </c>
      <c r="AJ6" s="8">
        <f t="shared" ref="AJ6:AJ69" si="14">N6</f>
        <v>215</v>
      </c>
      <c r="AK6" s="10">
        <f t="shared" si="7"/>
        <v>0</v>
      </c>
      <c r="CZ6" s="7">
        <f t="shared" ref="CZ6:CZ69" si="15">Y6</f>
        <v>0.2079999851694255</v>
      </c>
      <c r="DA6" s="11">
        <f t="shared" ref="DA6:DA69" si="16">(Z6+AB6+AD6+AF6+AH6+AJ6)/(COUNTA(Z6:AK6)/2)</f>
        <v>213.16666666666666</v>
      </c>
      <c r="DB6" s="2">
        <f t="shared" ref="DB6:DB69" si="17">STDEV(Z6,AB6,AD6,AF6,AH6,AJ6)/SQRT(COUNTA(Z6:AK6)/2)</f>
        <v>1.1948965552623281</v>
      </c>
      <c r="DC6" s="2">
        <f t="shared" ref="DC6:DC69" si="18">(AA6+AC6+AE6+AG6+AI6+AK6)/(COUNTA(Z6:AK6)/2)</f>
        <v>0</v>
      </c>
      <c r="DD6" s="2">
        <f t="shared" ref="DD6:DD69" si="19">STDEV(AA6,AC6,AE6,AG6,AI6,AK6)/SQRT(COUNTA(Z6:AK6)/2)</f>
        <v>0</v>
      </c>
    </row>
    <row r="7" spans="1:108">
      <c r="A7">
        <v>13.156014532400063</v>
      </c>
      <c r="B7">
        <v>27.951873655765983</v>
      </c>
      <c r="C7" s="4">
        <v>0.41599997033885278</v>
      </c>
      <c r="D7" s="5">
        <v>210</v>
      </c>
      <c r="E7" s="6">
        <v>0</v>
      </c>
      <c r="F7" s="5">
        <v>210</v>
      </c>
      <c r="G7" s="6">
        <v>0</v>
      </c>
      <c r="H7" s="5">
        <v>215</v>
      </c>
      <c r="I7" s="6">
        <v>0</v>
      </c>
      <c r="J7" s="5">
        <v>214</v>
      </c>
      <c r="K7" s="6">
        <v>0</v>
      </c>
      <c r="L7" s="5">
        <v>215</v>
      </c>
      <c r="M7" s="6">
        <v>0</v>
      </c>
      <c r="N7" s="5">
        <v>218</v>
      </c>
      <c r="O7" s="6">
        <v>0</v>
      </c>
      <c r="S7" s="7"/>
      <c r="Y7" s="7">
        <f t="shared" si="8"/>
        <v>0.41599997033885278</v>
      </c>
      <c r="Z7" s="8">
        <f t="shared" si="8"/>
        <v>210</v>
      </c>
      <c r="AA7" s="9">
        <f t="shared" si="9"/>
        <v>0</v>
      </c>
      <c r="AB7" s="8">
        <f t="shared" si="10"/>
        <v>210</v>
      </c>
      <c r="AC7" s="10">
        <f t="shared" si="9"/>
        <v>0</v>
      </c>
      <c r="AD7" s="8">
        <f t="shared" si="11"/>
        <v>215</v>
      </c>
      <c r="AE7" s="10">
        <f t="shared" si="9"/>
        <v>0</v>
      </c>
      <c r="AF7" s="8">
        <f t="shared" si="12"/>
        <v>214</v>
      </c>
      <c r="AG7" s="10">
        <f t="shared" si="5"/>
        <v>0</v>
      </c>
      <c r="AH7" s="8">
        <f t="shared" si="13"/>
        <v>215</v>
      </c>
      <c r="AI7" s="10">
        <f t="shared" si="6"/>
        <v>0</v>
      </c>
      <c r="AJ7" s="8">
        <f t="shared" si="14"/>
        <v>218</v>
      </c>
      <c r="AK7" s="10">
        <f t="shared" si="7"/>
        <v>0</v>
      </c>
      <c r="CZ7" s="7">
        <f t="shared" si="15"/>
        <v>0.41599997033885278</v>
      </c>
      <c r="DA7" s="11">
        <f t="shared" si="16"/>
        <v>213.66666666666666</v>
      </c>
      <c r="DB7" s="2">
        <f t="shared" si="17"/>
        <v>1.2823589374447566</v>
      </c>
      <c r="DC7" s="2">
        <f t="shared" si="18"/>
        <v>0</v>
      </c>
      <c r="DD7" s="2">
        <f t="shared" si="19"/>
        <v>0</v>
      </c>
    </row>
    <row r="8" spans="1:108">
      <c r="A8">
        <v>13.208022263909461</v>
      </c>
      <c r="B8">
        <v>27.861811486566779</v>
      </c>
      <c r="C8" s="4">
        <v>0.62399995550827214</v>
      </c>
      <c r="D8" s="5">
        <v>214</v>
      </c>
      <c r="E8" s="6">
        <v>0</v>
      </c>
      <c r="F8" s="5">
        <v>213</v>
      </c>
      <c r="G8" s="6">
        <v>0</v>
      </c>
      <c r="H8" s="5">
        <v>216</v>
      </c>
      <c r="I8" s="6">
        <v>0</v>
      </c>
      <c r="J8" s="5">
        <v>214</v>
      </c>
      <c r="K8" s="6">
        <v>0</v>
      </c>
      <c r="L8" s="5">
        <v>216</v>
      </c>
      <c r="M8" s="6">
        <v>0</v>
      </c>
      <c r="N8" s="5">
        <v>218</v>
      </c>
      <c r="O8" s="6">
        <v>0</v>
      </c>
      <c r="S8" s="7"/>
      <c r="Y8" s="7">
        <f t="shared" si="8"/>
        <v>0.62399995550827214</v>
      </c>
      <c r="Z8" s="8">
        <f t="shared" si="8"/>
        <v>214</v>
      </c>
      <c r="AA8" s="9">
        <f t="shared" si="9"/>
        <v>0</v>
      </c>
      <c r="AB8" s="8">
        <f t="shared" si="10"/>
        <v>213</v>
      </c>
      <c r="AC8" s="10">
        <f t="shared" si="9"/>
        <v>0</v>
      </c>
      <c r="AD8" s="8">
        <f t="shared" si="11"/>
        <v>216</v>
      </c>
      <c r="AE8" s="10">
        <f t="shared" si="9"/>
        <v>0</v>
      </c>
      <c r="AF8" s="8">
        <f t="shared" si="12"/>
        <v>214</v>
      </c>
      <c r="AG8" s="10">
        <f t="shared" si="5"/>
        <v>0</v>
      </c>
      <c r="AH8" s="8">
        <f t="shared" si="13"/>
        <v>216</v>
      </c>
      <c r="AI8" s="10">
        <f t="shared" si="6"/>
        <v>0</v>
      </c>
      <c r="AJ8" s="8">
        <f t="shared" si="14"/>
        <v>218</v>
      </c>
      <c r="AK8" s="10">
        <f t="shared" si="7"/>
        <v>0</v>
      </c>
      <c r="CZ8" s="7">
        <f t="shared" si="15"/>
        <v>0.62399995550827214</v>
      </c>
      <c r="DA8" s="11">
        <f t="shared" si="16"/>
        <v>215.16666666666666</v>
      </c>
      <c r="DB8" s="2">
        <f t="shared" si="17"/>
        <v>0.74907350180814125</v>
      </c>
      <c r="DC8" s="2">
        <f t="shared" si="18"/>
        <v>0</v>
      </c>
      <c r="DD8" s="2">
        <f t="shared" si="19"/>
        <v>0</v>
      </c>
    </row>
    <row r="9" spans="1:108">
      <c r="A9">
        <v>13.260029995418861</v>
      </c>
      <c r="B9">
        <v>27.771749317367572</v>
      </c>
      <c r="C9" s="4">
        <v>0.83199994067769933</v>
      </c>
      <c r="D9" s="5">
        <v>214</v>
      </c>
      <c r="E9" s="6">
        <v>0</v>
      </c>
      <c r="F9" s="5">
        <v>217</v>
      </c>
      <c r="G9" s="6">
        <v>0</v>
      </c>
      <c r="H9" s="5">
        <v>212</v>
      </c>
      <c r="I9" s="6">
        <v>0</v>
      </c>
      <c r="J9" s="5">
        <v>218</v>
      </c>
      <c r="K9" s="6">
        <v>0</v>
      </c>
      <c r="L9" s="5">
        <v>216</v>
      </c>
      <c r="M9" s="6">
        <v>0</v>
      </c>
      <c r="N9" s="5">
        <v>216</v>
      </c>
      <c r="O9" s="6">
        <v>0</v>
      </c>
      <c r="S9" s="7"/>
      <c r="Y9" s="7">
        <f t="shared" si="8"/>
        <v>0.83199994067769933</v>
      </c>
      <c r="Z9" s="8">
        <f t="shared" si="8"/>
        <v>214</v>
      </c>
      <c r="AA9" s="9">
        <f t="shared" si="9"/>
        <v>0</v>
      </c>
      <c r="AB9" s="8">
        <f t="shared" si="10"/>
        <v>217</v>
      </c>
      <c r="AC9" s="10">
        <f t="shared" si="9"/>
        <v>0</v>
      </c>
      <c r="AD9" s="8">
        <f t="shared" si="11"/>
        <v>212</v>
      </c>
      <c r="AE9" s="10">
        <f t="shared" si="9"/>
        <v>0</v>
      </c>
      <c r="AF9" s="8">
        <f t="shared" si="12"/>
        <v>218</v>
      </c>
      <c r="AG9" s="10">
        <f t="shared" si="5"/>
        <v>0</v>
      </c>
      <c r="AH9" s="8">
        <f t="shared" si="13"/>
        <v>216</v>
      </c>
      <c r="AI9" s="10">
        <f t="shared" si="6"/>
        <v>0</v>
      </c>
      <c r="AJ9" s="8">
        <f t="shared" si="14"/>
        <v>216</v>
      </c>
      <c r="AK9" s="10">
        <f t="shared" si="7"/>
        <v>0</v>
      </c>
      <c r="CZ9" s="7">
        <f t="shared" si="15"/>
        <v>0.83199994067769933</v>
      </c>
      <c r="DA9" s="11">
        <f t="shared" si="16"/>
        <v>215.5</v>
      </c>
      <c r="DB9" s="2">
        <f t="shared" si="17"/>
        <v>0.88506120315678372</v>
      </c>
      <c r="DC9" s="2">
        <f t="shared" si="18"/>
        <v>0</v>
      </c>
      <c r="DD9" s="2">
        <f t="shared" si="19"/>
        <v>0</v>
      </c>
    </row>
    <row r="10" spans="1:108">
      <c r="A10">
        <v>13.31203772692826</v>
      </c>
      <c r="B10">
        <v>27.681687148168365</v>
      </c>
      <c r="C10" s="4">
        <v>1.0399999258471249</v>
      </c>
      <c r="D10" s="5">
        <v>213</v>
      </c>
      <c r="E10" s="6">
        <v>0</v>
      </c>
      <c r="F10" s="5">
        <v>214</v>
      </c>
      <c r="G10" s="6">
        <v>0</v>
      </c>
      <c r="H10" s="5">
        <v>215</v>
      </c>
      <c r="I10" s="6">
        <v>0</v>
      </c>
      <c r="J10" s="5">
        <v>217</v>
      </c>
      <c r="K10" s="6">
        <v>0</v>
      </c>
      <c r="L10" s="5">
        <v>216</v>
      </c>
      <c r="M10" s="6">
        <v>0</v>
      </c>
      <c r="N10" s="5">
        <v>216</v>
      </c>
      <c r="O10" s="6">
        <v>0</v>
      </c>
      <c r="S10" s="7"/>
      <c r="Y10" s="7">
        <f t="shared" si="8"/>
        <v>1.0399999258471249</v>
      </c>
      <c r="Z10" s="8">
        <f t="shared" si="8"/>
        <v>213</v>
      </c>
      <c r="AA10" s="9">
        <f t="shared" si="9"/>
        <v>0</v>
      </c>
      <c r="AB10" s="8">
        <f t="shared" si="10"/>
        <v>214</v>
      </c>
      <c r="AC10" s="10">
        <f t="shared" si="9"/>
        <v>0</v>
      </c>
      <c r="AD10" s="8">
        <f t="shared" si="11"/>
        <v>215</v>
      </c>
      <c r="AE10" s="10">
        <f t="shared" si="9"/>
        <v>0</v>
      </c>
      <c r="AF10" s="8">
        <f t="shared" si="12"/>
        <v>217</v>
      </c>
      <c r="AG10" s="10">
        <f t="shared" si="5"/>
        <v>0</v>
      </c>
      <c r="AH10" s="8">
        <f t="shared" si="13"/>
        <v>216</v>
      </c>
      <c r="AI10" s="10">
        <f t="shared" si="6"/>
        <v>0</v>
      </c>
      <c r="AJ10" s="8">
        <f t="shared" si="14"/>
        <v>216</v>
      </c>
      <c r="AK10" s="10">
        <f t="shared" si="7"/>
        <v>0</v>
      </c>
      <c r="CZ10" s="7">
        <f t="shared" si="15"/>
        <v>1.0399999258471249</v>
      </c>
      <c r="DA10" s="11">
        <f t="shared" si="16"/>
        <v>215.16666666666666</v>
      </c>
      <c r="DB10" s="2">
        <f t="shared" si="17"/>
        <v>0.60092521257733167</v>
      </c>
      <c r="DC10" s="2">
        <f t="shared" si="18"/>
        <v>0</v>
      </c>
      <c r="DD10" s="2">
        <f t="shared" si="19"/>
        <v>0</v>
      </c>
    </row>
    <row r="11" spans="1:108">
      <c r="A11">
        <v>13.364045458437658</v>
      </c>
      <c r="B11">
        <v>27.591624978969158</v>
      </c>
      <c r="C11" s="4">
        <v>1.2479999110165503</v>
      </c>
      <c r="D11" s="5">
        <v>212</v>
      </c>
      <c r="E11" s="6">
        <v>0</v>
      </c>
      <c r="F11" s="5">
        <v>217</v>
      </c>
      <c r="G11" s="6">
        <v>0</v>
      </c>
      <c r="H11" s="5">
        <v>210</v>
      </c>
      <c r="I11" s="6">
        <v>0</v>
      </c>
      <c r="J11" s="5">
        <v>213</v>
      </c>
      <c r="K11" s="6">
        <v>0</v>
      </c>
      <c r="L11" s="5">
        <v>222</v>
      </c>
      <c r="M11" s="6">
        <v>0</v>
      </c>
      <c r="N11" s="5">
        <v>217</v>
      </c>
      <c r="O11" s="6">
        <v>0</v>
      </c>
      <c r="S11" s="7"/>
      <c r="Y11" s="7">
        <f t="shared" si="8"/>
        <v>1.2479999110165503</v>
      </c>
      <c r="Z11" s="8">
        <f t="shared" si="8"/>
        <v>212</v>
      </c>
      <c r="AA11" s="9">
        <f t="shared" si="9"/>
        <v>0</v>
      </c>
      <c r="AB11" s="8">
        <f t="shared" si="10"/>
        <v>217</v>
      </c>
      <c r="AC11" s="10">
        <f t="shared" si="9"/>
        <v>0</v>
      </c>
      <c r="AD11" s="8">
        <f t="shared" si="11"/>
        <v>210</v>
      </c>
      <c r="AE11" s="10">
        <f t="shared" si="9"/>
        <v>0</v>
      </c>
      <c r="AF11" s="8">
        <f t="shared" si="12"/>
        <v>213</v>
      </c>
      <c r="AG11" s="10">
        <f t="shared" si="5"/>
        <v>0</v>
      </c>
      <c r="AH11" s="8">
        <f t="shared" si="13"/>
        <v>222</v>
      </c>
      <c r="AI11" s="10">
        <f t="shared" si="6"/>
        <v>0</v>
      </c>
      <c r="AJ11" s="8">
        <f t="shared" si="14"/>
        <v>217</v>
      </c>
      <c r="AK11" s="10">
        <f t="shared" si="7"/>
        <v>0</v>
      </c>
      <c r="CZ11" s="7">
        <f t="shared" si="15"/>
        <v>1.2479999110165503</v>
      </c>
      <c r="DA11" s="11">
        <f t="shared" si="16"/>
        <v>215.16666666666666</v>
      </c>
      <c r="DB11" s="2">
        <f t="shared" si="17"/>
        <v>1.7779513804126119</v>
      </c>
      <c r="DC11" s="2">
        <f t="shared" si="18"/>
        <v>0</v>
      </c>
      <c r="DD11" s="2">
        <f t="shared" si="19"/>
        <v>0</v>
      </c>
    </row>
    <row r="12" spans="1:108">
      <c r="A12">
        <v>13.416053189947059</v>
      </c>
      <c r="B12">
        <v>27.50156280976995</v>
      </c>
      <c r="C12" s="4">
        <v>1.4559998961859775</v>
      </c>
      <c r="D12" s="5">
        <v>217</v>
      </c>
      <c r="E12" s="6">
        <v>0</v>
      </c>
      <c r="F12" s="5">
        <v>218</v>
      </c>
      <c r="G12" s="6">
        <v>0</v>
      </c>
      <c r="H12" s="5">
        <v>217</v>
      </c>
      <c r="I12" s="6">
        <v>0</v>
      </c>
      <c r="J12" s="5">
        <v>218</v>
      </c>
      <c r="K12" s="6">
        <v>0</v>
      </c>
      <c r="L12" s="5">
        <v>221</v>
      </c>
      <c r="M12" s="6">
        <v>0</v>
      </c>
      <c r="N12" s="5">
        <v>218</v>
      </c>
      <c r="O12" s="6">
        <v>0</v>
      </c>
      <c r="S12" s="7"/>
      <c r="Y12" s="7">
        <f t="shared" si="8"/>
        <v>1.4559998961859775</v>
      </c>
      <c r="Z12" s="8">
        <f t="shared" si="8"/>
        <v>217</v>
      </c>
      <c r="AA12" s="9">
        <f t="shared" si="9"/>
        <v>0</v>
      </c>
      <c r="AB12" s="8">
        <f t="shared" si="10"/>
        <v>218</v>
      </c>
      <c r="AC12" s="10">
        <f t="shared" si="9"/>
        <v>0</v>
      </c>
      <c r="AD12" s="8">
        <f t="shared" si="11"/>
        <v>217</v>
      </c>
      <c r="AE12" s="10">
        <f t="shared" si="9"/>
        <v>0</v>
      </c>
      <c r="AF12" s="8">
        <f t="shared" si="12"/>
        <v>218</v>
      </c>
      <c r="AG12" s="10">
        <f t="shared" si="5"/>
        <v>0</v>
      </c>
      <c r="AH12" s="8">
        <f t="shared" si="13"/>
        <v>221</v>
      </c>
      <c r="AI12" s="10">
        <f t="shared" si="6"/>
        <v>0</v>
      </c>
      <c r="AJ12" s="8">
        <f t="shared" si="14"/>
        <v>218</v>
      </c>
      <c r="AK12" s="10">
        <f t="shared" si="7"/>
        <v>0</v>
      </c>
      <c r="CZ12" s="7">
        <f t="shared" si="15"/>
        <v>1.4559998961859775</v>
      </c>
      <c r="DA12" s="11">
        <f t="shared" si="16"/>
        <v>218.16666666666666</v>
      </c>
      <c r="DB12" s="2">
        <f t="shared" si="17"/>
        <v>0.60092521257733167</v>
      </c>
      <c r="DC12" s="2">
        <f t="shared" si="18"/>
        <v>0</v>
      </c>
      <c r="DD12" s="2">
        <f t="shared" si="19"/>
        <v>0</v>
      </c>
    </row>
    <row r="13" spans="1:108">
      <c r="A13">
        <v>13.468060921456457</v>
      </c>
      <c r="B13">
        <v>27.411500640570743</v>
      </c>
      <c r="C13" s="4">
        <v>1.6639998813554031</v>
      </c>
      <c r="D13" s="5">
        <v>216</v>
      </c>
      <c r="E13" s="6">
        <v>0</v>
      </c>
      <c r="F13" s="5">
        <v>222</v>
      </c>
      <c r="G13" s="6">
        <v>0</v>
      </c>
      <c r="H13" s="5">
        <v>218</v>
      </c>
      <c r="I13" s="6">
        <v>0</v>
      </c>
      <c r="J13" s="5">
        <v>218</v>
      </c>
      <c r="K13" s="6">
        <v>0</v>
      </c>
      <c r="L13" s="5">
        <v>217</v>
      </c>
      <c r="M13" s="6">
        <v>0</v>
      </c>
      <c r="N13" s="5">
        <v>220</v>
      </c>
      <c r="O13" s="6">
        <v>0</v>
      </c>
      <c r="S13" s="7"/>
      <c r="Y13" s="7">
        <f t="shared" si="8"/>
        <v>1.6639998813554031</v>
      </c>
      <c r="Z13" s="8">
        <f t="shared" si="8"/>
        <v>216</v>
      </c>
      <c r="AA13" s="9">
        <f t="shared" si="9"/>
        <v>0</v>
      </c>
      <c r="AB13" s="8">
        <f t="shared" si="10"/>
        <v>222</v>
      </c>
      <c r="AC13" s="10">
        <f t="shared" si="9"/>
        <v>0</v>
      </c>
      <c r="AD13" s="8">
        <f t="shared" si="11"/>
        <v>218</v>
      </c>
      <c r="AE13" s="10">
        <f t="shared" si="9"/>
        <v>0</v>
      </c>
      <c r="AF13" s="8">
        <f t="shared" si="12"/>
        <v>218</v>
      </c>
      <c r="AG13" s="10">
        <f t="shared" si="5"/>
        <v>0</v>
      </c>
      <c r="AH13" s="8">
        <f t="shared" si="13"/>
        <v>217</v>
      </c>
      <c r="AI13" s="10">
        <f t="shared" si="6"/>
        <v>0</v>
      </c>
      <c r="AJ13" s="8">
        <f t="shared" si="14"/>
        <v>220</v>
      </c>
      <c r="AK13" s="10">
        <f t="shared" si="7"/>
        <v>0</v>
      </c>
      <c r="CZ13" s="7">
        <f t="shared" si="15"/>
        <v>1.6639998813554031</v>
      </c>
      <c r="DA13" s="11">
        <f t="shared" si="16"/>
        <v>218.5</v>
      </c>
      <c r="DB13" s="2">
        <f t="shared" si="17"/>
        <v>0.88506120315678372</v>
      </c>
      <c r="DC13" s="2">
        <f t="shared" si="18"/>
        <v>0</v>
      </c>
      <c r="DD13" s="2">
        <f t="shared" si="19"/>
        <v>0</v>
      </c>
    </row>
    <row r="14" spans="1:108">
      <c r="A14">
        <v>13.520068652965858</v>
      </c>
      <c r="B14">
        <v>27.32143847137154</v>
      </c>
      <c r="C14" s="4">
        <v>1.8719998665248243</v>
      </c>
      <c r="D14" s="5">
        <v>215</v>
      </c>
      <c r="E14" s="6">
        <v>0</v>
      </c>
      <c r="F14" s="5">
        <v>216</v>
      </c>
      <c r="G14" s="6">
        <v>0</v>
      </c>
      <c r="H14" s="5">
        <v>218</v>
      </c>
      <c r="I14" s="6">
        <v>0</v>
      </c>
      <c r="J14" s="5">
        <v>217</v>
      </c>
      <c r="K14" s="6">
        <v>0</v>
      </c>
      <c r="L14" s="5">
        <v>225</v>
      </c>
      <c r="M14" s="6">
        <v>0</v>
      </c>
      <c r="N14" s="5">
        <v>222</v>
      </c>
      <c r="O14" s="6">
        <v>0</v>
      </c>
      <c r="S14" s="7"/>
      <c r="Y14" s="7">
        <f t="shared" si="8"/>
        <v>1.8719998665248243</v>
      </c>
      <c r="Z14" s="8">
        <f t="shared" si="8"/>
        <v>215</v>
      </c>
      <c r="AA14" s="9">
        <f t="shared" si="9"/>
        <v>0</v>
      </c>
      <c r="AB14" s="8">
        <f t="shared" si="10"/>
        <v>216</v>
      </c>
      <c r="AC14" s="10">
        <f t="shared" si="9"/>
        <v>0</v>
      </c>
      <c r="AD14" s="8">
        <f t="shared" si="11"/>
        <v>218</v>
      </c>
      <c r="AE14" s="10">
        <f t="shared" si="9"/>
        <v>0</v>
      </c>
      <c r="AF14" s="8">
        <f t="shared" si="12"/>
        <v>217</v>
      </c>
      <c r="AG14" s="10">
        <f t="shared" si="5"/>
        <v>0</v>
      </c>
      <c r="AH14" s="8">
        <f t="shared" si="13"/>
        <v>225</v>
      </c>
      <c r="AI14" s="10">
        <f t="shared" si="6"/>
        <v>0</v>
      </c>
      <c r="AJ14" s="8">
        <f t="shared" si="14"/>
        <v>222</v>
      </c>
      <c r="AK14" s="10">
        <f t="shared" si="7"/>
        <v>0</v>
      </c>
      <c r="CZ14" s="7">
        <f t="shared" si="15"/>
        <v>1.8719998665248243</v>
      </c>
      <c r="DA14" s="11">
        <f t="shared" si="16"/>
        <v>218.83333333333334</v>
      </c>
      <c r="DB14" s="2">
        <f t="shared" si="17"/>
        <v>1.5793810320642847</v>
      </c>
      <c r="DC14" s="2">
        <f t="shared" si="18"/>
        <v>0</v>
      </c>
      <c r="DD14" s="2">
        <f t="shared" si="19"/>
        <v>0</v>
      </c>
    </row>
    <row r="15" spans="1:108">
      <c r="A15">
        <v>13.572076384475256</v>
      </c>
      <c r="B15">
        <v>27.231376302172333</v>
      </c>
      <c r="C15" s="4">
        <v>2.0799998516942497</v>
      </c>
      <c r="D15" s="5">
        <v>217</v>
      </c>
      <c r="E15" s="6">
        <v>0</v>
      </c>
      <c r="F15" s="5">
        <v>215</v>
      </c>
      <c r="G15" s="6">
        <v>0</v>
      </c>
      <c r="H15" s="5">
        <v>216</v>
      </c>
      <c r="I15" s="6">
        <v>0</v>
      </c>
      <c r="J15" s="5">
        <v>219</v>
      </c>
      <c r="K15" s="6">
        <v>0</v>
      </c>
      <c r="L15" s="5">
        <v>223</v>
      </c>
      <c r="M15" s="6">
        <v>0</v>
      </c>
      <c r="N15" s="5">
        <v>224</v>
      </c>
      <c r="O15" s="6">
        <v>0</v>
      </c>
      <c r="S15" s="7"/>
      <c r="Y15" s="7">
        <f t="shared" si="8"/>
        <v>2.0799998516942497</v>
      </c>
      <c r="Z15" s="8">
        <f t="shared" si="8"/>
        <v>217</v>
      </c>
      <c r="AA15" s="9">
        <f t="shared" si="9"/>
        <v>0</v>
      </c>
      <c r="AB15" s="8">
        <f t="shared" si="10"/>
        <v>215</v>
      </c>
      <c r="AC15" s="10">
        <f t="shared" si="9"/>
        <v>0</v>
      </c>
      <c r="AD15" s="8">
        <f t="shared" si="11"/>
        <v>216</v>
      </c>
      <c r="AE15" s="10">
        <f t="shared" si="9"/>
        <v>0</v>
      </c>
      <c r="AF15" s="8">
        <f t="shared" si="12"/>
        <v>219</v>
      </c>
      <c r="AG15" s="10">
        <f t="shared" si="5"/>
        <v>0</v>
      </c>
      <c r="AH15" s="8">
        <f t="shared" si="13"/>
        <v>223</v>
      </c>
      <c r="AI15" s="10">
        <f t="shared" si="6"/>
        <v>0</v>
      </c>
      <c r="AJ15" s="8">
        <f t="shared" si="14"/>
        <v>224</v>
      </c>
      <c r="AK15" s="10">
        <f t="shared" si="7"/>
        <v>0</v>
      </c>
      <c r="CZ15" s="7">
        <f t="shared" si="15"/>
        <v>2.0799998516942497</v>
      </c>
      <c r="DA15" s="11">
        <f t="shared" si="16"/>
        <v>219</v>
      </c>
      <c r="DB15" s="2">
        <f t="shared" si="17"/>
        <v>1.5275252316519468</v>
      </c>
      <c r="DC15" s="2">
        <f t="shared" si="18"/>
        <v>0</v>
      </c>
      <c r="DD15" s="2">
        <f t="shared" si="19"/>
        <v>0</v>
      </c>
    </row>
    <row r="16" spans="1:108">
      <c r="A16">
        <v>13.624084115984656</v>
      </c>
      <c r="B16">
        <v>27.141314132973125</v>
      </c>
      <c r="C16" s="4">
        <v>2.2879998368636771</v>
      </c>
      <c r="D16" s="5">
        <v>220</v>
      </c>
      <c r="E16" s="6">
        <v>0</v>
      </c>
      <c r="F16" s="5">
        <v>220</v>
      </c>
      <c r="G16" s="6">
        <v>0</v>
      </c>
      <c r="H16" s="5">
        <v>216</v>
      </c>
      <c r="I16" s="6">
        <v>0</v>
      </c>
      <c r="J16" s="5">
        <v>225</v>
      </c>
      <c r="K16" s="6">
        <v>0</v>
      </c>
      <c r="L16" s="5">
        <v>222</v>
      </c>
      <c r="M16" s="6">
        <v>0</v>
      </c>
      <c r="N16" s="5">
        <v>225</v>
      </c>
      <c r="O16" s="6">
        <v>0</v>
      </c>
      <c r="S16" s="7"/>
      <c r="Y16" s="7">
        <f t="shared" si="8"/>
        <v>2.2879998368636771</v>
      </c>
      <c r="Z16" s="8">
        <f t="shared" si="8"/>
        <v>220</v>
      </c>
      <c r="AA16" s="9">
        <f t="shared" si="9"/>
        <v>0</v>
      </c>
      <c r="AB16" s="8">
        <f t="shared" si="10"/>
        <v>220</v>
      </c>
      <c r="AC16" s="10">
        <f t="shared" si="9"/>
        <v>0</v>
      </c>
      <c r="AD16" s="8">
        <f t="shared" si="11"/>
        <v>216</v>
      </c>
      <c r="AE16" s="10">
        <f t="shared" si="9"/>
        <v>0</v>
      </c>
      <c r="AF16" s="8">
        <f t="shared" si="12"/>
        <v>225</v>
      </c>
      <c r="AG16" s="10">
        <f t="shared" si="5"/>
        <v>0</v>
      </c>
      <c r="AH16" s="8">
        <f t="shared" si="13"/>
        <v>222</v>
      </c>
      <c r="AI16" s="10">
        <f t="shared" si="6"/>
        <v>0</v>
      </c>
      <c r="AJ16" s="8">
        <f t="shared" si="14"/>
        <v>225</v>
      </c>
      <c r="AK16" s="10">
        <f t="shared" si="7"/>
        <v>0</v>
      </c>
      <c r="CZ16" s="7">
        <f t="shared" si="15"/>
        <v>2.2879998368636771</v>
      </c>
      <c r="DA16" s="11">
        <f t="shared" si="16"/>
        <v>221.33333333333334</v>
      </c>
      <c r="DB16" s="2">
        <f t="shared" si="17"/>
        <v>1.4063348739819326</v>
      </c>
      <c r="DC16" s="2">
        <f t="shared" si="18"/>
        <v>0</v>
      </c>
      <c r="DD16" s="2">
        <f t="shared" si="19"/>
        <v>0</v>
      </c>
    </row>
    <row r="17" spans="1:108">
      <c r="A17">
        <v>13.676091847494055</v>
      </c>
      <c r="B17">
        <v>27.051251963773918</v>
      </c>
      <c r="C17" s="4">
        <v>2.4959998220331023</v>
      </c>
      <c r="D17" s="5">
        <v>219</v>
      </c>
      <c r="E17" s="6">
        <v>0</v>
      </c>
      <c r="F17" s="5">
        <v>218</v>
      </c>
      <c r="G17" s="6">
        <v>0</v>
      </c>
      <c r="H17" s="5">
        <v>217</v>
      </c>
      <c r="I17" s="6">
        <v>0</v>
      </c>
      <c r="J17" s="5">
        <v>225</v>
      </c>
      <c r="K17" s="6">
        <v>0</v>
      </c>
      <c r="L17" s="5">
        <v>226</v>
      </c>
      <c r="M17" s="6">
        <v>0</v>
      </c>
      <c r="N17" s="5">
        <v>228</v>
      </c>
      <c r="O17" s="6">
        <v>0</v>
      </c>
      <c r="S17" s="7"/>
      <c r="Y17" s="7">
        <f t="shared" si="8"/>
        <v>2.4959998220331023</v>
      </c>
      <c r="Z17" s="8">
        <f t="shared" si="8"/>
        <v>219</v>
      </c>
      <c r="AA17" s="9">
        <f t="shared" si="9"/>
        <v>0</v>
      </c>
      <c r="AB17" s="8">
        <f t="shared" si="10"/>
        <v>218</v>
      </c>
      <c r="AC17" s="10">
        <f t="shared" si="9"/>
        <v>0</v>
      </c>
      <c r="AD17" s="8">
        <f t="shared" si="11"/>
        <v>217</v>
      </c>
      <c r="AE17" s="10">
        <f t="shared" si="9"/>
        <v>0</v>
      </c>
      <c r="AF17" s="8">
        <f t="shared" si="12"/>
        <v>225</v>
      </c>
      <c r="AG17" s="10">
        <f t="shared" si="5"/>
        <v>0</v>
      </c>
      <c r="AH17" s="8">
        <f t="shared" si="13"/>
        <v>226</v>
      </c>
      <c r="AI17" s="10">
        <f t="shared" si="6"/>
        <v>0</v>
      </c>
      <c r="AJ17" s="8">
        <f t="shared" si="14"/>
        <v>228</v>
      </c>
      <c r="AK17" s="10">
        <f t="shared" si="7"/>
        <v>0</v>
      </c>
      <c r="CZ17" s="7">
        <f t="shared" si="15"/>
        <v>2.4959998220331023</v>
      </c>
      <c r="DA17" s="11">
        <f t="shared" si="16"/>
        <v>222.16666666666666</v>
      </c>
      <c r="DB17" s="2">
        <f t="shared" si="17"/>
        <v>1.9220937657784658</v>
      </c>
      <c r="DC17" s="2">
        <f t="shared" si="18"/>
        <v>0</v>
      </c>
      <c r="DD17" s="2">
        <f t="shared" si="19"/>
        <v>0</v>
      </c>
    </row>
    <row r="18" spans="1:108">
      <c r="A18">
        <v>13.728099579003453</v>
      </c>
      <c r="B18">
        <v>26.961189794574711</v>
      </c>
      <c r="C18" s="4">
        <v>2.703999807202528</v>
      </c>
      <c r="D18" s="5">
        <v>216</v>
      </c>
      <c r="E18" s="6">
        <v>0</v>
      </c>
      <c r="F18" s="5">
        <v>217</v>
      </c>
      <c r="G18" s="6">
        <v>0</v>
      </c>
      <c r="H18" s="5">
        <v>217</v>
      </c>
      <c r="I18" s="6">
        <v>0</v>
      </c>
      <c r="J18" s="5">
        <v>225</v>
      </c>
      <c r="K18" s="6">
        <v>0</v>
      </c>
      <c r="L18" s="5">
        <v>227</v>
      </c>
      <c r="M18" s="6">
        <v>0</v>
      </c>
      <c r="N18" s="5">
        <v>228</v>
      </c>
      <c r="O18" s="6">
        <v>0</v>
      </c>
      <c r="S18" s="7"/>
      <c r="Y18" s="7">
        <f t="shared" si="8"/>
        <v>2.703999807202528</v>
      </c>
      <c r="Z18" s="8">
        <f t="shared" si="8"/>
        <v>216</v>
      </c>
      <c r="AA18" s="9">
        <f t="shared" si="9"/>
        <v>0</v>
      </c>
      <c r="AB18" s="8">
        <f t="shared" si="10"/>
        <v>217</v>
      </c>
      <c r="AC18" s="10">
        <f t="shared" si="9"/>
        <v>0</v>
      </c>
      <c r="AD18" s="8">
        <f t="shared" si="11"/>
        <v>217</v>
      </c>
      <c r="AE18" s="10">
        <f t="shared" si="9"/>
        <v>0</v>
      </c>
      <c r="AF18" s="8">
        <f t="shared" si="12"/>
        <v>225</v>
      </c>
      <c r="AG18" s="10">
        <f t="shared" si="5"/>
        <v>0</v>
      </c>
      <c r="AH18" s="8">
        <f t="shared" si="13"/>
        <v>227</v>
      </c>
      <c r="AI18" s="10">
        <f t="shared" si="6"/>
        <v>0</v>
      </c>
      <c r="AJ18" s="8">
        <f t="shared" si="14"/>
        <v>228</v>
      </c>
      <c r="AK18" s="10">
        <f t="shared" si="7"/>
        <v>0</v>
      </c>
      <c r="CZ18" s="7">
        <f t="shared" si="15"/>
        <v>2.703999807202528</v>
      </c>
      <c r="DA18" s="11">
        <f t="shared" si="16"/>
        <v>221.66666666666666</v>
      </c>
      <c r="DB18" s="2">
        <f t="shared" si="17"/>
        <v>2.2754730887834684</v>
      </c>
      <c r="DC18" s="2">
        <f t="shared" si="18"/>
        <v>0</v>
      </c>
      <c r="DD18" s="2">
        <f t="shared" si="19"/>
        <v>0</v>
      </c>
    </row>
    <row r="19" spans="1:108">
      <c r="A19">
        <v>13.780107310512854</v>
      </c>
      <c r="B19">
        <v>26.871127625375504</v>
      </c>
      <c r="C19" s="4">
        <v>2.9119997923719549</v>
      </c>
      <c r="D19" s="5">
        <v>218</v>
      </c>
      <c r="E19" s="6">
        <v>0</v>
      </c>
      <c r="F19" s="5">
        <v>220</v>
      </c>
      <c r="G19" s="6">
        <v>0</v>
      </c>
      <c r="H19" s="5">
        <v>224</v>
      </c>
      <c r="I19" s="6">
        <v>0</v>
      </c>
      <c r="J19" s="5">
        <v>224</v>
      </c>
      <c r="K19" s="6">
        <v>0</v>
      </c>
      <c r="L19" s="5">
        <v>233</v>
      </c>
      <c r="M19" s="6">
        <v>0</v>
      </c>
      <c r="N19" s="5">
        <v>226</v>
      </c>
      <c r="O19" s="6">
        <v>0</v>
      </c>
      <c r="S19" s="7"/>
      <c r="Y19" s="7">
        <f t="shared" si="8"/>
        <v>2.9119997923719549</v>
      </c>
      <c r="Z19" s="8">
        <f t="shared" si="8"/>
        <v>218</v>
      </c>
      <c r="AA19" s="9">
        <f t="shared" si="9"/>
        <v>0</v>
      </c>
      <c r="AB19" s="8">
        <f t="shared" si="10"/>
        <v>220</v>
      </c>
      <c r="AC19" s="10">
        <f t="shared" si="9"/>
        <v>0</v>
      </c>
      <c r="AD19" s="8">
        <f t="shared" si="11"/>
        <v>224</v>
      </c>
      <c r="AE19" s="10">
        <f t="shared" si="9"/>
        <v>0</v>
      </c>
      <c r="AF19" s="8">
        <f t="shared" si="12"/>
        <v>224</v>
      </c>
      <c r="AG19" s="10">
        <f t="shared" si="5"/>
        <v>0</v>
      </c>
      <c r="AH19" s="8">
        <f t="shared" si="13"/>
        <v>233</v>
      </c>
      <c r="AI19" s="10">
        <f t="shared" si="6"/>
        <v>0</v>
      </c>
      <c r="AJ19" s="8">
        <f t="shared" si="14"/>
        <v>226</v>
      </c>
      <c r="AK19" s="10">
        <f t="shared" si="7"/>
        <v>0</v>
      </c>
      <c r="CZ19" s="7">
        <f t="shared" si="15"/>
        <v>2.9119997923719549</v>
      </c>
      <c r="DA19" s="11">
        <f t="shared" si="16"/>
        <v>224.16666666666666</v>
      </c>
      <c r="DB19" s="2">
        <f t="shared" si="17"/>
        <v>2.1356757972855127</v>
      </c>
      <c r="DC19" s="2">
        <f t="shared" si="18"/>
        <v>0</v>
      </c>
      <c r="DD19" s="2">
        <f t="shared" si="19"/>
        <v>0</v>
      </c>
    </row>
    <row r="20" spans="1:108">
      <c r="A20">
        <v>13.832115042022252</v>
      </c>
      <c r="B20">
        <v>26.7810654561763</v>
      </c>
      <c r="C20" s="4">
        <v>3.1199997775413744</v>
      </c>
      <c r="D20" s="5">
        <v>217</v>
      </c>
      <c r="E20" s="6">
        <v>0</v>
      </c>
      <c r="F20" s="5">
        <v>222</v>
      </c>
      <c r="G20" s="6">
        <v>0</v>
      </c>
      <c r="H20" s="5">
        <v>221</v>
      </c>
      <c r="I20" s="6">
        <v>0</v>
      </c>
      <c r="J20" s="5">
        <v>223</v>
      </c>
      <c r="K20" s="6">
        <v>0</v>
      </c>
      <c r="L20" s="5">
        <v>236</v>
      </c>
      <c r="M20" s="6">
        <v>0</v>
      </c>
      <c r="N20" s="5">
        <v>231</v>
      </c>
      <c r="O20" s="6">
        <v>0</v>
      </c>
      <c r="S20" s="7"/>
      <c r="Y20" s="7">
        <f t="shared" si="8"/>
        <v>3.1199997775413744</v>
      </c>
      <c r="Z20" s="8">
        <f t="shared" si="8"/>
        <v>217</v>
      </c>
      <c r="AA20" s="9">
        <f t="shared" si="9"/>
        <v>0</v>
      </c>
      <c r="AB20" s="8">
        <f t="shared" si="10"/>
        <v>222</v>
      </c>
      <c r="AC20" s="10">
        <f t="shared" si="9"/>
        <v>0</v>
      </c>
      <c r="AD20" s="8">
        <f t="shared" si="11"/>
        <v>221</v>
      </c>
      <c r="AE20" s="10">
        <f t="shared" si="9"/>
        <v>0</v>
      </c>
      <c r="AF20" s="8">
        <f t="shared" si="12"/>
        <v>223</v>
      </c>
      <c r="AG20" s="10">
        <f t="shared" si="5"/>
        <v>0</v>
      </c>
      <c r="AH20" s="8">
        <f t="shared" si="13"/>
        <v>236</v>
      </c>
      <c r="AI20" s="10">
        <f t="shared" si="6"/>
        <v>0</v>
      </c>
      <c r="AJ20" s="8">
        <f t="shared" si="14"/>
        <v>231</v>
      </c>
      <c r="AK20" s="10">
        <f t="shared" si="7"/>
        <v>0</v>
      </c>
      <c r="CZ20" s="7">
        <f t="shared" si="15"/>
        <v>3.1199997775413744</v>
      </c>
      <c r="DA20" s="11">
        <f t="shared" si="16"/>
        <v>225</v>
      </c>
      <c r="DB20" s="2">
        <f t="shared" si="17"/>
        <v>2.8867513459481291</v>
      </c>
      <c r="DC20" s="2">
        <f t="shared" si="18"/>
        <v>0</v>
      </c>
      <c r="DD20" s="2">
        <f t="shared" si="19"/>
        <v>0</v>
      </c>
    </row>
    <row r="21" spans="1:108">
      <c r="A21">
        <v>13.884122773531653</v>
      </c>
      <c r="B21">
        <v>26.691003286977093</v>
      </c>
      <c r="C21" s="4">
        <v>3.3279997627108018</v>
      </c>
      <c r="D21" s="5">
        <v>219</v>
      </c>
      <c r="E21" s="6">
        <v>0</v>
      </c>
      <c r="F21" s="5">
        <v>224</v>
      </c>
      <c r="G21" s="6">
        <v>0</v>
      </c>
      <c r="H21" s="5">
        <v>228</v>
      </c>
      <c r="I21" s="6">
        <v>0</v>
      </c>
      <c r="J21" s="5">
        <v>228</v>
      </c>
      <c r="K21" s="6">
        <v>0</v>
      </c>
      <c r="L21" s="5">
        <v>242</v>
      </c>
      <c r="M21" s="6">
        <v>0</v>
      </c>
      <c r="N21" s="5">
        <v>235</v>
      </c>
      <c r="O21" s="6">
        <v>0</v>
      </c>
      <c r="S21" s="7"/>
      <c r="Y21" s="7">
        <f t="shared" si="8"/>
        <v>3.3279997627108018</v>
      </c>
      <c r="Z21" s="8">
        <f t="shared" si="8"/>
        <v>219</v>
      </c>
      <c r="AA21" s="9">
        <f t="shared" si="9"/>
        <v>0</v>
      </c>
      <c r="AB21" s="8">
        <f t="shared" si="10"/>
        <v>224</v>
      </c>
      <c r="AC21" s="10">
        <f t="shared" si="9"/>
        <v>0</v>
      </c>
      <c r="AD21" s="8">
        <f t="shared" si="11"/>
        <v>228</v>
      </c>
      <c r="AE21" s="10">
        <f t="shared" si="9"/>
        <v>0</v>
      </c>
      <c r="AF21" s="8">
        <f t="shared" si="12"/>
        <v>228</v>
      </c>
      <c r="AG21" s="10">
        <f t="shared" si="5"/>
        <v>0</v>
      </c>
      <c r="AH21" s="8">
        <f t="shared" si="13"/>
        <v>242</v>
      </c>
      <c r="AI21" s="10">
        <f t="shared" si="6"/>
        <v>0</v>
      </c>
      <c r="AJ21" s="8">
        <f t="shared" si="14"/>
        <v>235</v>
      </c>
      <c r="AK21" s="10">
        <f t="shared" si="7"/>
        <v>0</v>
      </c>
      <c r="CZ21" s="7">
        <f t="shared" si="15"/>
        <v>3.3279997627108018</v>
      </c>
      <c r="DA21" s="11">
        <f t="shared" si="16"/>
        <v>229.33333333333334</v>
      </c>
      <c r="DB21" s="2">
        <f t="shared" si="17"/>
        <v>3.323318288163871</v>
      </c>
      <c r="DC21" s="2">
        <f t="shared" si="18"/>
        <v>0</v>
      </c>
      <c r="DD21" s="2">
        <f t="shared" si="19"/>
        <v>0</v>
      </c>
    </row>
    <row r="22" spans="1:108">
      <c r="A22">
        <v>13.936130505041051</v>
      </c>
      <c r="B22">
        <v>26.600941117777889</v>
      </c>
      <c r="C22" s="4">
        <v>3.5359997478802212</v>
      </c>
      <c r="D22" s="5">
        <v>220</v>
      </c>
      <c r="E22" s="6">
        <v>0</v>
      </c>
      <c r="F22" s="5">
        <v>228</v>
      </c>
      <c r="G22" s="6">
        <v>0</v>
      </c>
      <c r="H22" s="5">
        <v>227</v>
      </c>
      <c r="I22" s="6">
        <v>0</v>
      </c>
      <c r="J22" s="5">
        <v>230</v>
      </c>
      <c r="K22" s="6">
        <v>0</v>
      </c>
      <c r="L22" s="5">
        <v>240</v>
      </c>
      <c r="M22" s="6">
        <v>0</v>
      </c>
      <c r="N22" s="5">
        <v>235</v>
      </c>
      <c r="O22" s="6">
        <v>0</v>
      </c>
      <c r="S22" s="7"/>
      <c r="Y22" s="7">
        <f t="shared" si="8"/>
        <v>3.5359997478802212</v>
      </c>
      <c r="Z22" s="8">
        <f t="shared" si="8"/>
        <v>220</v>
      </c>
      <c r="AA22" s="9">
        <f t="shared" si="9"/>
        <v>0</v>
      </c>
      <c r="AB22" s="8">
        <f t="shared" si="10"/>
        <v>228</v>
      </c>
      <c r="AC22" s="10">
        <f t="shared" si="9"/>
        <v>0</v>
      </c>
      <c r="AD22" s="8">
        <f t="shared" si="11"/>
        <v>227</v>
      </c>
      <c r="AE22" s="10">
        <f t="shared" si="9"/>
        <v>0</v>
      </c>
      <c r="AF22" s="8">
        <f t="shared" si="12"/>
        <v>230</v>
      </c>
      <c r="AG22" s="10">
        <f t="shared" si="5"/>
        <v>0</v>
      </c>
      <c r="AH22" s="8">
        <f t="shared" si="13"/>
        <v>240</v>
      </c>
      <c r="AI22" s="10">
        <f t="shared" si="6"/>
        <v>0</v>
      </c>
      <c r="AJ22" s="8">
        <f t="shared" si="14"/>
        <v>235</v>
      </c>
      <c r="AK22" s="10">
        <f t="shared" si="7"/>
        <v>0</v>
      </c>
      <c r="CZ22" s="7">
        <f t="shared" si="15"/>
        <v>3.5359997478802212</v>
      </c>
      <c r="DA22" s="11">
        <f t="shared" si="16"/>
        <v>230</v>
      </c>
      <c r="DB22" s="2">
        <f t="shared" si="17"/>
        <v>2.8166173565703478</v>
      </c>
      <c r="DC22" s="2">
        <f t="shared" si="18"/>
        <v>0</v>
      </c>
      <c r="DD22" s="2">
        <f t="shared" si="19"/>
        <v>0</v>
      </c>
    </row>
    <row r="23" spans="1:108">
      <c r="A23">
        <v>13.98813823655045</v>
      </c>
      <c r="B23">
        <v>26.510878948578686</v>
      </c>
      <c r="C23" s="4">
        <v>3.7439997330496406</v>
      </c>
      <c r="D23" s="5">
        <v>222</v>
      </c>
      <c r="E23" s="6">
        <v>0</v>
      </c>
      <c r="F23" s="5">
        <v>228</v>
      </c>
      <c r="G23" s="6">
        <v>0</v>
      </c>
      <c r="H23" s="5">
        <v>231</v>
      </c>
      <c r="I23" s="6">
        <v>0</v>
      </c>
      <c r="J23" s="5">
        <v>233</v>
      </c>
      <c r="K23" s="6">
        <v>0</v>
      </c>
      <c r="L23" s="5">
        <v>240</v>
      </c>
      <c r="M23" s="6">
        <v>0</v>
      </c>
      <c r="N23" s="5">
        <v>239</v>
      </c>
      <c r="O23" s="6">
        <v>0</v>
      </c>
      <c r="S23" s="7"/>
      <c r="Y23" s="7">
        <f t="shared" si="8"/>
        <v>3.7439997330496406</v>
      </c>
      <c r="Z23" s="8">
        <f t="shared" si="8"/>
        <v>222</v>
      </c>
      <c r="AA23" s="9">
        <f t="shared" si="9"/>
        <v>0</v>
      </c>
      <c r="AB23" s="8">
        <f t="shared" si="10"/>
        <v>228</v>
      </c>
      <c r="AC23" s="10">
        <f t="shared" si="9"/>
        <v>0</v>
      </c>
      <c r="AD23" s="8">
        <f t="shared" si="11"/>
        <v>231</v>
      </c>
      <c r="AE23" s="10">
        <f t="shared" si="9"/>
        <v>0</v>
      </c>
      <c r="AF23" s="8">
        <f t="shared" si="12"/>
        <v>233</v>
      </c>
      <c r="AG23" s="10">
        <f t="shared" si="5"/>
        <v>0</v>
      </c>
      <c r="AH23" s="8">
        <f t="shared" si="13"/>
        <v>240</v>
      </c>
      <c r="AI23" s="10">
        <f t="shared" si="6"/>
        <v>0</v>
      </c>
      <c r="AJ23" s="8">
        <f t="shared" si="14"/>
        <v>239</v>
      </c>
      <c r="AK23" s="10">
        <f t="shared" si="7"/>
        <v>0</v>
      </c>
      <c r="CZ23" s="7">
        <f t="shared" si="15"/>
        <v>3.7439997330496406</v>
      </c>
      <c r="DA23" s="11">
        <f t="shared" si="16"/>
        <v>232.16666666666666</v>
      </c>
      <c r="DB23" s="2">
        <f t="shared" si="17"/>
        <v>2.7738861628488731</v>
      </c>
      <c r="DC23" s="2">
        <f t="shared" si="18"/>
        <v>0</v>
      </c>
      <c r="DD23" s="2">
        <f t="shared" si="19"/>
        <v>0</v>
      </c>
    </row>
    <row r="24" spans="1:108">
      <c r="A24">
        <v>14.04014596805985</v>
      </c>
      <c r="B24">
        <v>26.420816779379482</v>
      </c>
      <c r="C24" s="4">
        <v>3.9519997182190614</v>
      </c>
      <c r="D24" s="5">
        <v>225</v>
      </c>
      <c r="E24" s="6">
        <v>0</v>
      </c>
      <c r="F24" s="5">
        <v>228</v>
      </c>
      <c r="G24" s="6">
        <v>0</v>
      </c>
      <c r="H24" s="5">
        <v>233</v>
      </c>
      <c r="I24" s="6">
        <v>0</v>
      </c>
      <c r="J24" s="5">
        <v>229</v>
      </c>
      <c r="K24" s="6">
        <v>0</v>
      </c>
      <c r="L24" s="5">
        <v>243</v>
      </c>
      <c r="M24" s="6">
        <v>0</v>
      </c>
      <c r="N24" s="5">
        <v>247</v>
      </c>
      <c r="O24" s="6">
        <v>15</v>
      </c>
      <c r="S24" s="7"/>
      <c r="Y24" s="7">
        <f t="shared" si="8"/>
        <v>3.9519997182190614</v>
      </c>
      <c r="Z24" s="8">
        <f t="shared" si="8"/>
        <v>225</v>
      </c>
      <c r="AA24" s="9">
        <f t="shared" si="9"/>
        <v>0</v>
      </c>
      <c r="AB24" s="8">
        <f t="shared" si="10"/>
        <v>228</v>
      </c>
      <c r="AC24" s="10">
        <f t="shared" si="9"/>
        <v>0</v>
      </c>
      <c r="AD24" s="8">
        <f t="shared" si="11"/>
        <v>233</v>
      </c>
      <c r="AE24" s="10">
        <f t="shared" si="9"/>
        <v>0</v>
      </c>
      <c r="AF24" s="8">
        <f t="shared" si="12"/>
        <v>229</v>
      </c>
      <c r="AG24" s="10">
        <f t="shared" si="5"/>
        <v>0</v>
      </c>
      <c r="AH24" s="8">
        <f t="shared" si="13"/>
        <v>243</v>
      </c>
      <c r="AI24" s="10">
        <f t="shared" si="6"/>
        <v>0</v>
      </c>
      <c r="AJ24" s="8">
        <f t="shared" si="14"/>
        <v>247</v>
      </c>
      <c r="AK24" s="10">
        <f t="shared" si="7"/>
        <v>1.1112025681126019</v>
      </c>
      <c r="CZ24" s="7">
        <f t="shared" si="15"/>
        <v>3.9519997182190614</v>
      </c>
      <c r="DA24" s="11">
        <f t="shared" si="16"/>
        <v>234.16666666666666</v>
      </c>
      <c r="DB24" s="2">
        <f t="shared" si="17"/>
        <v>3.6186246620013587</v>
      </c>
      <c r="DC24" s="2">
        <f t="shared" si="18"/>
        <v>0.18520042801876699</v>
      </c>
      <c r="DD24" s="2">
        <f t="shared" si="19"/>
        <v>0.18520042801876699</v>
      </c>
    </row>
    <row r="25" spans="1:108">
      <c r="A25">
        <v>14.092153699569248</v>
      </c>
      <c r="B25">
        <v>26.330754610180279</v>
      </c>
      <c r="C25" s="4">
        <v>4.1599997033884808</v>
      </c>
      <c r="D25" s="5">
        <v>227</v>
      </c>
      <c r="E25" s="6">
        <v>0</v>
      </c>
      <c r="F25" s="5">
        <v>228</v>
      </c>
      <c r="G25" s="6">
        <v>0</v>
      </c>
      <c r="H25" s="5">
        <v>232</v>
      </c>
      <c r="I25" s="6">
        <v>0</v>
      </c>
      <c r="J25" s="5">
        <v>236</v>
      </c>
      <c r="K25" s="6">
        <v>0</v>
      </c>
      <c r="L25" s="5">
        <v>246</v>
      </c>
      <c r="M25" s="6">
        <v>5</v>
      </c>
      <c r="N25" s="5">
        <v>246</v>
      </c>
      <c r="O25" s="6">
        <v>35</v>
      </c>
      <c r="S25" s="7"/>
      <c r="Y25" s="7">
        <f t="shared" si="8"/>
        <v>4.1599997033884808</v>
      </c>
      <c r="Z25" s="8">
        <f t="shared" si="8"/>
        <v>227</v>
      </c>
      <c r="AA25" s="9">
        <f t="shared" si="9"/>
        <v>0</v>
      </c>
      <c r="AB25" s="8">
        <f t="shared" si="10"/>
        <v>228</v>
      </c>
      <c r="AC25" s="10">
        <f t="shared" si="9"/>
        <v>0</v>
      </c>
      <c r="AD25" s="8">
        <f t="shared" si="11"/>
        <v>232</v>
      </c>
      <c r="AE25" s="10">
        <f t="shared" si="9"/>
        <v>0</v>
      </c>
      <c r="AF25" s="8">
        <f t="shared" si="12"/>
        <v>236</v>
      </c>
      <c r="AG25" s="10">
        <f t="shared" si="5"/>
        <v>0</v>
      </c>
      <c r="AH25" s="8">
        <f t="shared" si="13"/>
        <v>246</v>
      </c>
      <c r="AI25" s="10">
        <f t="shared" si="6"/>
        <v>0.37139437956505589</v>
      </c>
      <c r="AJ25" s="8">
        <f t="shared" si="14"/>
        <v>246</v>
      </c>
      <c r="AK25" s="10">
        <f t="shared" si="7"/>
        <v>2.5928059922627376</v>
      </c>
      <c r="CZ25" s="7">
        <f t="shared" si="15"/>
        <v>4.1599997033884808</v>
      </c>
      <c r="DA25" s="11">
        <f t="shared" si="16"/>
        <v>235.83333333333334</v>
      </c>
      <c r="DB25" s="2">
        <f t="shared" si="17"/>
        <v>3.468108674447469</v>
      </c>
      <c r="DC25" s="2">
        <f t="shared" si="18"/>
        <v>0.49403339530463225</v>
      </c>
      <c r="DD25" s="2">
        <f t="shared" si="19"/>
        <v>0.42411329950964499</v>
      </c>
    </row>
    <row r="26" spans="1:108">
      <c r="A26">
        <v>14.144161431078649</v>
      </c>
      <c r="B26">
        <v>26.240692440981075</v>
      </c>
      <c r="C26" s="4">
        <v>4.3679996885579015</v>
      </c>
      <c r="D26" s="5">
        <v>226</v>
      </c>
      <c r="E26" s="6">
        <v>0</v>
      </c>
      <c r="F26" s="5">
        <v>239</v>
      </c>
      <c r="G26" s="6">
        <v>0</v>
      </c>
      <c r="H26" s="5">
        <v>241</v>
      </c>
      <c r="I26" s="6">
        <v>0</v>
      </c>
      <c r="J26" s="5">
        <v>240</v>
      </c>
      <c r="K26" s="6">
        <v>0</v>
      </c>
      <c r="L26" s="5">
        <v>257</v>
      </c>
      <c r="M26" s="6">
        <v>60</v>
      </c>
      <c r="N26" s="5">
        <v>248</v>
      </c>
      <c r="O26" s="6">
        <v>79</v>
      </c>
      <c r="S26" s="7"/>
      <c r="Y26" s="7">
        <f t="shared" si="8"/>
        <v>4.3679996885579015</v>
      </c>
      <c r="Z26" s="8">
        <f t="shared" si="8"/>
        <v>226</v>
      </c>
      <c r="AA26" s="9">
        <f t="shared" si="9"/>
        <v>0</v>
      </c>
      <c r="AB26" s="8">
        <f t="shared" si="10"/>
        <v>239</v>
      </c>
      <c r="AC26" s="10">
        <f t="shared" si="9"/>
        <v>0</v>
      </c>
      <c r="AD26" s="8">
        <f t="shared" si="11"/>
        <v>241</v>
      </c>
      <c r="AE26" s="10">
        <f t="shared" si="9"/>
        <v>0</v>
      </c>
      <c r="AF26" s="8">
        <f t="shared" si="12"/>
        <v>240</v>
      </c>
      <c r="AG26" s="10">
        <f t="shared" si="5"/>
        <v>0</v>
      </c>
      <c r="AH26" s="8">
        <f t="shared" si="13"/>
        <v>257</v>
      </c>
      <c r="AI26" s="10">
        <f t="shared" si="6"/>
        <v>4.4567325547806709</v>
      </c>
      <c r="AJ26" s="8">
        <f t="shared" si="14"/>
        <v>248</v>
      </c>
      <c r="AK26" s="10">
        <f t="shared" si="7"/>
        <v>5.8523335253930364</v>
      </c>
      <c r="CZ26" s="7">
        <f t="shared" si="15"/>
        <v>4.3679996885579015</v>
      </c>
      <c r="DA26" s="11">
        <f t="shared" si="16"/>
        <v>241.83333333333334</v>
      </c>
      <c r="DB26" s="2">
        <f t="shared" si="17"/>
        <v>4.2064764880413206</v>
      </c>
      <c r="DC26" s="2">
        <f t="shared" si="18"/>
        <v>1.7181776800289512</v>
      </c>
      <c r="DD26" s="2">
        <f t="shared" si="19"/>
        <v>1.1015060223225159</v>
      </c>
    </row>
    <row r="27" spans="1:108">
      <c r="A27">
        <v>14.196169162588047</v>
      </c>
      <c r="B27">
        <v>26.150630271781871</v>
      </c>
      <c r="C27" s="4">
        <v>4.5759996737273214</v>
      </c>
      <c r="D27" s="5">
        <v>230</v>
      </c>
      <c r="E27" s="6">
        <v>0</v>
      </c>
      <c r="F27" s="5">
        <v>232</v>
      </c>
      <c r="G27" s="6">
        <v>0</v>
      </c>
      <c r="H27" s="5">
        <v>237</v>
      </c>
      <c r="I27" s="6">
        <v>0</v>
      </c>
      <c r="J27" s="5">
        <v>240</v>
      </c>
      <c r="K27" s="6">
        <v>0</v>
      </c>
      <c r="L27" s="5">
        <v>259</v>
      </c>
      <c r="M27" s="6">
        <v>133</v>
      </c>
      <c r="N27" s="5">
        <v>261</v>
      </c>
      <c r="O27" s="6">
        <v>158</v>
      </c>
      <c r="S27" s="7"/>
      <c r="Y27" s="7">
        <f t="shared" si="8"/>
        <v>4.5759996737273214</v>
      </c>
      <c r="Z27" s="8">
        <f t="shared" si="8"/>
        <v>230</v>
      </c>
      <c r="AA27" s="9">
        <f t="shared" si="9"/>
        <v>0</v>
      </c>
      <c r="AB27" s="8">
        <f t="shared" si="10"/>
        <v>232</v>
      </c>
      <c r="AC27" s="10">
        <f t="shared" si="9"/>
        <v>0</v>
      </c>
      <c r="AD27" s="8">
        <f t="shared" si="11"/>
        <v>237</v>
      </c>
      <c r="AE27" s="10">
        <f t="shared" si="9"/>
        <v>0</v>
      </c>
      <c r="AF27" s="8">
        <f t="shared" si="12"/>
        <v>240</v>
      </c>
      <c r="AG27" s="10">
        <f t="shared" si="5"/>
        <v>0</v>
      </c>
      <c r="AH27" s="8">
        <f t="shared" si="13"/>
        <v>259</v>
      </c>
      <c r="AI27" s="10">
        <f t="shared" si="6"/>
        <v>9.8790904964304875</v>
      </c>
      <c r="AJ27" s="8">
        <f t="shared" si="14"/>
        <v>261</v>
      </c>
      <c r="AK27" s="10">
        <f t="shared" si="7"/>
        <v>11.704667050786073</v>
      </c>
      <c r="CZ27" s="7">
        <f t="shared" si="15"/>
        <v>4.5759996737273214</v>
      </c>
      <c r="DA27" s="11">
        <f t="shared" si="16"/>
        <v>243.16666666666666</v>
      </c>
      <c r="DB27" s="2">
        <f t="shared" si="17"/>
        <v>5.5221775093204348</v>
      </c>
      <c r="DC27" s="2">
        <f t="shared" si="18"/>
        <v>3.5972929245360934</v>
      </c>
      <c r="DD27" s="2">
        <f t="shared" si="19"/>
        <v>2.2873023520945348</v>
      </c>
    </row>
    <row r="28" spans="1:108">
      <c r="A28">
        <v>14.248176894097448</v>
      </c>
      <c r="B28">
        <v>26.060568102582668</v>
      </c>
      <c r="C28" s="4">
        <v>4.7839996588967422</v>
      </c>
      <c r="D28" s="5">
        <v>230</v>
      </c>
      <c r="E28" s="6">
        <v>0</v>
      </c>
      <c r="F28" s="5">
        <v>233</v>
      </c>
      <c r="G28" s="6">
        <v>0</v>
      </c>
      <c r="H28" s="5">
        <v>238</v>
      </c>
      <c r="I28" s="6">
        <v>0</v>
      </c>
      <c r="J28" s="5">
        <v>242</v>
      </c>
      <c r="K28" s="6">
        <v>52</v>
      </c>
      <c r="L28" s="5">
        <v>261</v>
      </c>
      <c r="M28" s="6">
        <v>205</v>
      </c>
      <c r="N28" s="5">
        <v>272</v>
      </c>
      <c r="O28" s="6">
        <v>405</v>
      </c>
      <c r="S28" s="7"/>
      <c r="Y28" s="7">
        <f t="shared" si="8"/>
        <v>4.7839996588967422</v>
      </c>
      <c r="Z28" s="8">
        <f t="shared" si="8"/>
        <v>230</v>
      </c>
      <c r="AA28" s="9">
        <f t="shared" si="9"/>
        <v>0</v>
      </c>
      <c r="AB28" s="8">
        <f t="shared" si="10"/>
        <v>233</v>
      </c>
      <c r="AC28" s="10">
        <f t="shared" si="9"/>
        <v>0</v>
      </c>
      <c r="AD28" s="8">
        <f t="shared" si="11"/>
        <v>238</v>
      </c>
      <c r="AE28" s="10">
        <f t="shared" si="9"/>
        <v>0</v>
      </c>
      <c r="AF28" s="8">
        <f t="shared" si="12"/>
        <v>242</v>
      </c>
      <c r="AG28" s="10">
        <f t="shared" si="5"/>
        <v>3.7896271104093278</v>
      </c>
      <c r="AH28" s="8">
        <f t="shared" si="13"/>
        <v>261</v>
      </c>
      <c r="AI28" s="10">
        <f t="shared" si="6"/>
        <v>15.227169562167292</v>
      </c>
      <c r="AJ28" s="8">
        <f t="shared" si="14"/>
        <v>272</v>
      </c>
      <c r="AK28" s="10">
        <f t="shared" si="7"/>
        <v>30.00246933904025</v>
      </c>
      <c r="CZ28" s="7">
        <f t="shared" si="15"/>
        <v>4.7839996588967422</v>
      </c>
      <c r="DA28" s="11">
        <f t="shared" si="16"/>
        <v>246</v>
      </c>
      <c r="DB28" s="2">
        <f t="shared" si="17"/>
        <v>6.8459233611446946</v>
      </c>
      <c r="DC28" s="2">
        <f t="shared" si="18"/>
        <v>8.1698776686028118</v>
      </c>
      <c r="DD28" s="2">
        <f t="shared" si="19"/>
        <v>4.9862969768201877</v>
      </c>
    </row>
    <row r="29" spans="1:108">
      <c r="A29">
        <v>14.300184625606846</v>
      </c>
      <c r="B29">
        <v>25.970505933383464</v>
      </c>
      <c r="C29" s="4">
        <v>4.991999644066162</v>
      </c>
      <c r="D29" s="5">
        <v>235</v>
      </c>
      <c r="E29" s="6">
        <v>0</v>
      </c>
      <c r="F29" s="5">
        <v>236</v>
      </c>
      <c r="G29" s="6">
        <v>0</v>
      </c>
      <c r="H29" s="5">
        <v>242</v>
      </c>
      <c r="I29" s="6">
        <v>16</v>
      </c>
      <c r="J29" s="5">
        <v>246</v>
      </c>
      <c r="K29" s="6">
        <v>106</v>
      </c>
      <c r="L29" s="5">
        <v>272</v>
      </c>
      <c r="M29" s="6">
        <v>297</v>
      </c>
      <c r="N29" s="5">
        <v>291</v>
      </c>
      <c r="O29" s="6">
        <v>480</v>
      </c>
      <c r="S29" s="7"/>
      <c r="Y29" s="7">
        <f t="shared" si="8"/>
        <v>4.991999644066162</v>
      </c>
      <c r="Z29" s="8">
        <f t="shared" si="8"/>
        <v>235</v>
      </c>
      <c r="AA29" s="9">
        <f t="shared" si="9"/>
        <v>0</v>
      </c>
      <c r="AB29" s="8">
        <f t="shared" si="10"/>
        <v>236</v>
      </c>
      <c r="AC29" s="10">
        <f t="shared" si="9"/>
        <v>0</v>
      </c>
      <c r="AD29" s="8">
        <f t="shared" si="11"/>
        <v>242</v>
      </c>
      <c r="AE29" s="10">
        <f t="shared" si="9"/>
        <v>1.176374479209215</v>
      </c>
      <c r="AF29" s="8">
        <f t="shared" si="12"/>
        <v>246</v>
      </c>
      <c r="AG29" s="10">
        <f t="shared" si="5"/>
        <v>7.7250091096805527</v>
      </c>
      <c r="AH29" s="8">
        <f t="shared" si="13"/>
        <v>272</v>
      </c>
      <c r="AI29" s="10">
        <f t="shared" si="6"/>
        <v>22.06082614616432</v>
      </c>
      <c r="AJ29" s="8">
        <f t="shared" si="14"/>
        <v>291</v>
      </c>
      <c r="AK29" s="10">
        <f t="shared" si="7"/>
        <v>35.55848217960326</v>
      </c>
      <c r="CZ29" s="7">
        <f t="shared" si="15"/>
        <v>4.991999644066162</v>
      </c>
      <c r="DA29" s="11">
        <f t="shared" si="16"/>
        <v>253.66666666666666</v>
      </c>
      <c r="DB29" s="2">
        <f t="shared" si="17"/>
        <v>9.2831986824465726</v>
      </c>
      <c r="DC29" s="2">
        <f t="shared" si="18"/>
        <v>11.086781985776225</v>
      </c>
      <c r="DD29" s="2">
        <f t="shared" si="19"/>
        <v>5.9851062898599636</v>
      </c>
    </row>
    <row r="30" spans="1:108">
      <c r="A30">
        <v>14.352192357116245</v>
      </c>
      <c r="B30">
        <v>25.88044376418426</v>
      </c>
      <c r="C30" s="4">
        <v>5.199999629235581</v>
      </c>
      <c r="D30" s="5">
        <v>235</v>
      </c>
      <c r="E30" s="6">
        <v>0</v>
      </c>
      <c r="F30" s="5">
        <v>248</v>
      </c>
      <c r="G30" s="6">
        <v>29</v>
      </c>
      <c r="H30" s="5">
        <v>251</v>
      </c>
      <c r="I30" s="6">
        <v>31</v>
      </c>
      <c r="J30" s="5">
        <v>253</v>
      </c>
      <c r="K30" s="6">
        <v>174</v>
      </c>
      <c r="L30" s="5">
        <v>275</v>
      </c>
      <c r="M30" s="6">
        <v>411</v>
      </c>
      <c r="N30" s="5">
        <v>302</v>
      </c>
      <c r="O30" s="6">
        <v>631</v>
      </c>
      <c r="S30" s="7"/>
      <c r="Y30" s="7">
        <f t="shared" si="8"/>
        <v>5.199999629235581</v>
      </c>
      <c r="Z30" s="8">
        <f t="shared" si="8"/>
        <v>235</v>
      </c>
      <c r="AA30" s="9">
        <f t="shared" si="9"/>
        <v>0</v>
      </c>
      <c r="AB30" s="8">
        <f t="shared" si="10"/>
        <v>248</v>
      </c>
      <c r="AC30" s="10">
        <f t="shared" si="9"/>
        <v>2.1327014218009479</v>
      </c>
      <c r="AD30" s="8">
        <f t="shared" si="11"/>
        <v>251</v>
      </c>
      <c r="AE30" s="10">
        <f t="shared" si="9"/>
        <v>2.279225553467854</v>
      </c>
      <c r="AF30" s="8">
        <f t="shared" si="12"/>
        <v>253</v>
      </c>
      <c r="AG30" s="10">
        <f t="shared" si="5"/>
        <v>12.680675330985059</v>
      </c>
      <c r="AH30" s="8">
        <f t="shared" si="13"/>
        <v>275</v>
      </c>
      <c r="AI30" s="10">
        <f t="shared" si="6"/>
        <v>30.528618000247594</v>
      </c>
      <c r="AJ30" s="8">
        <f t="shared" si="14"/>
        <v>302</v>
      </c>
      <c r="AK30" s="10">
        <f t="shared" si="7"/>
        <v>46.744588031936786</v>
      </c>
      <c r="CZ30" s="7">
        <f t="shared" si="15"/>
        <v>5.199999629235581</v>
      </c>
      <c r="DA30" s="11">
        <f t="shared" si="16"/>
        <v>260.66666666666669</v>
      </c>
      <c r="DB30" s="2">
        <f t="shared" si="17"/>
        <v>9.807026959164423</v>
      </c>
      <c r="DC30" s="2">
        <f t="shared" si="18"/>
        <v>15.72763472307304</v>
      </c>
      <c r="DD30" s="2">
        <f t="shared" si="19"/>
        <v>7.7533753396269045</v>
      </c>
    </row>
    <row r="31" spans="1:108">
      <c r="A31">
        <v>14.404200088625645</v>
      </c>
      <c r="B31">
        <v>25.790381594985057</v>
      </c>
      <c r="C31" s="4">
        <v>5.4079996144050027</v>
      </c>
      <c r="D31" s="5">
        <v>241</v>
      </c>
      <c r="E31" s="6">
        <v>0</v>
      </c>
      <c r="F31" s="5">
        <v>248</v>
      </c>
      <c r="G31" s="6">
        <v>62</v>
      </c>
      <c r="H31" s="5">
        <v>257</v>
      </c>
      <c r="I31" s="6">
        <v>60</v>
      </c>
      <c r="J31" s="5">
        <v>259</v>
      </c>
      <c r="K31" s="6">
        <v>274</v>
      </c>
      <c r="L31" s="5">
        <v>289</v>
      </c>
      <c r="M31" s="6">
        <v>616</v>
      </c>
      <c r="N31" s="5">
        <v>313</v>
      </c>
      <c r="O31" s="6">
        <v>1098</v>
      </c>
      <c r="S31" s="7"/>
      <c r="Y31" s="7">
        <f t="shared" si="8"/>
        <v>5.4079996144050027</v>
      </c>
      <c r="Z31" s="8">
        <f t="shared" si="8"/>
        <v>241</v>
      </c>
      <c r="AA31" s="9">
        <f t="shared" si="9"/>
        <v>0</v>
      </c>
      <c r="AB31" s="8">
        <f t="shared" si="10"/>
        <v>248</v>
      </c>
      <c r="AC31" s="10">
        <f t="shared" si="9"/>
        <v>4.5595685569537503</v>
      </c>
      <c r="AD31" s="8">
        <f t="shared" si="11"/>
        <v>257</v>
      </c>
      <c r="AE31" s="10">
        <f t="shared" si="9"/>
        <v>4.4114042970345562</v>
      </c>
      <c r="AF31" s="8">
        <f t="shared" si="12"/>
        <v>259</v>
      </c>
      <c r="AG31" s="10">
        <f t="shared" si="5"/>
        <v>19.968419774079919</v>
      </c>
      <c r="AH31" s="8">
        <f t="shared" si="13"/>
        <v>289</v>
      </c>
      <c r="AI31" s="10">
        <f t="shared" si="6"/>
        <v>45.755787562414888</v>
      </c>
      <c r="AJ31" s="8">
        <f t="shared" si="14"/>
        <v>313</v>
      </c>
      <c r="AK31" s="10">
        <f t="shared" si="7"/>
        <v>81.340027985842454</v>
      </c>
      <c r="CZ31" s="7">
        <f t="shared" si="15"/>
        <v>5.4079996144050027</v>
      </c>
      <c r="DA31" s="11">
        <f t="shared" si="16"/>
        <v>267.83333333333331</v>
      </c>
      <c r="DB31" s="2">
        <f t="shared" si="17"/>
        <v>11.249938271435585</v>
      </c>
      <c r="DC31" s="2">
        <f t="shared" si="18"/>
        <v>26.005868029387596</v>
      </c>
      <c r="DD31" s="2">
        <f t="shared" si="19"/>
        <v>13.026830207939119</v>
      </c>
    </row>
    <row r="32" spans="1:108">
      <c r="A32">
        <v>14.456207820135043</v>
      </c>
      <c r="B32">
        <v>25.700319425785853</v>
      </c>
      <c r="C32" s="4">
        <v>5.6159995995744216</v>
      </c>
      <c r="D32" s="5">
        <v>241</v>
      </c>
      <c r="E32" s="6">
        <v>0</v>
      </c>
      <c r="F32" s="5">
        <v>245</v>
      </c>
      <c r="G32" s="6">
        <v>108</v>
      </c>
      <c r="H32" s="5">
        <v>255</v>
      </c>
      <c r="I32" s="6">
        <v>96</v>
      </c>
      <c r="J32" s="5">
        <v>264</v>
      </c>
      <c r="K32" s="6">
        <v>352</v>
      </c>
      <c r="L32" s="5">
        <v>294</v>
      </c>
      <c r="M32" s="6">
        <v>1055</v>
      </c>
      <c r="N32" s="5">
        <v>324</v>
      </c>
      <c r="O32" s="6">
        <v>1256</v>
      </c>
      <c r="S32" s="7"/>
      <c r="Y32" s="7">
        <f t="shared" si="8"/>
        <v>5.6159995995744216</v>
      </c>
      <c r="Z32" s="8">
        <f t="shared" si="8"/>
        <v>241</v>
      </c>
      <c r="AA32" s="9">
        <f t="shared" si="9"/>
        <v>0</v>
      </c>
      <c r="AB32" s="8">
        <f t="shared" si="10"/>
        <v>245</v>
      </c>
      <c r="AC32" s="10">
        <f t="shared" si="9"/>
        <v>7.9424742605000818</v>
      </c>
      <c r="AD32" s="8">
        <f t="shared" si="11"/>
        <v>255</v>
      </c>
      <c r="AE32" s="10">
        <f t="shared" si="9"/>
        <v>7.0582468752552892</v>
      </c>
      <c r="AF32" s="8">
        <f t="shared" si="12"/>
        <v>264</v>
      </c>
      <c r="AG32" s="10">
        <f t="shared" si="5"/>
        <v>25.652860439693914</v>
      </c>
      <c r="AH32" s="8">
        <f t="shared" si="13"/>
        <v>294</v>
      </c>
      <c r="AI32" s="10">
        <f t="shared" si="6"/>
        <v>78.364214088226788</v>
      </c>
      <c r="AJ32" s="8">
        <f t="shared" si="14"/>
        <v>324</v>
      </c>
      <c r="AK32" s="10">
        <f t="shared" si="7"/>
        <v>93.044695036628525</v>
      </c>
      <c r="CZ32" s="7">
        <f t="shared" si="15"/>
        <v>5.6159995995744216</v>
      </c>
      <c r="DA32" s="11">
        <f t="shared" si="16"/>
        <v>270.5</v>
      </c>
      <c r="DB32" s="2">
        <f t="shared" si="17"/>
        <v>13.187746838132233</v>
      </c>
      <c r="DC32" s="2">
        <f t="shared" si="18"/>
        <v>35.343748450050761</v>
      </c>
      <c r="DD32" s="2">
        <f t="shared" si="19"/>
        <v>16.405439130758865</v>
      </c>
    </row>
    <row r="33" spans="1:108">
      <c r="A33">
        <v>14.508215551644444</v>
      </c>
      <c r="B33">
        <v>25.61025725658665</v>
      </c>
      <c r="C33" s="4">
        <v>5.8239995847438424</v>
      </c>
      <c r="D33" s="5">
        <v>250</v>
      </c>
      <c r="E33" s="6">
        <v>0</v>
      </c>
      <c r="F33" s="5">
        <v>256</v>
      </c>
      <c r="G33" s="6">
        <v>208</v>
      </c>
      <c r="H33" s="5">
        <v>258</v>
      </c>
      <c r="I33" s="6">
        <v>185</v>
      </c>
      <c r="J33" s="5">
        <v>275</v>
      </c>
      <c r="K33" s="6">
        <v>452</v>
      </c>
      <c r="L33" s="5">
        <v>312</v>
      </c>
      <c r="M33" s="6">
        <v>1292</v>
      </c>
      <c r="N33" s="5">
        <v>346</v>
      </c>
      <c r="O33" s="6">
        <v>1218</v>
      </c>
      <c r="S33" s="7"/>
      <c r="Y33" s="7">
        <f t="shared" si="8"/>
        <v>5.8239995847438424</v>
      </c>
      <c r="Z33" s="8">
        <f t="shared" si="8"/>
        <v>250</v>
      </c>
      <c r="AA33" s="9">
        <f t="shared" si="9"/>
        <v>0</v>
      </c>
      <c r="AB33" s="8">
        <f t="shared" si="10"/>
        <v>256</v>
      </c>
      <c r="AC33" s="10">
        <f t="shared" si="9"/>
        <v>15.296617094296453</v>
      </c>
      <c r="AD33" s="8">
        <f t="shared" si="11"/>
        <v>258</v>
      </c>
      <c r="AE33" s="10">
        <f t="shared" si="9"/>
        <v>13.601829915856548</v>
      </c>
      <c r="AF33" s="8">
        <f t="shared" si="12"/>
        <v>275</v>
      </c>
      <c r="AG33" s="10">
        <f t="shared" si="5"/>
        <v>32.940604882788776</v>
      </c>
      <c r="AH33" s="8">
        <f t="shared" si="13"/>
        <v>312</v>
      </c>
      <c r="AI33" s="10">
        <f t="shared" si="6"/>
        <v>95.968307679610447</v>
      </c>
      <c r="AJ33" s="8">
        <f t="shared" si="14"/>
        <v>346</v>
      </c>
      <c r="AK33" s="10">
        <f t="shared" si="7"/>
        <v>90.229648530743262</v>
      </c>
      <c r="CZ33" s="7">
        <f t="shared" si="15"/>
        <v>5.8239995847438424</v>
      </c>
      <c r="DA33" s="11">
        <f t="shared" si="16"/>
        <v>282.83333333333331</v>
      </c>
      <c r="DB33" s="2">
        <f t="shared" si="17"/>
        <v>15.617120235320076</v>
      </c>
      <c r="DC33" s="2">
        <f t="shared" si="18"/>
        <v>41.339501350549249</v>
      </c>
      <c r="DD33" s="2">
        <f t="shared" si="19"/>
        <v>16.932866505734626</v>
      </c>
    </row>
    <row r="34" spans="1:108">
      <c r="A34">
        <v>14.560223283153842</v>
      </c>
      <c r="B34">
        <v>25.520195087387446</v>
      </c>
      <c r="C34" s="4">
        <v>6.0319995699132622</v>
      </c>
      <c r="D34" s="5">
        <v>249</v>
      </c>
      <c r="E34" s="6">
        <v>59</v>
      </c>
      <c r="F34" s="5">
        <v>263</v>
      </c>
      <c r="G34" s="6">
        <v>311</v>
      </c>
      <c r="H34" s="5">
        <v>263</v>
      </c>
      <c r="I34" s="6">
        <v>290</v>
      </c>
      <c r="J34" s="5">
        <v>273</v>
      </c>
      <c r="K34" s="6">
        <v>548</v>
      </c>
      <c r="L34" s="5">
        <v>330</v>
      </c>
      <c r="M34" s="6">
        <v>1340</v>
      </c>
      <c r="N34" s="5">
        <v>362</v>
      </c>
      <c r="O34" s="6">
        <v>1247</v>
      </c>
      <c r="Y34" s="7">
        <f t="shared" si="8"/>
        <v>6.0319995699132622</v>
      </c>
      <c r="Z34" s="8">
        <f t="shared" si="8"/>
        <v>249</v>
      </c>
      <c r="AA34" s="9">
        <f t="shared" si="9"/>
        <v>4.3009881743074674</v>
      </c>
      <c r="AB34" s="8">
        <f t="shared" si="10"/>
        <v>263</v>
      </c>
      <c r="AC34" s="10">
        <f t="shared" si="9"/>
        <v>22.871384213106715</v>
      </c>
      <c r="AD34" s="8">
        <f t="shared" si="11"/>
        <v>263</v>
      </c>
      <c r="AE34" s="10">
        <f t="shared" si="9"/>
        <v>21.321787435667023</v>
      </c>
      <c r="AF34" s="8">
        <f t="shared" si="12"/>
        <v>273</v>
      </c>
      <c r="AG34" s="10">
        <f t="shared" si="5"/>
        <v>39.936839548159838</v>
      </c>
      <c r="AH34" s="8">
        <f t="shared" si="13"/>
        <v>330</v>
      </c>
      <c r="AI34" s="10">
        <f t="shared" si="6"/>
        <v>99.533693723434979</v>
      </c>
      <c r="AJ34" s="8">
        <f t="shared" si="14"/>
        <v>362</v>
      </c>
      <c r="AK34" s="10">
        <f t="shared" si="7"/>
        <v>92.377973495760969</v>
      </c>
      <c r="CZ34" s="7">
        <f t="shared" si="15"/>
        <v>6.0319995699132622</v>
      </c>
      <c r="DA34" s="11">
        <f t="shared" si="16"/>
        <v>290</v>
      </c>
      <c r="DB34" s="2">
        <f t="shared" si="17"/>
        <v>18.449932249198099</v>
      </c>
      <c r="DC34" s="2">
        <f t="shared" si="18"/>
        <v>46.723777765072832</v>
      </c>
      <c r="DD34" s="2">
        <f t="shared" si="19"/>
        <v>16.261556105552451</v>
      </c>
    </row>
    <row r="35" spans="1:108">
      <c r="A35">
        <v>14.612231014663241</v>
      </c>
      <c r="B35">
        <v>25.430132918188242</v>
      </c>
      <c r="C35" s="4">
        <v>6.2399995550826812</v>
      </c>
      <c r="D35" s="5">
        <v>262</v>
      </c>
      <c r="E35" s="6">
        <v>214</v>
      </c>
      <c r="F35" s="5">
        <v>266</v>
      </c>
      <c r="G35" s="6">
        <v>400</v>
      </c>
      <c r="H35" s="5">
        <v>268</v>
      </c>
      <c r="I35" s="6">
        <v>383</v>
      </c>
      <c r="J35" s="5">
        <v>291</v>
      </c>
      <c r="K35" s="6">
        <v>640</v>
      </c>
      <c r="L35" s="5">
        <v>341</v>
      </c>
      <c r="M35" s="6">
        <v>1494</v>
      </c>
      <c r="N35" s="5">
        <v>376</v>
      </c>
      <c r="O35" s="6">
        <v>1361</v>
      </c>
      <c r="Y35" s="7">
        <f t="shared" si="8"/>
        <v>6.2399995550826812</v>
      </c>
      <c r="Z35" s="8">
        <f t="shared" si="8"/>
        <v>262</v>
      </c>
      <c r="AA35" s="9">
        <f t="shared" si="9"/>
        <v>15.60019439494573</v>
      </c>
      <c r="AB35" s="8">
        <f t="shared" si="10"/>
        <v>266</v>
      </c>
      <c r="AC35" s="10">
        <f t="shared" si="9"/>
        <v>29.416571335185488</v>
      </c>
      <c r="AD35" s="8">
        <f t="shared" si="11"/>
        <v>268</v>
      </c>
      <c r="AE35" s="10">
        <f t="shared" si="9"/>
        <v>28.159464096070586</v>
      </c>
      <c r="AF35" s="8">
        <f t="shared" si="12"/>
        <v>291</v>
      </c>
      <c r="AG35" s="10">
        <f t="shared" si="5"/>
        <v>46.641564435807112</v>
      </c>
      <c r="AH35" s="8">
        <f t="shared" si="13"/>
        <v>341</v>
      </c>
      <c r="AI35" s="10">
        <f t="shared" si="6"/>
        <v>110.97264061403871</v>
      </c>
      <c r="AJ35" s="8">
        <f t="shared" si="14"/>
        <v>376</v>
      </c>
      <c r="AK35" s="10">
        <f t="shared" si="7"/>
        <v>100.82311301341673</v>
      </c>
      <c r="CZ35" s="7">
        <f t="shared" si="15"/>
        <v>6.2399995550826812</v>
      </c>
      <c r="DA35" s="11">
        <f t="shared" si="16"/>
        <v>300.66666666666669</v>
      </c>
      <c r="DB35" s="2">
        <f t="shared" si="17"/>
        <v>19.286725429107427</v>
      </c>
      <c r="DC35" s="2">
        <f t="shared" si="18"/>
        <v>55.268924648244059</v>
      </c>
      <c r="DD35" s="2">
        <f t="shared" si="19"/>
        <v>16.562401775713468</v>
      </c>
    </row>
    <row r="36" spans="1:108">
      <c r="A36">
        <v>14.664238746172641</v>
      </c>
      <c r="B36">
        <v>25.340070748989039</v>
      </c>
      <c r="C36" s="4">
        <v>6.447999540252102</v>
      </c>
      <c r="D36" s="5">
        <v>267</v>
      </c>
      <c r="E36" s="6">
        <v>414</v>
      </c>
      <c r="F36" s="5">
        <v>276</v>
      </c>
      <c r="G36" s="6">
        <v>490</v>
      </c>
      <c r="H36" s="5">
        <v>275</v>
      </c>
      <c r="I36" s="6">
        <v>460</v>
      </c>
      <c r="J36" s="5">
        <v>303</v>
      </c>
      <c r="K36" s="6">
        <v>743</v>
      </c>
      <c r="L36" s="5">
        <v>361</v>
      </c>
      <c r="M36" s="6">
        <v>1623</v>
      </c>
      <c r="N36" s="5">
        <v>387</v>
      </c>
      <c r="O36" s="6">
        <v>1346</v>
      </c>
      <c r="Y36" s="7">
        <f t="shared" si="8"/>
        <v>6.447999540252102</v>
      </c>
      <c r="Z36" s="8">
        <f t="shared" si="8"/>
        <v>267</v>
      </c>
      <c r="AA36" s="9">
        <f t="shared" si="9"/>
        <v>30.179815324801556</v>
      </c>
      <c r="AB36" s="8">
        <f t="shared" si="10"/>
        <v>276</v>
      </c>
      <c r="AC36" s="10">
        <f t="shared" si="9"/>
        <v>36.035299885602221</v>
      </c>
      <c r="AD36" s="8">
        <f t="shared" si="11"/>
        <v>275</v>
      </c>
      <c r="AE36" s="10">
        <f t="shared" si="9"/>
        <v>33.82076627726493</v>
      </c>
      <c r="AF36" s="8">
        <f t="shared" si="12"/>
        <v>303</v>
      </c>
      <c r="AG36" s="10">
        <f t="shared" si="5"/>
        <v>54.14794121219483</v>
      </c>
      <c r="AH36" s="8">
        <f t="shared" si="13"/>
        <v>361</v>
      </c>
      <c r="AI36" s="10">
        <f t="shared" si="6"/>
        <v>120.55461560681715</v>
      </c>
      <c r="AJ36" s="8">
        <f t="shared" si="14"/>
        <v>387</v>
      </c>
      <c r="AK36" s="10">
        <f t="shared" si="7"/>
        <v>99.711910445304142</v>
      </c>
      <c r="CZ36" s="7">
        <f t="shared" si="15"/>
        <v>6.447999540252102</v>
      </c>
      <c r="DA36" s="11">
        <f t="shared" si="16"/>
        <v>311.5</v>
      </c>
      <c r="DB36" s="2">
        <f t="shared" si="17"/>
        <v>20.652279938705721</v>
      </c>
      <c r="DC36" s="2">
        <f t="shared" si="18"/>
        <v>62.408391458664141</v>
      </c>
      <c r="DD36" s="2">
        <f t="shared" si="19"/>
        <v>15.697392927911851</v>
      </c>
    </row>
    <row r="37" spans="1:108">
      <c r="A37">
        <v>14.71624647768204</v>
      </c>
      <c r="B37">
        <v>25.250008579789835</v>
      </c>
      <c r="C37" s="4">
        <v>6.6559995254215218</v>
      </c>
      <c r="D37" s="5">
        <v>273</v>
      </c>
      <c r="E37" s="6">
        <v>399</v>
      </c>
      <c r="F37" s="5">
        <v>276</v>
      </c>
      <c r="G37" s="6">
        <v>656</v>
      </c>
      <c r="H37" s="5">
        <v>280</v>
      </c>
      <c r="I37" s="6">
        <v>601</v>
      </c>
      <c r="J37" s="5">
        <v>316</v>
      </c>
      <c r="K37" s="6">
        <v>1024</v>
      </c>
      <c r="L37" s="5">
        <v>384</v>
      </c>
      <c r="M37" s="6">
        <v>1586</v>
      </c>
      <c r="N37" s="5">
        <v>407</v>
      </c>
      <c r="O37" s="6">
        <v>1449</v>
      </c>
      <c r="Y37" s="7">
        <f t="shared" si="8"/>
        <v>6.6559995254215218</v>
      </c>
      <c r="Z37" s="8">
        <f t="shared" si="8"/>
        <v>273</v>
      </c>
      <c r="AA37" s="9">
        <f t="shared" si="9"/>
        <v>29.086343755062366</v>
      </c>
      <c r="AB37" s="8">
        <f t="shared" si="10"/>
        <v>276</v>
      </c>
      <c r="AC37" s="10">
        <f t="shared" si="9"/>
        <v>48.243176989704203</v>
      </c>
      <c r="AD37" s="8">
        <f t="shared" si="11"/>
        <v>280</v>
      </c>
      <c r="AE37" s="10">
        <f t="shared" si="9"/>
        <v>44.187566375296136</v>
      </c>
      <c r="AF37" s="8">
        <f t="shared" si="12"/>
        <v>316</v>
      </c>
      <c r="AG37" s="10">
        <f t="shared" si="5"/>
        <v>74.626503097291391</v>
      </c>
      <c r="AH37" s="8">
        <f t="shared" si="13"/>
        <v>384</v>
      </c>
      <c r="AI37" s="10">
        <f t="shared" si="6"/>
        <v>117.80629719803572</v>
      </c>
      <c r="AJ37" s="8">
        <f t="shared" si="14"/>
        <v>407</v>
      </c>
      <c r="AK37" s="10">
        <f t="shared" si="7"/>
        <v>107.34216807967734</v>
      </c>
      <c r="CZ37" s="7">
        <f t="shared" si="15"/>
        <v>6.6559995254215218</v>
      </c>
      <c r="DA37" s="11">
        <f t="shared" si="16"/>
        <v>322.66666666666669</v>
      </c>
      <c r="DB37" s="2">
        <f t="shared" si="17"/>
        <v>24.071652299841112</v>
      </c>
      <c r="DC37" s="2">
        <f t="shared" si="18"/>
        <v>70.215342582511184</v>
      </c>
      <c r="DD37" s="2">
        <f t="shared" si="19"/>
        <v>14.736094246757965</v>
      </c>
    </row>
    <row r="38" spans="1:108">
      <c r="A38">
        <v>14.76825420919144</v>
      </c>
      <c r="B38">
        <v>25.159946410590631</v>
      </c>
      <c r="C38" s="4">
        <v>6.8639995105909435</v>
      </c>
      <c r="D38" s="5">
        <v>274</v>
      </c>
      <c r="E38" s="6">
        <v>411</v>
      </c>
      <c r="F38" s="5">
        <v>284</v>
      </c>
      <c r="G38" s="6">
        <v>823</v>
      </c>
      <c r="H38" s="5">
        <v>291</v>
      </c>
      <c r="I38" s="6">
        <v>758</v>
      </c>
      <c r="J38" s="5">
        <v>329</v>
      </c>
      <c r="K38" s="6">
        <v>1419</v>
      </c>
      <c r="L38" s="5">
        <v>411</v>
      </c>
      <c r="M38" s="6">
        <v>1570</v>
      </c>
      <c r="N38" s="5">
        <v>423</v>
      </c>
      <c r="O38" s="6">
        <v>1588</v>
      </c>
      <c r="Y38" s="7">
        <f t="shared" si="8"/>
        <v>6.8639995105909435</v>
      </c>
      <c r="Z38" s="8">
        <f t="shared" si="8"/>
        <v>274</v>
      </c>
      <c r="AA38" s="9">
        <f t="shared" ref="AA38:AA101" si="20">E38/AA$2*100</f>
        <v>29.961121010853713</v>
      </c>
      <c r="AB38" s="8">
        <f t="shared" si="10"/>
        <v>284</v>
      </c>
      <c r="AC38" s="10">
        <f t="shared" ref="AC38:AC101" si="21">G38/AC$2*100</f>
        <v>60.524595522144139</v>
      </c>
      <c r="AD38" s="8">
        <f t="shared" si="11"/>
        <v>291</v>
      </c>
      <c r="AE38" s="10">
        <f t="shared" ref="AE38:AE101" si="22">I38/AE$2*100</f>
        <v>55.730740952536564</v>
      </c>
      <c r="AF38" s="8">
        <f t="shared" si="12"/>
        <v>329</v>
      </c>
      <c r="AG38" s="10">
        <f t="shared" si="5"/>
        <v>103.41309364751609</v>
      </c>
      <c r="AH38" s="8">
        <f t="shared" si="13"/>
        <v>411</v>
      </c>
      <c r="AI38" s="10">
        <f t="shared" si="6"/>
        <v>116.61783518342754</v>
      </c>
      <c r="AJ38" s="8">
        <f t="shared" si="14"/>
        <v>423</v>
      </c>
      <c r="AK38" s="10">
        <f t="shared" si="7"/>
        <v>117.6393118775208</v>
      </c>
      <c r="CZ38" s="7">
        <f t="shared" si="15"/>
        <v>6.8639995105909435</v>
      </c>
      <c r="DA38" s="11">
        <f t="shared" si="16"/>
        <v>335.33333333333331</v>
      </c>
      <c r="DB38" s="2">
        <f t="shared" si="17"/>
        <v>26.964997888208941</v>
      </c>
      <c r="DC38" s="2">
        <f t="shared" si="18"/>
        <v>80.647783032333152</v>
      </c>
      <c r="DD38" s="2">
        <f t="shared" si="19"/>
        <v>15.028214125347501</v>
      </c>
    </row>
    <row r="39" spans="1:108">
      <c r="A39">
        <v>14.820261940700838</v>
      </c>
      <c r="B39">
        <v>25.069884241391428</v>
      </c>
      <c r="C39" s="4">
        <v>7.0719994957603625</v>
      </c>
      <c r="D39" s="5">
        <v>285</v>
      </c>
      <c r="E39" s="6">
        <v>570</v>
      </c>
      <c r="F39" s="5">
        <v>291</v>
      </c>
      <c r="G39" s="6">
        <v>884</v>
      </c>
      <c r="H39" s="5">
        <v>302</v>
      </c>
      <c r="I39" s="6">
        <v>844</v>
      </c>
      <c r="J39" s="5">
        <v>335</v>
      </c>
      <c r="K39" s="6">
        <v>1576</v>
      </c>
      <c r="L39" s="5">
        <v>449</v>
      </c>
      <c r="M39" s="6">
        <v>1567</v>
      </c>
      <c r="N39" s="5">
        <v>440</v>
      </c>
      <c r="O39" s="6">
        <v>1669</v>
      </c>
      <c r="Y39" s="7">
        <f t="shared" si="8"/>
        <v>7.0719994957603625</v>
      </c>
      <c r="Z39" s="8">
        <f t="shared" si="8"/>
        <v>285</v>
      </c>
      <c r="AA39" s="9">
        <f t="shared" si="20"/>
        <v>41.551919650089097</v>
      </c>
      <c r="AB39" s="8">
        <f t="shared" si="10"/>
        <v>291</v>
      </c>
      <c r="AC39" s="10">
        <f t="shared" si="21"/>
        <v>65.010622650759927</v>
      </c>
      <c r="AD39" s="8">
        <f t="shared" si="11"/>
        <v>302</v>
      </c>
      <c r="AE39" s="10">
        <f t="shared" si="22"/>
        <v>62.053753778286094</v>
      </c>
      <c r="AF39" s="8">
        <f t="shared" si="12"/>
        <v>335</v>
      </c>
      <c r="AG39" s="10">
        <f t="shared" si="5"/>
        <v>114.85485242317502</v>
      </c>
      <c r="AH39" s="8">
        <f t="shared" si="13"/>
        <v>449</v>
      </c>
      <c r="AI39" s="10">
        <f t="shared" si="6"/>
        <v>116.39499855568852</v>
      </c>
      <c r="AJ39" s="8">
        <f t="shared" si="14"/>
        <v>440</v>
      </c>
      <c r="AK39" s="10">
        <f t="shared" si="7"/>
        <v>123.63980574532883</v>
      </c>
      <c r="CZ39" s="7">
        <f t="shared" si="15"/>
        <v>7.0719994957603625</v>
      </c>
      <c r="DA39" s="11">
        <f t="shared" si="16"/>
        <v>350.33333333333331</v>
      </c>
      <c r="DB39" s="2">
        <f t="shared" si="17"/>
        <v>30.624246022464714</v>
      </c>
      <c r="DC39" s="2">
        <f t="shared" si="18"/>
        <v>87.25099213388792</v>
      </c>
      <c r="DD39" s="2">
        <f t="shared" si="19"/>
        <v>14.321815586262304</v>
      </c>
    </row>
    <row r="40" spans="1:108">
      <c r="A40">
        <v>14.872269672210237</v>
      </c>
      <c r="B40">
        <v>24.979822072192224</v>
      </c>
      <c r="C40" s="4">
        <v>7.2799994809297823</v>
      </c>
      <c r="D40" s="5">
        <v>299</v>
      </c>
      <c r="E40" s="6">
        <v>853</v>
      </c>
      <c r="F40" s="5">
        <v>303</v>
      </c>
      <c r="G40" s="6">
        <v>724</v>
      </c>
      <c r="H40" s="5">
        <v>305</v>
      </c>
      <c r="I40" s="6">
        <v>785</v>
      </c>
      <c r="J40" s="5">
        <v>351</v>
      </c>
      <c r="K40" s="6">
        <v>1636</v>
      </c>
      <c r="L40" s="5">
        <v>501</v>
      </c>
      <c r="M40" s="6">
        <v>1566</v>
      </c>
      <c r="N40" s="5">
        <v>482</v>
      </c>
      <c r="O40" s="6">
        <v>1739</v>
      </c>
      <c r="Y40" s="7">
        <f t="shared" si="8"/>
        <v>7.2799994809297823</v>
      </c>
      <c r="Z40" s="8">
        <f t="shared" si="8"/>
        <v>299</v>
      </c>
      <c r="AA40" s="9">
        <f t="shared" si="20"/>
        <v>62.182083265835089</v>
      </c>
      <c r="AB40" s="8">
        <f t="shared" si="10"/>
        <v>303</v>
      </c>
      <c r="AC40" s="10">
        <f t="shared" si="21"/>
        <v>53.243994116685734</v>
      </c>
      <c r="AD40" s="8">
        <f t="shared" si="11"/>
        <v>305</v>
      </c>
      <c r="AE40" s="10">
        <f t="shared" si="22"/>
        <v>57.715872886202114</v>
      </c>
      <c r="AF40" s="8">
        <f t="shared" si="12"/>
        <v>351</v>
      </c>
      <c r="AG40" s="10">
        <f t="shared" si="5"/>
        <v>119.22749908903194</v>
      </c>
      <c r="AH40" s="8">
        <f t="shared" si="13"/>
        <v>501</v>
      </c>
      <c r="AI40" s="10">
        <f t="shared" si="6"/>
        <v>116.32071967977551</v>
      </c>
      <c r="AJ40" s="8">
        <f t="shared" si="14"/>
        <v>482</v>
      </c>
      <c r="AK40" s="10">
        <f t="shared" si="7"/>
        <v>128.82541772985431</v>
      </c>
      <c r="CZ40" s="7">
        <f t="shared" si="15"/>
        <v>7.2799994809297823</v>
      </c>
      <c r="DA40" s="11">
        <f t="shared" si="16"/>
        <v>373.5</v>
      </c>
      <c r="DB40" s="2">
        <f t="shared" si="17"/>
        <v>38.187039686260057</v>
      </c>
      <c r="DC40" s="2">
        <f t="shared" si="18"/>
        <v>89.585931127897439</v>
      </c>
      <c r="DD40" s="2">
        <f t="shared" si="19"/>
        <v>14.399672050196536</v>
      </c>
    </row>
    <row r="41" spans="1:108">
      <c r="A41">
        <v>14.924277403719637</v>
      </c>
      <c r="B41">
        <v>24.889759902993021</v>
      </c>
      <c r="C41" s="4">
        <v>7.4879994660992022</v>
      </c>
      <c r="D41" s="5">
        <v>306</v>
      </c>
      <c r="E41" s="6">
        <v>1185</v>
      </c>
      <c r="F41" s="5">
        <v>301</v>
      </c>
      <c r="G41" s="6">
        <v>948</v>
      </c>
      <c r="H41" s="5">
        <v>323</v>
      </c>
      <c r="I41" s="6">
        <v>1194</v>
      </c>
      <c r="J41" s="5">
        <v>370</v>
      </c>
      <c r="K41" s="6">
        <v>1641</v>
      </c>
      <c r="L41" s="5">
        <v>527</v>
      </c>
      <c r="M41" s="6">
        <v>1590</v>
      </c>
      <c r="N41" s="5">
        <v>506</v>
      </c>
      <c r="O41" s="6">
        <v>1703</v>
      </c>
      <c r="Y41" s="7">
        <f t="shared" si="8"/>
        <v>7.4879994660992022</v>
      </c>
      <c r="Z41" s="8">
        <f t="shared" si="8"/>
        <v>306</v>
      </c>
      <c r="AA41" s="9">
        <f t="shared" si="20"/>
        <v>86.384254009395761</v>
      </c>
      <c r="AB41" s="8">
        <f t="shared" si="10"/>
        <v>301</v>
      </c>
      <c r="AC41" s="10">
        <f t="shared" si="21"/>
        <v>69.717274064389599</v>
      </c>
      <c r="AD41" s="8">
        <f t="shared" si="11"/>
        <v>323</v>
      </c>
      <c r="AE41" s="10">
        <f t="shared" si="22"/>
        <v>87.786945510987664</v>
      </c>
      <c r="AF41" s="8">
        <f t="shared" si="12"/>
        <v>370</v>
      </c>
      <c r="AG41" s="10">
        <f t="shared" si="5"/>
        <v>119.59188631118668</v>
      </c>
      <c r="AH41" s="8">
        <f t="shared" si="13"/>
        <v>527</v>
      </c>
      <c r="AI41" s="10">
        <f t="shared" si="6"/>
        <v>118.10341270168779</v>
      </c>
      <c r="AJ41" s="8">
        <f t="shared" si="14"/>
        <v>506</v>
      </c>
      <c r="AK41" s="10">
        <f t="shared" si="7"/>
        <v>126.15853156638406</v>
      </c>
      <c r="CZ41" s="7">
        <f t="shared" si="15"/>
        <v>7.4879994660992022</v>
      </c>
      <c r="DA41" s="11">
        <f t="shared" si="16"/>
        <v>388.83333333333331</v>
      </c>
      <c r="DB41" s="2">
        <f t="shared" si="17"/>
        <v>41.666466666186679</v>
      </c>
      <c r="DC41" s="2">
        <f t="shared" si="18"/>
        <v>101.29038402733859</v>
      </c>
      <c r="DD41" s="2">
        <f t="shared" si="19"/>
        <v>9.3762901648841162</v>
      </c>
    </row>
    <row r="42" spans="1:108">
      <c r="A42">
        <v>14.976285135229036</v>
      </c>
      <c r="B42">
        <v>24.799697733793817</v>
      </c>
      <c r="C42" s="4">
        <v>7.6959994512686221</v>
      </c>
      <c r="D42" s="5">
        <v>318</v>
      </c>
      <c r="E42" s="6">
        <v>1528</v>
      </c>
      <c r="F42" s="5">
        <v>320</v>
      </c>
      <c r="G42" s="6">
        <v>1281</v>
      </c>
      <c r="H42" s="5">
        <v>325</v>
      </c>
      <c r="I42" s="6">
        <v>1575</v>
      </c>
      <c r="J42" s="5">
        <v>387</v>
      </c>
      <c r="K42" s="6">
        <v>1653</v>
      </c>
      <c r="L42" s="5">
        <v>552</v>
      </c>
      <c r="M42" s="6">
        <v>1609</v>
      </c>
      <c r="N42" s="5">
        <v>524</v>
      </c>
      <c r="O42" s="6">
        <v>1586</v>
      </c>
      <c r="U42" s="12" t="s">
        <v>36</v>
      </c>
      <c r="V42" t="s">
        <v>37</v>
      </c>
      <c r="Y42" s="7">
        <f t="shared" si="8"/>
        <v>7.6959994512686221</v>
      </c>
      <c r="Z42" s="8">
        <f t="shared" si="8"/>
        <v>318</v>
      </c>
      <c r="AA42" s="9">
        <f t="shared" si="20"/>
        <v>111.38830390409848</v>
      </c>
      <c r="AB42" s="8">
        <f t="shared" si="10"/>
        <v>320</v>
      </c>
      <c r="AC42" s="10">
        <f t="shared" si="21"/>
        <v>94.206569700931524</v>
      </c>
      <c r="AD42" s="8">
        <f t="shared" si="11"/>
        <v>325</v>
      </c>
      <c r="AE42" s="10">
        <f t="shared" si="22"/>
        <v>115.7993627971571</v>
      </c>
      <c r="AF42" s="8">
        <f t="shared" si="12"/>
        <v>387</v>
      </c>
      <c r="AG42" s="10">
        <f t="shared" si="5"/>
        <v>120.46641564435807</v>
      </c>
      <c r="AH42" s="8">
        <f t="shared" si="13"/>
        <v>552</v>
      </c>
      <c r="AI42" s="10">
        <f t="shared" si="6"/>
        <v>119.51471134403499</v>
      </c>
      <c r="AJ42" s="8">
        <f t="shared" si="14"/>
        <v>524</v>
      </c>
      <c r="AK42" s="10">
        <f t="shared" si="7"/>
        <v>117.49115153510576</v>
      </c>
      <c r="CZ42" s="7">
        <f t="shared" si="15"/>
        <v>7.6959994512686221</v>
      </c>
      <c r="DA42" s="11">
        <f t="shared" si="16"/>
        <v>404.33333333333331</v>
      </c>
      <c r="DB42" s="2">
        <f t="shared" si="17"/>
        <v>43.697953168439284</v>
      </c>
      <c r="DC42" s="2">
        <f t="shared" si="18"/>
        <v>113.14441915428097</v>
      </c>
      <c r="DD42" s="2">
        <f t="shared" si="19"/>
        <v>4.0077472725150427</v>
      </c>
    </row>
    <row r="43" spans="1:108">
      <c r="A43">
        <v>15.028292866738436</v>
      </c>
      <c r="B43">
        <v>24.709635564594613</v>
      </c>
      <c r="C43" s="4">
        <v>7.9039994364380428</v>
      </c>
      <c r="D43" s="5">
        <v>327</v>
      </c>
      <c r="E43" s="6">
        <v>1472</v>
      </c>
      <c r="F43" s="5">
        <v>336</v>
      </c>
      <c r="G43" s="6">
        <v>1452</v>
      </c>
      <c r="H43" s="5">
        <v>338</v>
      </c>
      <c r="I43" s="6">
        <v>1597</v>
      </c>
      <c r="J43" s="5">
        <v>405</v>
      </c>
      <c r="K43" s="6">
        <v>1670</v>
      </c>
      <c r="L43" s="5">
        <v>588</v>
      </c>
      <c r="M43" s="6">
        <v>1611</v>
      </c>
      <c r="N43" s="5">
        <v>551</v>
      </c>
      <c r="O43" s="6">
        <v>1539</v>
      </c>
      <c r="U43" s="3" t="str">
        <f>D3</f>
        <v>Time 1</v>
      </c>
      <c r="Y43" s="7">
        <f t="shared" si="8"/>
        <v>7.9039994364380428</v>
      </c>
      <c r="Z43" s="8">
        <f t="shared" si="8"/>
        <v>327</v>
      </c>
      <c r="AA43" s="10">
        <f t="shared" si="20"/>
        <v>107.30601004373885</v>
      </c>
      <c r="AB43" s="8">
        <f t="shared" si="10"/>
        <v>336</v>
      </c>
      <c r="AC43" s="10">
        <f t="shared" si="21"/>
        <v>106.78215394672333</v>
      </c>
      <c r="AD43" s="8">
        <f t="shared" si="11"/>
        <v>338</v>
      </c>
      <c r="AE43" s="10">
        <f t="shared" si="22"/>
        <v>117.41687770606977</v>
      </c>
      <c r="AF43" s="8">
        <f t="shared" si="12"/>
        <v>405</v>
      </c>
      <c r="AG43" s="10">
        <f t="shared" si="5"/>
        <v>121.70533219968421</v>
      </c>
      <c r="AH43" s="8">
        <f t="shared" si="13"/>
        <v>588</v>
      </c>
      <c r="AI43" s="10">
        <f t="shared" si="6"/>
        <v>119.663269095861</v>
      </c>
      <c r="AJ43" s="8">
        <f t="shared" si="14"/>
        <v>551</v>
      </c>
      <c r="AK43" s="10">
        <f t="shared" si="7"/>
        <v>114.00938348835294</v>
      </c>
      <c r="CZ43" s="7">
        <f t="shared" si="15"/>
        <v>7.9039994364380428</v>
      </c>
      <c r="DA43" s="11">
        <f t="shared" si="16"/>
        <v>424.16666666666669</v>
      </c>
      <c r="DB43" s="2">
        <f t="shared" si="17"/>
        <v>47.586704492373094</v>
      </c>
      <c r="DC43" s="2">
        <f t="shared" si="18"/>
        <v>114.48050441340501</v>
      </c>
      <c r="DD43" s="2">
        <f t="shared" si="19"/>
        <v>2.5732042197956964</v>
      </c>
    </row>
    <row r="44" spans="1:108">
      <c r="A44">
        <v>15.080300598247835</v>
      </c>
      <c r="B44">
        <v>24.61957339539541</v>
      </c>
      <c r="C44" s="4">
        <v>8.1119994216074627</v>
      </c>
      <c r="D44" s="5">
        <v>335</v>
      </c>
      <c r="E44" s="6">
        <v>1306</v>
      </c>
      <c r="F44" s="5">
        <v>347</v>
      </c>
      <c r="G44" s="6">
        <v>1586</v>
      </c>
      <c r="H44" s="5">
        <v>348</v>
      </c>
      <c r="I44" s="6">
        <v>1673</v>
      </c>
      <c r="J44" s="5">
        <v>427</v>
      </c>
      <c r="K44" s="6">
        <v>1637</v>
      </c>
      <c r="L44" s="5">
        <v>611</v>
      </c>
      <c r="M44" s="6">
        <v>1639</v>
      </c>
      <c r="N44" s="5">
        <v>590</v>
      </c>
      <c r="O44" s="6">
        <v>1591</v>
      </c>
      <c r="U44" s="3" t="str">
        <f>F3</f>
        <v>Time 2</v>
      </c>
      <c r="Y44" s="7">
        <f t="shared" si="8"/>
        <v>8.1119994216074627</v>
      </c>
      <c r="Z44" s="8">
        <f t="shared" si="8"/>
        <v>335</v>
      </c>
      <c r="AA44" s="10">
        <f t="shared" si="20"/>
        <v>95.204924671958523</v>
      </c>
      <c r="AB44" s="8">
        <f t="shared" si="10"/>
        <v>347</v>
      </c>
      <c r="AC44" s="10">
        <f t="shared" si="21"/>
        <v>116.63670534401045</v>
      </c>
      <c r="AD44" s="8">
        <f t="shared" si="11"/>
        <v>348</v>
      </c>
      <c r="AE44" s="10">
        <f t="shared" si="22"/>
        <v>123.00465648231354</v>
      </c>
      <c r="AF44" s="8">
        <f t="shared" si="12"/>
        <v>427</v>
      </c>
      <c r="AG44" s="10">
        <f t="shared" si="5"/>
        <v>119.30037653346288</v>
      </c>
      <c r="AH44" s="8">
        <f t="shared" si="13"/>
        <v>611</v>
      </c>
      <c r="AI44" s="10">
        <f t="shared" si="6"/>
        <v>121.74307762142533</v>
      </c>
      <c r="AJ44" s="8">
        <f t="shared" si="14"/>
        <v>590</v>
      </c>
      <c r="AK44" s="10">
        <f t="shared" si="7"/>
        <v>117.86155239114331</v>
      </c>
      <c r="CZ44" s="7">
        <f t="shared" si="15"/>
        <v>8.1119994216074627</v>
      </c>
      <c r="DA44" s="11">
        <f t="shared" si="16"/>
        <v>443</v>
      </c>
      <c r="DB44" s="2">
        <f t="shared" si="17"/>
        <v>51.637841421448549</v>
      </c>
      <c r="DC44" s="2">
        <f t="shared" si="18"/>
        <v>115.62521550738568</v>
      </c>
      <c r="DD44" s="2">
        <f t="shared" si="19"/>
        <v>4.1968392339438934</v>
      </c>
    </row>
    <row r="45" spans="1:108">
      <c r="A45">
        <v>15.132308329757235</v>
      </c>
      <c r="B45">
        <v>24.529511226196206</v>
      </c>
      <c r="C45" s="4">
        <v>8.3199994067768834</v>
      </c>
      <c r="D45" s="5">
        <v>353</v>
      </c>
      <c r="E45" s="6">
        <v>1433</v>
      </c>
      <c r="F45" s="5">
        <v>371</v>
      </c>
      <c r="G45" s="6">
        <v>1626</v>
      </c>
      <c r="H45" s="5">
        <v>369</v>
      </c>
      <c r="I45" s="6">
        <v>1642</v>
      </c>
      <c r="J45" s="5">
        <v>452</v>
      </c>
      <c r="K45" s="6">
        <v>1568</v>
      </c>
      <c r="L45" s="5">
        <v>635</v>
      </c>
      <c r="M45" s="6">
        <v>1619</v>
      </c>
      <c r="N45" s="5">
        <v>625</v>
      </c>
      <c r="O45" s="6">
        <v>1574</v>
      </c>
      <c r="U45" s="3" t="str">
        <f>H3</f>
        <v>Time 3</v>
      </c>
      <c r="Y45" s="7">
        <f t="shared" si="8"/>
        <v>8.3199994067768834</v>
      </c>
      <c r="Z45" s="8">
        <f t="shared" si="8"/>
        <v>353</v>
      </c>
      <c r="AA45" s="10">
        <f t="shared" si="20"/>
        <v>104.46298396241698</v>
      </c>
      <c r="AB45" s="8">
        <f t="shared" si="10"/>
        <v>371</v>
      </c>
      <c r="AC45" s="10">
        <f t="shared" si="21"/>
        <v>119.578362477529</v>
      </c>
      <c r="AD45" s="8">
        <f t="shared" si="11"/>
        <v>369</v>
      </c>
      <c r="AE45" s="10">
        <f t="shared" si="22"/>
        <v>120.7254309288457</v>
      </c>
      <c r="AF45" s="8">
        <f t="shared" si="12"/>
        <v>452</v>
      </c>
      <c r="AG45" s="10">
        <f t="shared" si="5"/>
        <v>114.27183286772744</v>
      </c>
      <c r="AH45" s="8">
        <f t="shared" si="13"/>
        <v>635</v>
      </c>
      <c r="AI45" s="10">
        <f t="shared" si="6"/>
        <v>120.2575001031651</v>
      </c>
      <c r="AJ45" s="8">
        <f t="shared" si="14"/>
        <v>625</v>
      </c>
      <c r="AK45" s="10">
        <f t="shared" si="7"/>
        <v>116.60218948061569</v>
      </c>
      <c r="CZ45" s="7">
        <f t="shared" si="15"/>
        <v>8.3199994067768834</v>
      </c>
      <c r="DA45" s="11">
        <f t="shared" si="16"/>
        <v>467.5</v>
      </c>
      <c r="DB45" s="2">
        <f t="shared" si="17"/>
        <v>53.300250155760686</v>
      </c>
      <c r="DC45" s="2">
        <f t="shared" si="18"/>
        <v>115.98304997004999</v>
      </c>
      <c r="DD45" s="2">
        <f t="shared" si="19"/>
        <v>2.5146960826994387</v>
      </c>
    </row>
    <row r="46" spans="1:108">
      <c r="A46">
        <v>15.184316061266633</v>
      </c>
      <c r="B46">
        <v>24.439449056997002</v>
      </c>
      <c r="C46" s="4">
        <v>8.5279993919463024</v>
      </c>
      <c r="D46" s="5">
        <v>375</v>
      </c>
      <c r="E46" s="6">
        <v>1589</v>
      </c>
      <c r="F46" s="5">
        <v>388</v>
      </c>
      <c r="G46" s="6">
        <v>1653</v>
      </c>
      <c r="H46" s="5">
        <v>394</v>
      </c>
      <c r="I46" s="6">
        <v>1561</v>
      </c>
      <c r="J46" s="5">
        <v>472</v>
      </c>
      <c r="K46" s="6">
        <v>1533</v>
      </c>
      <c r="L46" s="5">
        <v>664</v>
      </c>
      <c r="M46" s="6">
        <v>1555</v>
      </c>
      <c r="N46" s="5">
        <v>649</v>
      </c>
      <c r="O46" s="6">
        <v>1534</v>
      </c>
      <c r="U46" s="3" t="str">
        <f>J3</f>
        <v>Time 4</v>
      </c>
      <c r="Y46" s="7">
        <f t="shared" si="8"/>
        <v>8.5279993919463024</v>
      </c>
      <c r="Z46" s="8">
        <f t="shared" si="8"/>
        <v>375</v>
      </c>
      <c r="AA46" s="10">
        <f t="shared" si="20"/>
        <v>115.83508828770452</v>
      </c>
      <c r="AB46" s="8">
        <f t="shared" si="10"/>
        <v>388</v>
      </c>
      <c r="AC46" s="10">
        <f t="shared" si="21"/>
        <v>121.56398104265402</v>
      </c>
      <c r="AD46" s="8">
        <f t="shared" si="11"/>
        <v>394</v>
      </c>
      <c r="AE46" s="10">
        <f t="shared" si="22"/>
        <v>114.77003512784903</v>
      </c>
      <c r="AF46" s="8">
        <f t="shared" si="12"/>
        <v>472</v>
      </c>
      <c r="AG46" s="10">
        <f t="shared" si="5"/>
        <v>111.72112231264424</v>
      </c>
      <c r="AH46" s="8">
        <f t="shared" si="13"/>
        <v>664</v>
      </c>
      <c r="AI46" s="10">
        <f t="shared" si="6"/>
        <v>115.50365204473239</v>
      </c>
      <c r="AJ46" s="8">
        <f t="shared" si="14"/>
        <v>649</v>
      </c>
      <c r="AK46" s="10">
        <f t="shared" si="7"/>
        <v>113.63898263231542</v>
      </c>
      <c r="CZ46" s="7">
        <f t="shared" si="15"/>
        <v>8.5279993919463024</v>
      </c>
      <c r="DA46" s="11">
        <f t="shared" si="16"/>
        <v>490.33333333333331</v>
      </c>
      <c r="DB46" s="2">
        <f t="shared" si="17"/>
        <v>54.383003880910337</v>
      </c>
      <c r="DC46" s="2">
        <f t="shared" si="18"/>
        <v>115.50547690798328</v>
      </c>
      <c r="DD46" s="2">
        <f t="shared" si="19"/>
        <v>1.3559760880133758</v>
      </c>
    </row>
    <row r="47" spans="1:108">
      <c r="A47">
        <v>15.236323792776032</v>
      </c>
      <c r="B47">
        <v>24.349386887797799</v>
      </c>
      <c r="C47" s="4">
        <v>8.7359993771157232</v>
      </c>
      <c r="D47" s="5">
        <v>394</v>
      </c>
      <c r="E47" s="6">
        <v>1679</v>
      </c>
      <c r="F47" s="5">
        <v>408</v>
      </c>
      <c r="G47" s="6">
        <v>1623</v>
      </c>
      <c r="H47" s="5">
        <v>409</v>
      </c>
      <c r="I47" s="6">
        <v>1549</v>
      </c>
      <c r="J47" s="5">
        <v>511</v>
      </c>
      <c r="K47" s="6">
        <v>1582</v>
      </c>
      <c r="L47" s="5">
        <v>671</v>
      </c>
      <c r="M47" s="6">
        <v>1510</v>
      </c>
      <c r="N47" s="5">
        <v>686</v>
      </c>
      <c r="O47" s="6">
        <v>1504</v>
      </c>
      <c r="U47" s="3" t="str">
        <f>L3</f>
        <v>Time 5</v>
      </c>
      <c r="Y47" s="7">
        <f t="shared" si="8"/>
        <v>8.7359993771157232</v>
      </c>
      <c r="Z47" s="8">
        <f t="shared" si="8"/>
        <v>394</v>
      </c>
      <c r="AA47" s="10">
        <f t="shared" si="20"/>
        <v>122.39591770613964</v>
      </c>
      <c r="AB47" s="8">
        <f t="shared" si="10"/>
        <v>408</v>
      </c>
      <c r="AC47" s="10">
        <f t="shared" si="21"/>
        <v>119.35773819251511</v>
      </c>
      <c r="AD47" s="8">
        <f t="shared" si="11"/>
        <v>409</v>
      </c>
      <c r="AE47" s="10">
        <f t="shared" si="22"/>
        <v>113.88775426844214</v>
      </c>
      <c r="AF47" s="8">
        <f t="shared" si="12"/>
        <v>511</v>
      </c>
      <c r="AG47" s="10">
        <f t="shared" si="5"/>
        <v>115.29211708976071</v>
      </c>
      <c r="AH47" s="8">
        <f t="shared" si="13"/>
        <v>671</v>
      </c>
      <c r="AI47" s="10">
        <f t="shared" si="6"/>
        <v>112.16110262864689</v>
      </c>
      <c r="AJ47" s="8">
        <f t="shared" si="14"/>
        <v>686</v>
      </c>
      <c r="AK47" s="10">
        <f t="shared" si="7"/>
        <v>111.41657749609021</v>
      </c>
      <c r="CZ47" s="7">
        <f t="shared" si="15"/>
        <v>8.7359993771157232</v>
      </c>
      <c r="DA47" s="11">
        <f t="shared" si="16"/>
        <v>513.16666666666663</v>
      </c>
      <c r="DB47" s="2">
        <f t="shared" si="17"/>
        <v>55.04508253342081</v>
      </c>
      <c r="DC47" s="2">
        <f t="shared" si="18"/>
        <v>115.75186789693244</v>
      </c>
      <c r="DD47" s="2">
        <f t="shared" si="19"/>
        <v>1.7561352164338095</v>
      </c>
    </row>
    <row r="48" spans="1:108">
      <c r="A48">
        <v>15.288331524285432</v>
      </c>
      <c r="B48">
        <v>24.259324718598595</v>
      </c>
      <c r="C48" s="4">
        <v>8.9439993622851439</v>
      </c>
      <c r="D48" s="5">
        <v>406</v>
      </c>
      <c r="E48" s="6">
        <v>1682</v>
      </c>
      <c r="F48" s="5">
        <v>422</v>
      </c>
      <c r="G48" s="6">
        <v>1578</v>
      </c>
      <c r="H48" s="5">
        <v>433</v>
      </c>
      <c r="I48" s="6">
        <v>1538</v>
      </c>
      <c r="J48" s="5">
        <v>530</v>
      </c>
      <c r="K48" s="6">
        <v>1606</v>
      </c>
      <c r="L48" s="5">
        <v>690</v>
      </c>
      <c r="M48" s="6">
        <v>1463</v>
      </c>
      <c r="N48" s="5">
        <v>716</v>
      </c>
      <c r="O48" s="6">
        <v>1476</v>
      </c>
      <c r="U48" s="3" t="str">
        <f>N3</f>
        <v>Time 6</v>
      </c>
      <c r="Y48" s="7">
        <f t="shared" si="8"/>
        <v>8.9439993622851439</v>
      </c>
      <c r="Z48" s="8">
        <f t="shared" si="8"/>
        <v>406</v>
      </c>
      <c r="AA48" s="10">
        <f t="shared" si="20"/>
        <v>122.61461202008748</v>
      </c>
      <c r="AB48" s="8">
        <f t="shared" si="10"/>
        <v>422</v>
      </c>
      <c r="AC48" s="10">
        <f t="shared" si="21"/>
        <v>116.04837391730673</v>
      </c>
      <c r="AD48" s="8">
        <f t="shared" si="11"/>
        <v>433</v>
      </c>
      <c r="AE48" s="10">
        <f t="shared" si="22"/>
        <v>113.07899681398578</v>
      </c>
      <c r="AF48" s="8">
        <f t="shared" si="12"/>
        <v>530</v>
      </c>
      <c r="AG48" s="10">
        <f t="shared" si="5"/>
        <v>117.04117575610348</v>
      </c>
      <c r="AH48" s="8">
        <f t="shared" si="13"/>
        <v>690</v>
      </c>
      <c r="AI48" s="10">
        <f t="shared" si="6"/>
        <v>108.66999546073535</v>
      </c>
      <c r="AJ48" s="8">
        <f t="shared" si="14"/>
        <v>716</v>
      </c>
      <c r="AK48" s="10">
        <f t="shared" si="7"/>
        <v>109.34233270228002</v>
      </c>
      <c r="AT48" s="12" t="s">
        <v>38</v>
      </c>
      <c r="CZ48" s="7">
        <f t="shared" si="15"/>
        <v>8.9439993622851439</v>
      </c>
      <c r="DA48" s="11">
        <f t="shared" si="16"/>
        <v>532.83333333333337</v>
      </c>
      <c r="DB48" s="2">
        <f t="shared" si="17"/>
        <v>56.74411374269971</v>
      </c>
      <c r="DC48" s="2">
        <f t="shared" si="18"/>
        <v>114.46591444508313</v>
      </c>
      <c r="DD48" s="2">
        <f t="shared" si="19"/>
        <v>2.1393513676961939</v>
      </c>
    </row>
    <row r="49" spans="1:108">
      <c r="A49">
        <v>15.340339255794831</v>
      </c>
      <c r="B49">
        <v>24.169262549399392</v>
      </c>
      <c r="C49" s="4">
        <v>9.1519993474545629</v>
      </c>
      <c r="D49" s="5">
        <v>426</v>
      </c>
      <c r="E49" s="6">
        <v>1642</v>
      </c>
      <c r="F49" s="5">
        <v>459</v>
      </c>
      <c r="G49" s="6">
        <v>1534</v>
      </c>
      <c r="H49" s="5">
        <v>458</v>
      </c>
      <c r="I49" s="6">
        <v>1510</v>
      </c>
      <c r="J49" s="5">
        <v>577</v>
      </c>
      <c r="K49" s="6">
        <v>1531</v>
      </c>
      <c r="L49" s="5">
        <v>687</v>
      </c>
      <c r="M49" s="6">
        <v>1447</v>
      </c>
      <c r="N49" s="5">
        <v>730</v>
      </c>
      <c r="O49" s="6">
        <v>1503</v>
      </c>
      <c r="U49" s="3"/>
      <c r="Y49" s="7">
        <f t="shared" si="8"/>
        <v>9.1519993474545629</v>
      </c>
      <c r="Z49" s="8">
        <f t="shared" si="8"/>
        <v>426</v>
      </c>
      <c r="AA49" s="10">
        <f t="shared" si="20"/>
        <v>119.6986878341163</v>
      </c>
      <c r="AB49" s="8">
        <f t="shared" si="10"/>
        <v>459</v>
      </c>
      <c r="AC49" s="10">
        <f t="shared" si="21"/>
        <v>112.81255107043636</v>
      </c>
      <c r="AD49" s="8">
        <f t="shared" si="11"/>
        <v>458</v>
      </c>
      <c r="AE49" s="10">
        <f t="shared" si="22"/>
        <v>111.02034147536966</v>
      </c>
      <c r="AF49" s="8">
        <f t="shared" si="12"/>
        <v>577</v>
      </c>
      <c r="AG49" s="10">
        <f t="shared" si="5"/>
        <v>111.57536742378234</v>
      </c>
      <c r="AH49" s="8">
        <f t="shared" si="13"/>
        <v>687</v>
      </c>
      <c r="AI49" s="10">
        <f t="shared" si="6"/>
        <v>107.48153344612719</v>
      </c>
      <c r="AJ49" s="8">
        <f t="shared" si="14"/>
        <v>730</v>
      </c>
      <c r="AK49" s="10">
        <f t="shared" si="7"/>
        <v>111.3424973248827</v>
      </c>
      <c r="CZ49" s="7">
        <f t="shared" si="15"/>
        <v>9.1519993474545629</v>
      </c>
      <c r="DA49" s="11">
        <f t="shared" si="16"/>
        <v>556.16666666666663</v>
      </c>
      <c r="DB49" s="2">
        <f t="shared" si="17"/>
        <v>52.849103850280898</v>
      </c>
      <c r="DC49" s="2">
        <f t="shared" si="18"/>
        <v>112.32182976245242</v>
      </c>
      <c r="DD49" s="2">
        <f t="shared" si="19"/>
        <v>1.6461822565070197</v>
      </c>
    </row>
    <row r="50" spans="1:108">
      <c r="A50">
        <v>15.392346987304231</v>
      </c>
      <c r="B50">
        <v>24.079200380200188</v>
      </c>
      <c r="C50" s="4">
        <v>9.3599993326239836</v>
      </c>
      <c r="D50" s="5">
        <v>438</v>
      </c>
      <c r="E50" s="6">
        <v>1626</v>
      </c>
      <c r="F50" s="5">
        <v>470</v>
      </c>
      <c r="G50" s="6">
        <v>1482</v>
      </c>
      <c r="H50" s="5">
        <v>475</v>
      </c>
      <c r="I50" s="6">
        <v>1485</v>
      </c>
      <c r="J50" s="5">
        <v>610</v>
      </c>
      <c r="K50" s="6">
        <v>1478</v>
      </c>
      <c r="L50" s="5">
        <v>677</v>
      </c>
      <c r="M50" s="6">
        <v>1438</v>
      </c>
      <c r="N50" s="5">
        <v>749</v>
      </c>
      <c r="O50" s="6">
        <v>1472</v>
      </c>
      <c r="Y50" s="7">
        <f t="shared" si="8"/>
        <v>9.3599993326239836</v>
      </c>
      <c r="Z50" s="8">
        <f t="shared" si="8"/>
        <v>438</v>
      </c>
      <c r="AA50" s="10">
        <f t="shared" si="20"/>
        <v>118.53231815972785</v>
      </c>
      <c r="AB50" s="8">
        <f t="shared" si="10"/>
        <v>470</v>
      </c>
      <c r="AC50" s="10">
        <f t="shared" si="21"/>
        <v>108.98839679686223</v>
      </c>
      <c r="AD50" s="8">
        <f t="shared" si="11"/>
        <v>475</v>
      </c>
      <c r="AE50" s="10">
        <f t="shared" si="22"/>
        <v>109.18225635160526</v>
      </c>
      <c r="AF50" s="8">
        <f t="shared" si="12"/>
        <v>610</v>
      </c>
      <c r="AG50" s="10">
        <f t="shared" si="5"/>
        <v>107.71286286894207</v>
      </c>
      <c r="AH50" s="8">
        <f t="shared" si="13"/>
        <v>677</v>
      </c>
      <c r="AI50" s="10">
        <f t="shared" si="6"/>
        <v>106.81302356291008</v>
      </c>
      <c r="AJ50" s="8">
        <f t="shared" si="14"/>
        <v>749</v>
      </c>
      <c r="AK50" s="10">
        <f t="shared" si="7"/>
        <v>109.04601201744998</v>
      </c>
      <c r="CZ50" s="7">
        <f t="shared" si="15"/>
        <v>9.3599993326239836</v>
      </c>
      <c r="DA50" s="11">
        <f t="shared" si="16"/>
        <v>569.83333333333337</v>
      </c>
      <c r="DB50" s="2">
        <f t="shared" si="17"/>
        <v>52.134068622265701</v>
      </c>
      <c r="DC50" s="2">
        <f t="shared" si="18"/>
        <v>110.04581162624959</v>
      </c>
      <c r="DD50" s="2">
        <f t="shared" si="19"/>
        <v>1.739519232441276</v>
      </c>
    </row>
    <row r="51" spans="1:108">
      <c r="A51">
        <v>15.44435471881363</v>
      </c>
      <c r="B51">
        <v>23.989138211000984</v>
      </c>
      <c r="C51" s="4">
        <v>9.5679993177934026</v>
      </c>
      <c r="D51" s="5">
        <v>463</v>
      </c>
      <c r="E51" s="6">
        <v>1588</v>
      </c>
      <c r="F51" s="5">
        <v>480</v>
      </c>
      <c r="G51" s="6">
        <v>1539</v>
      </c>
      <c r="H51" s="5">
        <v>494</v>
      </c>
      <c r="I51" s="6">
        <v>1467</v>
      </c>
      <c r="J51" s="5">
        <v>633</v>
      </c>
      <c r="K51" s="6">
        <v>1457</v>
      </c>
      <c r="L51" s="5">
        <v>660</v>
      </c>
      <c r="M51" s="6">
        <v>1441</v>
      </c>
      <c r="N51" s="5">
        <v>743</v>
      </c>
      <c r="O51" s="6">
        <v>1414</v>
      </c>
      <c r="Y51" s="7">
        <f t="shared" si="8"/>
        <v>9.5679993177934026</v>
      </c>
      <c r="Z51" s="8">
        <f t="shared" si="8"/>
        <v>463</v>
      </c>
      <c r="AA51" s="10">
        <f t="shared" si="20"/>
        <v>115.76219018305525</v>
      </c>
      <c r="AB51" s="8">
        <f t="shared" si="10"/>
        <v>480</v>
      </c>
      <c r="AC51" s="10">
        <f t="shared" si="21"/>
        <v>113.18025821212616</v>
      </c>
      <c r="AD51" s="8">
        <f t="shared" si="11"/>
        <v>494</v>
      </c>
      <c r="AE51" s="10">
        <f t="shared" si="22"/>
        <v>107.85883506249489</v>
      </c>
      <c r="AF51" s="8">
        <f t="shared" si="12"/>
        <v>633</v>
      </c>
      <c r="AG51" s="10">
        <f t="shared" si="5"/>
        <v>106.18243653589215</v>
      </c>
      <c r="AH51" s="8">
        <f t="shared" si="13"/>
        <v>660</v>
      </c>
      <c r="AI51" s="10">
        <f t="shared" si="6"/>
        <v>107.0358601906491</v>
      </c>
      <c r="AJ51" s="8">
        <f t="shared" si="14"/>
        <v>743</v>
      </c>
      <c r="AK51" s="10">
        <f t="shared" si="7"/>
        <v>104.74936208741461</v>
      </c>
      <c r="CZ51" s="7">
        <f t="shared" si="15"/>
        <v>9.5679993177934026</v>
      </c>
      <c r="DA51" s="11">
        <f t="shared" si="16"/>
        <v>578.83333333333337</v>
      </c>
      <c r="DB51" s="2">
        <f t="shared" si="17"/>
        <v>47.206932165143307</v>
      </c>
      <c r="DC51" s="2">
        <f t="shared" si="18"/>
        <v>109.12815704527203</v>
      </c>
      <c r="DD51" s="2">
        <f t="shared" si="19"/>
        <v>1.772662014840878</v>
      </c>
    </row>
    <row r="52" spans="1:108">
      <c r="A52">
        <v>15.496362450323028</v>
      </c>
      <c r="B52">
        <v>23.899076041801781</v>
      </c>
      <c r="C52" s="4">
        <v>9.7759993029628216</v>
      </c>
      <c r="D52" s="5">
        <v>485</v>
      </c>
      <c r="E52" s="6">
        <v>1574</v>
      </c>
      <c r="F52" s="5">
        <v>507</v>
      </c>
      <c r="G52" s="6">
        <v>1603</v>
      </c>
      <c r="H52" s="5">
        <v>523</v>
      </c>
      <c r="I52" s="6">
        <v>1485</v>
      </c>
      <c r="J52" s="5">
        <v>664</v>
      </c>
      <c r="K52" s="6">
        <v>1430</v>
      </c>
      <c r="L52" s="5">
        <v>660</v>
      </c>
      <c r="M52" s="6">
        <v>1448</v>
      </c>
      <c r="N52" s="5">
        <v>728</v>
      </c>
      <c r="O52" s="6">
        <v>1406</v>
      </c>
      <c r="Y52" s="7">
        <f t="shared" si="8"/>
        <v>9.7759993029628216</v>
      </c>
      <c r="Z52" s="8">
        <f t="shared" si="8"/>
        <v>485</v>
      </c>
      <c r="AA52" s="10">
        <f t="shared" si="20"/>
        <v>114.74161671796533</v>
      </c>
      <c r="AB52" s="8">
        <f t="shared" si="10"/>
        <v>507</v>
      </c>
      <c r="AC52" s="10">
        <f t="shared" si="21"/>
        <v>117.88690962575583</v>
      </c>
      <c r="AD52" s="8">
        <f t="shared" si="11"/>
        <v>523</v>
      </c>
      <c r="AE52" s="10">
        <f t="shared" si="22"/>
        <v>109.18225635160526</v>
      </c>
      <c r="AF52" s="8">
        <f t="shared" si="12"/>
        <v>664</v>
      </c>
      <c r="AG52" s="10">
        <f t="shared" si="5"/>
        <v>104.21474553625652</v>
      </c>
      <c r="AH52" s="8">
        <f t="shared" si="13"/>
        <v>660</v>
      </c>
      <c r="AI52" s="10">
        <f t="shared" si="6"/>
        <v>107.5558123220402</v>
      </c>
      <c r="AJ52" s="8">
        <f t="shared" si="14"/>
        <v>728</v>
      </c>
      <c r="AK52" s="10">
        <f t="shared" si="7"/>
        <v>104.15672071775455</v>
      </c>
      <c r="CZ52" s="7">
        <f t="shared" si="15"/>
        <v>9.7759993029628216</v>
      </c>
      <c r="DA52" s="11">
        <f t="shared" si="16"/>
        <v>594.5</v>
      </c>
      <c r="DB52" s="2">
        <f t="shared" si="17"/>
        <v>41.513652372843964</v>
      </c>
      <c r="DC52" s="2">
        <f t="shared" si="18"/>
        <v>109.62301021189627</v>
      </c>
      <c r="DD52" s="2">
        <f t="shared" si="19"/>
        <v>2.2955709878160646</v>
      </c>
    </row>
    <row r="53" spans="1:108">
      <c r="A53">
        <v>15.548370181832428</v>
      </c>
      <c r="B53">
        <v>23.809013872602577</v>
      </c>
      <c r="C53" s="4">
        <v>9.9839992881322441</v>
      </c>
      <c r="D53" s="5">
        <v>517</v>
      </c>
      <c r="E53" s="6">
        <v>1580</v>
      </c>
      <c r="F53" s="5">
        <v>533</v>
      </c>
      <c r="G53" s="6">
        <v>1551</v>
      </c>
      <c r="H53" s="5">
        <v>543</v>
      </c>
      <c r="I53" s="6">
        <v>1481</v>
      </c>
      <c r="J53" s="5">
        <v>665</v>
      </c>
      <c r="K53" s="6">
        <v>1403</v>
      </c>
      <c r="L53" s="5">
        <v>678</v>
      </c>
      <c r="M53" s="6">
        <v>1423</v>
      </c>
      <c r="N53" s="5">
        <v>727</v>
      </c>
      <c r="O53" s="6">
        <v>1410</v>
      </c>
      <c r="Y53" s="7">
        <f t="shared" si="8"/>
        <v>9.9839992881322441</v>
      </c>
      <c r="Z53" s="8">
        <f t="shared" si="8"/>
        <v>517</v>
      </c>
      <c r="AA53" s="10">
        <f t="shared" si="20"/>
        <v>115.17900534586101</v>
      </c>
      <c r="AB53" s="8">
        <f t="shared" si="10"/>
        <v>533</v>
      </c>
      <c r="AC53" s="10">
        <f t="shared" si="21"/>
        <v>114.06275535218174</v>
      </c>
      <c r="AD53" s="8">
        <f t="shared" si="11"/>
        <v>543</v>
      </c>
      <c r="AE53" s="10">
        <f t="shared" si="22"/>
        <v>108.88816273180295</v>
      </c>
      <c r="AF53" s="8">
        <f t="shared" si="12"/>
        <v>665</v>
      </c>
      <c r="AG53" s="10">
        <f t="shared" si="5"/>
        <v>102.24705453662091</v>
      </c>
      <c r="AH53" s="8">
        <f t="shared" si="13"/>
        <v>678</v>
      </c>
      <c r="AI53" s="10">
        <f t="shared" si="6"/>
        <v>105.69884042421491</v>
      </c>
      <c r="AJ53" s="8">
        <f t="shared" si="14"/>
        <v>727</v>
      </c>
      <c r="AK53" s="10">
        <f t="shared" si="7"/>
        <v>104.45304140258457</v>
      </c>
      <c r="CZ53" s="7">
        <f t="shared" si="15"/>
        <v>9.9839992881322441</v>
      </c>
      <c r="DA53" s="11">
        <f t="shared" si="16"/>
        <v>610.5</v>
      </c>
      <c r="DB53" s="2">
        <f t="shared" si="17"/>
        <v>36.698546746885405</v>
      </c>
      <c r="DC53" s="2">
        <f t="shared" si="18"/>
        <v>108.42147663221101</v>
      </c>
      <c r="DD53" s="2">
        <f t="shared" si="19"/>
        <v>2.1524461289046171</v>
      </c>
    </row>
    <row r="54" spans="1:108">
      <c r="A54">
        <v>15.600377913341827</v>
      </c>
      <c r="B54">
        <v>23.718951703403373</v>
      </c>
      <c r="C54" s="4">
        <v>10.191999273301663</v>
      </c>
      <c r="D54" s="5">
        <v>541</v>
      </c>
      <c r="E54" s="6">
        <v>1586</v>
      </c>
      <c r="F54" s="5">
        <v>545</v>
      </c>
      <c r="G54" s="6">
        <v>1513</v>
      </c>
      <c r="H54" s="5">
        <v>576</v>
      </c>
      <c r="I54" s="6">
        <v>1501</v>
      </c>
      <c r="J54" s="5">
        <v>657</v>
      </c>
      <c r="K54" s="6">
        <v>1433</v>
      </c>
      <c r="L54" s="5">
        <v>670</v>
      </c>
      <c r="M54" s="6">
        <v>1389</v>
      </c>
      <c r="N54" s="5">
        <v>707</v>
      </c>
      <c r="O54" s="6">
        <v>1432</v>
      </c>
      <c r="Y54" s="7">
        <f t="shared" si="8"/>
        <v>10.191999273301663</v>
      </c>
      <c r="Z54" s="8">
        <f t="shared" si="8"/>
        <v>541</v>
      </c>
      <c r="AA54" s="10">
        <f t="shared" si="20"/>
        <v>115.61639397375667</v>
      </c>
      <c r="AB54" s="8">
        <f t="shared" si="10"/>
        <v>545</v>
      </c>
      <c r="AC54" s="10">
        <f t="shared" si="21"/>
        <v>111.26818107533911</v>
      </c>
      <c r="AD54" s="8">
        <f t="shared" si="11"/>
        <v>576</v>
      </c>
      <c r="AE54" s="10">
        <f t="shared" si="22"/>
        <v>110.35863083081448</v>
      </c>
      <c r="AF54" s="8">
        <f t="shared" si="12"/>
        <v>657</v>
      </c>
      <c r="AG54" s="10">
        <f t="shared" si="5"/>
        <v>104.43337786954936</v>
      </c>
      <c r="AH54" s="8">
        <f t="shared" si="13"/>
        <v>670</v>
      </c>
      <c r="AI54" s="10">
        <f t="shared" si="6"/>
        <v>103.17335864317252</v>
      </c>
      <c r="AJ54" s="8">
        <f t="shared" si="14"/>
        <v>707</v>
      </c>
      <c r="AK54" s="10">
        <f t="shared" si="7"/>
        <v>106.08280516914972</v>
      </c>
      <c r="CZ54" s="7">
        <f t="shared" si="15"/>
        <v>10.191999273301663</v>
      </c>
      <c r="DA54" s="11">
        <f t="shared" si="16"/>
        <v>616</v>
      </c>
      <c r="DB54" s="2">
        <f t="shared" si="17"/>
        <v>28.950532522448245</v>
      </c>
      <c r="DC54" s="2">
        <f t="shared" si="18"/>
        <v>108.48879126029698</v>
      </c>
      <c r="DD54" s="2">
        <f t="shared" si="19"/>
        <v>1.9366035470395995</v>
      </c>
    </row>
    <row r="55" spans="1:108">
      <c r="A55">
        <v>15.652385644851227</v>
      </c>
      <c r="B55">
        <v>23.62888953420417</v>
      </c>
      <c r="C55" s="4">
        <v>10.399999258471084</v>
      </c>
      <c r="D55" s="5">
        <v>553</v>
      </c>
      <c r="E55" s="6">
        <v>1580</v>
      </c>
      <c r="F55" s="5">
        <v>567</v>
      </c>
      <c r="G55" s="6">
        <v>1529</v>
      </c>
      <c r="H55" s="5">
        <v>608</v>
      </c>
      <c r="I55" s="6">
        <v>1486</v>
      </c>
      <c r="J55" s="5">
        <v>668</v>
      </c>
      <c r="K55" s="6">
        <v>1491</v>
      </c>
      <c r="L55" s="5">
        <v>679</v>
      </c>
      <c r="M55" s="6">
        <v>1403</v>
      </c>
      <c r="N55" s="5">
        <v>693</v>
      </c>
      <c r="O55" s="6">
        <v>1433</v>
      </c>
      <c r="Y55" s="7">
        <f t="shared" si="8"/>
        <v>10.399999258471084</v>
      </c>
      <c r="Z55" s="8">
        <f t="shared" si="8"/>
        <v>553</v>
      </c>
      <c r="AA55" s="10">
        <f t="shared" si="20"/>
        <v>115.17900534586101</v>
      </c>
      <c r="AB55" s="8">
        <f t="shared" si="10"/>
        <v>567</v>
      </c>
      <c r="AC55" s="10">
        <f t="shared" si="21"/>
        <v>112.44484392874652</v>
      </c>
      <c r="AD55" s="8">
        <f t="shared" si="11"/>
        <v>608</v>
      </c>
      <c r="AE55" s="10">
        <f t="shared" si="22"/>
        <v>109.25577975655585</v>
      </c>
      <c r="AF55" s="8">
        <f t="shared" si="12"/>
        <v>668</v>
      </c>
      <c r="AG55" s="10">
        <f t="shared" si="5"/>
        <v>108.66026964654438</v>
      </c>
      <c r="AH55" s="8">
        <f t="shared" si="13"/>
        <v>679</v>
      </c>
      <c r="AI55" s="10">
        <f t="shared" si="6"/>
        <v>104.21326290595469</v>
      </c>
      <c r="AJ55" s="8">
        <f t="shared" si="14"/>
        <v>693</v>
      </c>
      <c r="AK55" s="10">
        <f t="shared" si="7"/>
        <v>106.15688534035723</v>
      </c>
      <c r="CZ55" s="7">
        <f t="shared" si="15"/>
        <v>10.399999258471084</v>
      </c>
      <c r="DA55" s="11">
        <f t="shared" si="16"/>
        <v>628</v>
      </c>
      <c r="DB55" s="2">
        <f t="shared" si="17"/>
        <v>24.611650357774334</v>
      </c>
      <c r="DC55" s="2">
        <f t="shared" si="18"/>
        <v>109.31834115400329</v>
      </c>
      <c r="DD55" s="2">
        <f t="shared" si="19"/>
        <v>1.6392681617916749</v>
      </c>
    </row>
    <row r="56" spans="1:108">
      <c r="A56">
        <v>15.704393376360626</v>
      </c>
      <c r="B56">
        <v>23.538827365004966</v>
      </c>
      <c r="C56" s="4">
        <v>10.607999243640505</v>
      </c>
      <c r="D56" s="5">
        <v>581</v>
      </c>
      <c r="E56" s="6">
        <v>1605</v>
      </c>
      <c r="F56" s="5">
        <v>564</v>
      </c>
      <c r="G56" s="6">
        <v>1512</v>
      </c>
      <c r="H56" s="5">
        <v>623</v>
      </c>
      <c r="I56" s="6">
        <v>1438</v>
      </c>
      <c r="J56" s="5">
        <v>683</v>
      </c>
      <c r="K56" s="6">
        <v>1518</v>
      </c>
      <c r="L56" s="5">
        <v>671</v>
      </c>
      <c r="M56" s="6">
        <v>1410</v>
      </c>
      <c r="N56" s="5">
        <v>692</v>
      </c>
      <c r="O56" s="6">
        <v>1415</v>
      </c>
      <c r="Y56" s="7">
        <f t="shared" si="8"/>
        <v>10.607999243640505</v>
      </c>
      <c r="Z56" s="8">
        <f t="shared" si="8"/>
        <v>581</v>
      </c>
      <c r="AA56" s="10">
        <f t="shared" si="20"/>
        <v>117.00145796209299</v>
      </c>
      <c r="AB56" s="8">
        <f t="shared" si="10"/>
        <v>564</v>
      </c>
      <c r="AC56" s="10">
        <f t="shared" si="21"/>
        <v>111.19463964700114</v>
      </c>
      <c r="AD56" s="8">
        <f t="shared" si="11"/>
        <v>623</v>
      </c>
      <c r="AE56" s="10">
        <f t="shared" si="22"/>
        <v>105.72665631892819</v>
      </c>
      <c r="AF56" s="8">
        <f t="shared" si="12"/>
        <v>683</v>
      </c>
      <c r="AG56" s="10">
        <f t="shared" si="5"/>
        <v>110.62796064617999</v>
      </c>
      <c r="AH56" s="8">
        <f t="shared" si="13"/>
        <v>671</v>
      </c>
      <c r="AI56" s="10">
        <f t="shared" si="6"/>
        <v>104.73321503734576</v>
      </c>
      <c r="AJ56" s="8">
        <f t="shared" si="14"/>
        <v>692</v>
      </c>
      <c r="AK56" s="10">
        <f t="shared" si="7"/>
        <v>104.82344225862209</v>
      </c>
      <c r="CZ56" s="7">
        <f t="shared" si="15"/>
        <v>10.607999243640505</v>
      </c>
      <c r="DA56" s="11">
        <f t="shared" si="16"/>
        <v>635.66666666666663</v>
      </c>
      <c r="DB56" s="2">
        <f t="shared" si="17"/>
        <v>22.321389841236243</v>
      </c>
      <c r="DC56" s="2">
        <f t="shared" si="18"/>
        <v>109.01789531169503</v>
      </c>
      <c r="DD56" s="2">
        <f t="shared" si="19"/>
        <v>1.9820189576184357</v>
      </c>
    </row>
    <row r="57" spans="1:108">
      <c r="A57">
        <v>15.756401107870026</v>
      </c>
      <c r="B57">
        <v>23.448765195805763</v>
      </c>
      <c r="C57" s="4">
        <v>10.815999228809924</v>
      </c>
      <c r="D57" s="5">
        <v>597</v>
      </c>
      <c r="E57" s="6">
        <v>1578</v>
      </c>
      <c r="F57" s="5">
        <v>583</v>
      </c>
      <c r="G57" s="6">
        <v>1495</v>
      </c>
      <c r="H57" s="5">
        <v>653</v>
      </c>
      <c r="I57" s="6">
        <v>1472</v>
      </c>
      <c r="J57" s="5">
        <v>668</v>
      </c>
      <c r="K57" s="6">
        <v>1498</v>
      </c>
      <c r="L57" s="5">
        <v>635</v>
      </c>
      <c r="M57" s="6">
        <v>1434</v>
      </c>
      <c r="N57" s="5">
        <v>686</v>
      </c>
      <c r="O57" s="6">
        <v>1433</v>
      </c>
      <c r="Y57" s="7">
        <f t="shared" si="8"/>
        <v>10.815999228809924</v>
      </c>
      <c r="Z57" s="8">
        <f t="shared" si="8"/>
        <v>597</v>
      </c>
      <c r="AA57" s="10">
        <f t="shared" si="20"/>
        <v>115.03320913656245</v>
      </c>
      <c r="AB57" s="8">
        <f t="shared" si="10"/>
        <v>583</v>
      </c>
      <c r="AC57" s="10">
        <f t="shared" si="21"/>
        <v>109.94443536525576</v>
      </c>
      <c r="AD57" s="8">
        <f t="shared" si="11"/>
        <v>653</v>
      </c>
      <c r="AE57" s="10">
        <f t="shared" si="22"/>
        <v>108.22645208724776</v>
      </c>
      <c r="AF57" s="8">
        <f t="shared" si="12"/>
        <v>668</v>
      </c>
      <c r="AG57" s="10">
        <f t="shared" si="5"/>
        <v>109.17041175756104</v>
      </c>
      <c r="AH57" s="8">
        <f t="shared" si="13"/>
        <v>635</v>
      </c>
      <c r="AI57" s="10">
        <f t="shared" si="6"/>
        <v>106.51590805925804</v>
      </c>
      <c r="AJ57" s="8">
        <f t="shared" si="14"/>
        <v>686</v>
      </c>
      <c r="AK57" s="10">
        <f t="shared" si="7"/>
        <v>106.15688534035723</v>
      </c>
      <c r="CZ57" s="7">
        <f t="shared" si="15"/>
        <v>10.815999228809924</v>
      </c>
      <c r="DA57" s="11">
        <f t="shared" si="16"/>
        <v>637</v>
      </c>
      <c r="DB57" s="2">
        <f t="shared" si="17"/>
        <v>16.470175064845748</v>
      </c>
      <c r="DC57" s="2">
        <f t="shared" si="18"/>
        <v>109.17455029104038</v>
      </c>
      <c r="DD57" s="2">
        <f t="shared" si="19"/>
        <v>1.3164370360738342</v>
      </c>
    </row>
    <row r="58" spans="1:108">
      <c r="A58">
        <v>15.808408839379425</v>
      </c>
      <c r="B58">
        <v>23.358703026606559</v>
      </c>
      <c r="C58" s="4">
        <v>11.023999213979344</v>
      </c>
      <c r="D58" s="5">
        <v>627</v>
      </c>
      <c r="E58" s="6">
        <v>1512</v>
      </c>
      <c r="F58" s="5">
        <v>596</v>
      </c>
      <c r="G58" s="6">
        <v>1483</v>
      </c>
      <c r="H58" s="5">
        <v>674</v>
      </c>
      <c r="I58" s="6">
        <v>1506</v>
      </c>
      <c r="J58" s="5">
        <v>672</v>
      </c>
      <c r="K58" s="6">
        <v>1485</v>
      </c>
      <c r="L58" s="5">
        <v>620</v>
      </c>
      <c r="M58" s="6">
        <v>1448</v>
      </c>
      <c r="N58" s="5">
        <v>658</v>
      </c>
      <c r="O58" s="6">
        <v>1447</v>
      </c>
      <c r="Y58" s="7">
        <f t="shared" si="8"/>
        <v>11.023999213979344</v>
      </c>
      <c r="Z58" s="8">
        <f t="shared" si="8"/>
        <v>627</v>
      </c>
      <c r="AA58" s="10">
        <f t="shared" si="20"/>
        <v>110.22193422971003</v>
      </c>
      <c r="AB58" s="8">
        <f t="shared" si="10"/>
        <v>596</v>
      </c>
      <c r="AC58" s="10">
        <f t="shared" si="21"/>
        <v>109.06193822520018</v>
      </c>
      <c r="AD58" s="8">
        <f t="shared" si="11"/>
        <v>674</v>
      </c>
      <c r="AE58" s="10">
        <f t="shared" si="22"/>
        <v>110.72624785556735</v>
      </c>
      <c r="AF58" s="8">
        <f t="shared" si="12"/>
        <v>672</v>
      </c>
      <c r="AG58" s="10">
        <f t="shared" si="5"/>
        <v>108.22300497995869</v>
      </c>
      <c r="AH58" s="8">
        <f t="shared" si="13"/>
        <v>620</v>
      </c>
      <c r="AI58" s="10">
        <f t="shared" si="6"/>
        <v>107.5558123220402</v>
      </c>
      <c r="AJ58" s="8">
        <f t="shared" si="14"/>
        <v>658</v>
      </c>
      <c r="AK58" s="10">
        <f t="shared" si="7"/>
        <v>107.19400773726233</v>
      </c>
      <c r="CZ58" s="7">
        <f t="shared" si="15"/>
        <v>11.023999213979344</v>
      </c>
      <c r="DA58" s="11">
        <f t="shared" si="16"/>
        <v>641.16666666666663</v>
      </c>
      <c r="DB58" s="2">
        <f t="shared" si="17"/>
        <v>12.911020271242878</v>
      </c>
      <c r="DC58" s="2">
        <f t="shared" si="18"/>
        <v>108.83049089162311</v>
      </c>
      <c r="DD58" s="2">
        <f t="shared" si="19"/>
        <v>0.58467935944415472</v>
      </c>
    </row>
    <row r="59" spans="1:108">
      <c r="A59">
        <v>15.860416570888823</v>
      </c>
      <c r="B59">
        <v>23.268640857407355</v>
      </c>
      <c r="C59" s="4">
        <v>11.231999199148763</v>
      </c>
      <c r="D59" s="5">
        <v>655</v>
      </c>
      <c r="E59" s="6">
        <v>1502</v>
      </c>
      <c r="F59" s="5">
        <v>597</v>
      </c>
      <c r="G59" s="6">
        <v>1471</v>
      </c>
      <c r="H59" s="5">
        <v>672</v>
      </c>
      <c r="I59" s="6">
        <v>1477</v>
      </c>
      <c r="J59" s="5">
        <v>647</v>
      </c>
      <c r="K59" s="6">
        <v>1457</v>
      </c>
      <c r="L59" s="5">
        <v>632</v>
      </c>
      <c r="M59" s="6">
        <v>1424</v>
      </c>
      <c r="N59" s="5">
        <v>651</v>
      </c>
      <c r="O59" s="6">
        <v>1441</v>
      </c>
      <c r="Y59" s="7">
        <f t="shared" si="8"/>
        <v>11.231999199148763</v>
      </c>
      <c r="Z59" s="8">
        <f t="shared" si="8"/>
        <v>655</v>
      </c>
      <c r="AA59" s="10">
        <f t="shared" si="20"/>
        <v>109.49295318321724</v>
      </c>
      <c r="AB59" s="8">
        <f t="shared" si="10"/>
        <v>597</v>
      </c>
      <c r="AC59" s="10">
        <f t="shared" si="21"/>
        <v>108.17944108514463</v>
      </c>
      <c r="AD59" s="8">
        <f t="shared" si="11"/>
        <v>672</v>
      </c>
      <c r="AE59" s="10">
        <f t="shared" si="22"/>
        <v>108.59406911200065</v>
      </c>
      <c r="AF59" s="8">
        <f t="shared" si="12"/>
        <v>647</v>
      </c>
      <c r="AG59" s="10">
        <f t="shared" si="5"/>
        <v>106.18243653589215</v>
      </c>
      <c r="AH59" s="8">
        <f t="shared" si="13"/>
        <v>632</v>
      </c>
      <c r="AI59" s="10">
        <f t="shared" si="6"/>
        <v>105.77311930012792</v>
      </c>
      <c r="AJ59" s="8">
        <f t="shared" si="14"/>
        <v>651</v>
      </c>
      <c r="AK59" s="10">
        <f t="shared" si="7"/>
        <v>106.74952671001728</v>
      </c>
      <c r="CZ59" s="7">
        <f t="shared" si="15"/>
        <v>11.231999199148763</v>
      </c>
      <c r="DA59" s="11">
        <f t="shared" si="16"/>
        <v>642.33333333333337</v>
      </c>
      <c r="DB59" s="2">
        <f t="shared" si="17"/>
        <v>10.487029025313975</v>
      </c>
      <c r="DC59" s="2">
        <f t="shared" si="18"/>
        <v>107.49525765440001</v>
      </c>
      <c r="DD59" s="2">
        <f t="shared" si="19"/>
        <v>0.60309356526665803</v>
      </c>
    </row>
    <row r="60" spans="1:108">
      <c r="A60">
        <v>15.912424302398223</v>
      </c>
      <c r="B60">
        <v>23.178578688208152</v>
      </c>
      <c r="C60" s="4">
        <v>11.439999184318184</v>
      </c>
      <c r="D60" s="5">
        <v>676</v>
      </c>
      <c r="E60" s="6">
        <v>1479</v>
      </c>
      <c r="F60" s="5">
        <v>593</v>
      </c>
      <c r="G60" s="6">
        <v>1443</v>
      </c>
      <c r="H60" s="5">
        <v>690</v>
      </c>
      <c r="I60" s="6">
        <v>1420</v>
      </c>
      <c r="J60" s="5">
        <v>641</v>
      </c>
      <c r="K60" s="6">
        <v>1409</v>
      </c>
      <c r="L60" s="5">
        <v>630</v>
      </c>
      <c r="M60" s="6">
        <v>1391</v>
      </c>
      <c r="N60" s="5">
        <v>595</v>
      </c>
      <c r="O60" s="6">
        <v>1440</v>
      </c>
      <c r="Y60" s="7">
        <f t="shared" si="8"/>
        <v>11.439999184318184</v>
      </c>
      <c r="Z60" s="8">
        <f t="shared" si="8"/>
        <v>676</v>
      </c>
      <c r="AA60" s="10">
        <f t="shared" si="20"/>
        <v>107.81629677628382</v>
      </c>
      <c r="AB60" s="8">
        <f t="shared" si="10"/>
        <v>593</v>
      </c>
      <c r="AC60" s="10">
        <f t="shared" si="21"/>
        <v>106.12028109168163</v>
      </c>
      <c r="AD60" s="8">
        <f t="shared" si="11"/>
        <v>690</v>
      </c>
      <c r="AE60" s="10">
        <f t="shared" si="22"/>
        <v>104.40323502981784</v>
      </c>
      <c r="AF60" s="8">
        <f t="shared" si="12"/>
        <v>641</v>
      </c>
      <c r="AG60" s="10">
        <f t="shared" si="5"/>
        <v>102.6843192032066</v>
      </c>
      <c r="AH60" s="8">
        <f t="shared" si="13"/>
        <v>630</v>
      </c>
      <c r="AI60" s="10">
        <f t="shared" si="6"/>
        <v>103.32191639499855</v>
      </c>
      <c r="AJ60" s="8">
        <f t="shared" si="14"/>
        <v>595</v>
      </c>
      <c r="AK60" s="10">
        <f t="shared" si="7"/>
        <v>106.67544653880978</v>
      </c>
      <c r="CZ60" s="7">
        <f t="shared" si="15"/>
        <v>11.439999184318184</v>
      </c>
      <c r="DA60" s="11">
        <f t="shared" si="16"/>
        <v>637.5</v>
      </c>
      <c r="DB60" s="2">
        <f t="shared" si="17"/>
        <v>16.425082445252244</v>
      </c>
      <c r="DC60" s="2">
        <f t="shared" si="18"/>
        <v>105.17024917246637</v>
      </c>
      <c r="DD60" s="2">
        <f t="shared" si="19"/>
        <v>0.82369574164638615</v>
      </c>
    </row>
    <row r="61" spans="1:108">
      <c r="A61">
        <v>15.964432033907622</v>
      </c>
      <c r="B61">
        <v>23.088516519008948</v>
      </c>
      <c r="C61" s="4">
        <v>11.647999169487603</v>
      </c>
      <c r="D61" s="5">
        <v>692</v>
      </c>
      <c r="E61" s="6">
        <v>1440</v>
      </c>
      <c r="F61" s="5">
        <v>622</v>
      </c>
      <c r="G61" s="6">
        <v>1409</v>
      </c>
      <c r="H61" s="5">
        <v>705</v>
      </c>
      <c r="I61" s="6">
        <v>1383</v>
      </c>
      <c r="J61" s="5">
        <v>633</v>
      </c>
      <c r="K61" s="6">
        <v>1357</v>
      </c>
      <c r="L61" s="5">
        <v>597</v>
      </c>
      <c r="M61" s="6">
        <v>1360</v>
      </c>
      <c r="N61" s="5">
        <v>563</v>
      </c>
      <c r="O61" s="6">
        <v>1437</v>
      </c>
      <c r="Y61" s="7">
        <f t="shared" si="8"/>
        <v>11.647999169487603</v>
      </c>
      <c r="Z61" s="8">
        <f t="shared" si="8"/>
        <v>692</v>
      </c>
      <c r="AA61" s="10">
        <f t="shared" si="20"/>
        <v>104.97327069496191</v>
      </c>
      <c r="AB61" s="8">
        <f t="shared" si="10"/>
        <v>622</v>
      </c>
      <c r="AC61" s="10">
        <f t="shared" si="21"/>
        <v>103.61987252819087</v>
      </c>
      <c r="AD61" s="8">
        <f t="shared" si="11"/>
        <v>705</v>
      </c>
      <c r="AE61" s="10">
        <f t="shared" si="22"/>
        <v>101.68286904664652</v>
      </c>
      <c r="AF61" s="8">
        <f t="shared" si="12"/>
        <v>633</v>
      </c>
      <c r="AG61" s="10">
        <f t="shared" si="5"/>
        <v>98.894692092797271</v>
      </c>
      <c r="AH61" s="8">
        <f t="shared" si="13"/>
        <v>597</v>
      </c>
      <c r="AI61" s="10">
        <f t="shared" si="6"/>
        <v>101.01927124169521</v>
      </c>
      <c r="AJ61" s="8">
        <f t="shared" si="14"/>
        <v>563</v>
      </c>
      <c r="AK61" s="10">
        <f t="shared" si="7"/>
        <v>106.45320602518726</v>
      </c>
      <c r="CZ61" s="7">
        <f t="shared" si="15"/>
        <v>11.647999169487603</v>
      </c>
      <c r="DA61" s="11">
        <f t="shared" si="16"/>
        <v>635.33333333333337</v>
      </c>
      <c r="DB61" s="2">
        <f t="shared" si="17"/>
        <v>22.322883127210769</v>
      </c>
      <c r="DC61" s="2">
        <f t="shared" si="18"/>
        <v>102.77386360491317</v>
      </c>
      <c r="DD61" s="2">
        <f t="shared" si="19"/>
        <v>1.1314816009594431</v>
      </c>
    </row>
    <row r="62" spans="1:108">
      <c r="A62">
        <v>16.016439765417022</v>
      </c>
      <c r="B62">
        <v>22.998454349809744</v>
      </c>
      <c r="C62" s="4">
        <v>11.855999154657024</v>
      </c>
      <c r="D62" s="5">
        <v>722</v>
      </c>
      <c r="E62" s="6">
        <v>1430</v>
      </c>
      <c r="F62" s="5">
        <v>658</v>
      </c>
      <c r="G62" s="6">
        <v>1392</v>
      </c>
      <c r="H62" s="5">
        <v>691</v>
      </c>
      <c r="I62" s="6">
        <v>1380</v>
      </c>
      <c r="J62" s="5">
        <v>622</v>
      </c>
      <c r="K62" s="6">
        <v>1348</v>
      </c>
      <c r="L62" s="5">
        <v>599</v>
      </c>
      <c r="M62" s="6">
        <v>1341</v>
      </c>
      <c r="N62" s="5">
        <v>547</v>
      </c>
      <c r="O62" s="6">
        <v>1442</v>
      </c>
      <c r="Y62" s="7">
        <f t="shared" si="8"/>
        <v>11.855999154657024</v>
      </c>
      <c r="Z62" s="8">
        <f t="shared" si="8"/>
        <v>722</v>
      </c>
      <c r="AA62" s="10">
        <f t="shared" si="20"/>
        <v>104.24428964846915</v>
      </c>
      <c r="AB62" s="8">
        <f t="shared" si="10"/>
        <v>658</v>
      </c>
      <c r="AC62" s="10">
        <f t="shared" si="21"/>
        <v>102.36966824644549</v>
      </c>
      <c r="AD62" s="8">
        <f t="shared" si="11"/>
        <v>691</v>
      </c>
      <c r="AE62" s="10">
        <f t="shared" si="22"/>
        <v>101.46229883179478</v>
      </c>
      <c r="AF62" s="8">
        <f t="shared" si="12"/>
        <v>622</v>
      </c>
      <c r="AG62" s="10">
        <f t="shared" si="5"/>
        <v>98.238795092918735</v>
      </c>
      <c r="AH62" s="8">
        <f t="shared" si="13"/>
        <v>599</v>
      </c>
      <c r="AI62" s="10">
        <f t="shared" si="6"/>
        <v>99.607972599347988</v>
      </c>
      <c r="AJ62" s="8">
        <f t="shared" si="14"/>
        <v>547</v>
      </c>
      <c r="AK62" s="10">
        <f t="shared" si="7"/>
        <v>106.82360688122479</v>
      </c>
      <c r="CZ62" s="7">
        <f t="shared" si="15"/>
        <v>11.855999154657024</v>
      </c>
      <c r="DA62" s="11">
        <f t="shared" si="16"/>
        <v>639.83333333333337</v>
      </c>
      <c r="DB62" s="2">
        <f t="shared" si="17"/>
        <v>26.014632634559945</v>
      </c>
      <c r="DC62" s="2">
        <f t="shared" si="18"/>
        <v>102.12443855003347</v>
      </c>
      <c r="DD62" s="2">
        <f t="shared" si="19"/>
        <v>1.2715521257064777</v>
      </c>
    </row>
    <row r="63" spans="1:108">
      <c r="A63">
        <v>16.068447496926421</v>
      </c>
      <c r="B63">
        <v>22.908392180610541</v>
      </c>
      <c r="C63" s="4">
        <v>12.063999139826445</v>
      </c>
      <c r="D63" s="5">
        <v>745</v>
      </c>
      <c r="E63" s="6">
        <v>1472</v>
      </c>
      <c r="F63" s="5">
        <v>671</v>
      </c>
      <c r="G63" s="6">
        <v>1377</v>
      </c>
      <c r="H63" s="5">
        <v>675</v>
      </c>
      <c r="I63" s="6">
        <v>1351</v>
      </c>
      <c r="J63" s="5">
        <v>632</v>
      </c>
      <c r="K63" s="6">
        <v>1380</v>
      </c>
      <c r="L63" s="5">
        <v>613</v>
      </c>
      <c r="M63" s="6">
        <v>1345</v>
      </c>
      <c r="N63" s="5">
        <v>537</v>
      </c>
      <c r="O63" s="6">
        <v>1430</v>
      </c>
      <c r="Y63" s="7">
        <f t="shared" si="8"/>
        <v>12.063999139826445</v>
      </c>
      <c r="Z63" s="8">
        <f t="shared" si="8"/>
        <v>745</v>
      </c>
      <c r="AA63" s="10">
        <f t="shared" si="20"/>
        <v>107.30601004373885</v>
      </c>
      <c r="AB63" s="8">
        <f t="shared" si="10"/>
        <v>671</v>
      </c>
      <c r="AC63" s="10">
        <f t="shared" si="21"/>
        <v>101.26654682137604</v>
      </c>
      <c r="AD63" s="8">
        <f t="shared" si="11"/>
        <v>675</v>
      </c>
      <c r="AE63" s="10">
        <f t="shared" si="22"/>
        <v>99.330120088228085</v>
      </c>
      <c r="AF63" s="8">
        <f t="shared" si="12"/>
        <v>632</v>
      </c>
      <c r="AG63" s="10">
        <f t="shared" si="5"/>
        <v>100.57087331470909</v>
      </c>
      <c r="AH63" s="8">
        <f t="shared" si="13"/>
        <v>613</v>
      </c>
      <c r="AI63" s="10">
        <f t="shared" si="6"/>
        <v>99.90508810300004</v>
      </c>
      <c r="AJ63" s="8">
        <f t="shared" si="14"/>
        <v>537</v>
      </c>
      <c r="AK63" s="10">
        <f t="shared" si="7"/>
        <v>105.93464482673471</v>
      </c>
      <c r="CZ63" s="7">
        <f t="shared" si="15"/>
        <v>12.063999139826445</v>
      </c>
      <c r="DA63" s="11">
        <f t="shared" si="16"/>
        <v>645.5</v>
      </c>
      <c r="DB63" s="2">
        <f t="shared" si="17"/>
        <v>28.53740235784143</v>
      </c>
      <c r="DC63" s="2">
        <f t="shared" si="18"/>
        <v>102.38554719963115</v>
      </c>
      <c r="DD63" s="2">
        <f t="shared" si="19"/>
        <v>1.3764757400122325</v>
      </c>
    </row>
    <row r="64" spans="1:108">
      <c r="A64">
        <v>16.120455228435819</v>
      </c>
      <c r="B64">
        <v>22.818330011411337</v>
      </c>
      <c r="C64" s="4">
        <v>12.271999124995864</v>
      </c>
      <c r="D64" s="5">
        <v>781</v>
      </c>
      <c r="E64" s="6">
        <v>1495</v>
      </c>
      <c r="F64" s="5">
        <v>662</v>
      </c>
      <c r="G64" s="6">
        <v>1365</v>
      </c>
      <c r="H64" s="5">
        <v>652</v>
      </c>
      <c r="I64" s="6">
        <v>1318</v>
      </c>
      <c r="J64" s="5">
        <v>634</v>
      </c>
      <c r="K64" s="6">
        <v>1381</v>
      </c>
      <c r="L64" s="5">
        <v>624</v>
      </c>
      <c r="M64" s="6">
        <v>1345</v>
      </c>
      <c r="N64" s="5">
        <v>538</v>
      </c>
      <c r="O64" s="6">
        <v>1436</v>
      </c>
      <c r="Y64" s="7">
        <f t="shared" si="8"/>
        <v>12.271999124995864</v>
      </c>
      <c r="Z64" s="8">
        <f t="shared" si="8"/>
        <v>781</v>
      </c>
      <c r="AA64" s="10">
        <f t="shared" si="20"/>
        <v>108.98266645067227</v>
      </c>
      <c r="AB64" s="8">
        <f t="shared" si="10"/>
        <v>662</v>
      </c>
      <c r="AC64" s="10">
        <f t="shared" si="21"/>
        <v>100.38404968132046</v>
      </c>
      <c r="AD64" s="8">
        <f t="shared" si="11"/>
        <v>652</v>
      </c>
      <c r="AE64" s="10">
        <f t="shared" si="22"/>
        <v>96.903847724859077</v>
      </c>
      <c r="AF64" s="8">
        <f t="shared" si="12"/>
        <v>634</v>
      </c>
      <c r="AG64" s="10">
        <f t="shared" si="5"/>
        <v>100.64375075914005</v>
      </c>
      <c r="AH64" s="8">
        <f t="shared" si="13"/>
        <v>624</v>
      </c>
      <c r="AI64" s="10">
        <f t="shared" si="6"/>
        <v>99.90508810300004</v>
      </c>
      <c r="AJ64" s="8">
        <f t="shared" si="14"/>
        <v>538</v>
      </c>
      <c r="AK64" s="10">
        <f t="shared" si="7"/>
        <v>106.37912585397974</v>
      </c>
      <c r="CZ64" s="7">
        <f t="shared" si="15"/>
        <v>12.271999124995864</v>
      </c>
      <c r="DA64" s="11">
        <f t="shared" si="16"/>
        <v>648.5</v>
      </c>
      <c r="DB64" s="2">
        <f t="shared" si="17"/>
        <v>32.02681168437887</v>
      </c>
      <c r="DC64" s="2">
        <f t="shared" si="18"/>
        <v>102.19975476216194</v>
      </c>
      <c r="DD64" s="2">
        <f t="shared" si="19"/>
        <v>1.8484686772180674</v>
      </c>
    </row>
    <row r="65" spans="1:108">
      <c r="A65">
        <v>16.172462959945218</v>
      </c>
      <c r="B65">
        <v>22.728267842212134</v>
      </c>
      <c r="C65" s="4">
        <v>12.479999110165283</v>
      </c>
      <c r="D65" s="5">
        <v>748</v>
      </c>
      <c r="E65" s="6">
        <v>1469</v>
      </c>
      <c r="F65" s="5">
        <v>649</v>
      </c>
      <c r="G65" s="6">
        <v>1360</v>
      </c>
      <c r="H65" s="5">
        <v>654</v>
      </c>
      <c r="I65" s="6">
        <v>1332</v>
      </c>
      <c r="J65" s="5">
        <v>634</v>
      </c>
      <c r="K65" s="6">
        <v>1341</v>
      </c>
      <c r="L65" s="5">
        <v>641</v>
      </c>
      <c r="M65" s="6">
        <v>1330</v>
      </c>
      <c r="N65" s="5">
        <v>534</v>
      </c>
      <c r="O65" s="6">
        <v>1441</v>
      </c>
      <c r="Y65" s="7">
        <f t="shared" si="8"/>
        <v>12.479999110165283</v>
      </c>
      <c r="Z65" s="8">
        <f t="shared" si="8"/>
        <v>748</v>
      </c>
      <c r="AA65" s="10">
        <f t="shared" si="20"/>
        <v>107.08731572979102</v>
      </c>
      <c r="AB65" s="8">
        <f t="shared" si="10"/>
        <v>649</v>
      </c>
      <c r="AC65" s="10">
        <f t="shared" si="21"/>
        <v>100.01634253963066</v>
      </c>
      <c r="AD65" s="8">
        <f t="shared" si="11"/>
        <v>654</v>
      </c>
      <c r="AE65" s="10">
        <f t="shared" si="22"/>
        <v>97.933175394167151</v>
      </c>
      <c r="AF65" s="8">
        <f t="shared" si="12"/>
        <v>634</v>
      </c>
      <c r="AG65" s="10">
        <f t="shared" si="5"/>
        <v>97.728652981902101</v>
      </c>
      <c r="AH65" s="8">
        <f t="shared" si="13"/>
        <v>641</v>
      </c>
      <c r="AI65" s="10">
        <f t="shared" si="6"/>
        <v>98.790904964304872</v>
      </c>
      <c r="AJ65" s="8">
        <f t="shared" si="14"/>
        <v>534</v>
      </c>
      <c r="AK65" s="10">
        <f t="shared" si="7"/>
        <v>106.74952671001728</v>
      </c>
      <c r="CZ65" s="7">
        <f t="shared" si="15"/>
        <v>12.479999110165283</v>
      </c>
      <c r="DA65" s="11">
        <f t="shared" si="16"/>
        <v>643.33333333333337</v>
      </c>
      <c r="DB65" s="2">
        <f t="shared" si="17"/>
        <v>27.777288884586593</v>
      </c>
      <c r="DC65" s="2">
        <f t="shared" si="18"/>
        <v>101.38431971996886</v>
      </c>
      <c r="DD65" s="2">
        <f t="shared" si="19"/>
        <v>1.7812080886508332</v>
      </c>
    </row>
    <row r="66" spans="1:108">
      <c r="A66">
        <v>16.22447069145462</v>
      </c>
      <c r="B66">
        <v>22.63820567301293</v>
      </c>
      <c r="C66" s="4">
        <v>12.687999095334705</v>
      </c>
      <c r="D66" s="5">
        <v>732</v>
      </c>
      <c r="E66" s="6">
        <v>1437</v>
      </c>
      <c r="F66" s="5">
        <v>646</v>
      </c>
      <c r="G66" s="6">
        <v>1372</v>
      </c>
      <c r="H66" s="5">
        <v>641</v>
      </c>
      <c r="I66" s="6">
        <v>1359</v>
      </c>
      <c r="J66" s="5">
        <v>630</v>
      </c>
      <c r="K66" s="6">
        <v>1337</v>
      </c>
      <c r="L66" s="5">
        <v>625</v>
      </c>
      <c r="M66" s="6">
        <v>1320</v>
      </c>
      <c r="N66" s="5">
        <v>548</v>
      </c>
      <c r="O66" s="6">
        <v>1433</v>
      </c>
      <c r="Y66" s="7">
        <f t="shared" si="8"/>
        <v>12.687999095334705</v>
      </c>
      <c r="Z66" s="8">
        <f t="shared" si="8"/>
        <v>732</v>
      </c>
      <c r="AA66" s="10">
        <f t="shared" si="20"/>
        <v>104.75457638101409</v>
      </c>
      <c r="AB66" s="8">
        <f t="shared" si="10"/>
        <v>646</v>
      </c>
      <c r="AC66" s="10">
        <f t="shared" si="21"/>
        <v>100.89883967968622</v>
      </c>
      <c r="AD66" s="8">
        <f t="shared" si="11"/>
        <v>641</v>
      </c>
      <c r="AE66" s="10">
        <f t="shared" si="22"/>
        <v>99.918307327832707</v>
      </c>
      <c r="AF66" s="8">
        <f t="shared" si="12"/>
        <v>630</v>
      </c>
      <c r="AG66" s="10">
        <f t="shared" si="5"/>
        <v>97.437143204178298</v>
      </c>
      <c r="AH66" s="8">
        <f t="shared" si="13"/>
        <v>625</v>
      </c>
      <c r="AI66" s="10">
        <f t="shared" si="6"/>
        <v>98.048116205174765</v>
      </c>
      <c r="AJ66" s="8">
        <f t="shared" si="14"/>
        <v>548</v>
      </c>
      <c r="AK66" s="10">
        <f t="shared" si="7"/>
        <v>106.15688534035723</v>
      </c>
      <c r="CZ66" s="7">
        <f t="shared" si="15"/>
        <v>12.687999095334705</v>
      </c>
      <c r="DA66" s="11">
        <f t="shared" si="16"/>
        <v>637</v>
      </c>
      <c r="DB66" s="2">
        <f t="shared" si="17"/>
        <v>23.969424968766635</v>
      </c>
      <c r="DC66" s="2">
        <f t="shared" si="18"/>
        <v>101.20231135637387</v>
      </c>
      <c r="DD66" s="2">
        <f t="shared" si="19"/>
        <v>1.4495124449053469</v>
      </c>
    </row>
    <row r="67" spans="1:108">
      <c r="A67">
        <v>16.276478422964018</v>
      </c>
      <c r="B67">
        <v>22.548143503813726</v>
      </c>
      <c r="C67" s="4">
        <v>12.895999080504126</v>
      </c>
      <c r="D67" s="5">
        <v>710</v>
      </c>
      <c r="E67" s="6">
        <v>1416</v>
      </c>
      <c r="F67" s="5">
        <v>637</v>
      </c>
      <c r="G67" s="6">
        <v>1356</v>
      </c>
      <c r="H67" s="5">
        <v>648</v>
      </c>
      <c r="I67" s="6">
        <v>1381</v>
      </c>
      <c r="J67" s="5">
        <v>608</v>
      </c>
      <c r="K67" s="6">
        <v>1345</v>
      </c>
      <c r="L67" s="5">
        <v>596</v>
      </c>
      <c r="M67" s="6">
        <v>1297</v>
      </c>
      <c r="N67" s="5">
        <v>531</v>
      </c>
      <c r="O67" s="6">
        <v>1421</v>
      </c>
      <c r="Y67" s="7">
        <f t="shared" si="8"/>
        <v>12.895999080504126</v>
      </c>
      <c r="Z67" s="8">
        <f t="shared" si="8"/>
        <v>710</v>
      </c>
      <c r="AA67" s="10">
        <f t="shared" si="20"/>
        <v>103.22371618337922</v>
      </c>
      <c r="AB67" s="8">
        <f t="shared" si="10"/>
        <v>637</v>
      </c>
      <c r="AC67" s="10">
        <f t="shared" si="21"/>
        <v>99.722176826278798</v>
      </c>
      <c r="AD67" s="8">
        <f t="shared" si="11"/>
        <v>648</v>
      </c>
      <c r="AE67" s="10">
        <f t="shared" si="22"/>
        <v>101.53582223674537</v>
      </c>
      <c r="AF67" s="8">
        <f t="shared" si="12"/>
        <v>608</v>
      </c>
      <c r="AG67" s="10">
        <f t="shared" si="5"/>
        <v>98.02016275962589</v>
      </c>
      <c r="AH67" s="8">
        <f t="shared" si="13"/>
        <v>596</v>
      </c>
      <c r="AI67" s="10">
        <f t="shared" si="6"/>
        <v>96.339702059175508</v>
      </c>
      <c r="AJ67" s="8">
        <f t="shared" si="14"/>
        <v>531</v>
      </c>
      <c r="AK67" s="10">
        <f t="shared" si="7"/>
        <v>105.26792328586714</v>
      </c>
      <c r="CZ67" s="7">
        <f t="shared" si="15"/>
        <v>12.895999080504126</v>
      </c>
      <c r="DA67" s="11">
        <f t="shared" si="16"/>
        <v>621.66666666666663</v>
      </c>
      <c r="DB67" s="2">
        <f t="shared" si="17"/>
        <v>24.356609871746205</v>
      </c>
      <c r="DC67" s="2">
        <f t="shared" si="18"/>
        <v>100.68491722517865</v>
      </c>
      <c r="DD67" s="2">
        <f t="shared" si="19"/>
        <v>1.3550173961662888</v>
      </c>
    </row>
    <row r="68" spans="1:108">
      <c r="A68">
        <v>16.328486154473417</v>
      </c>
      <c r="B68">
        <v>22.458081334614523</v>
      </c>
      <c r="C68" s="4">
        <v>13.103999065673545</v>
      </c>
      <c r="D68" s="5">
        <v>701</v>
      </c>
      <c r="E68" s="6">
        <v>1373</v>
      </c>
      <c r="F68" s="5">
        <v>611</v>
      </c>
      <c r="G68" s="6">
        <v>1372</v>
      </c>
      <c r="H68" s="5">
        <v>644</v>
      </c>
      <c r="I68" s="6">
        <v>1389</v>
      </c>
      <c r="J68" s="5">
        <v>597</v>
      </c>
      <c r="K68" s="6">
        <v>1353</v>
      </c>
      <c r="L68" s="5">
        <v>567</v>
      </c>
      <c r="M68" s="6">
        <v>1303</v>
      </c>
      <c r="N68" s="5">
        <v>526</v>
      </c>
      <c r="O68" s="6">
        <v>1415</v>
      </c>
      <c r="Y68" s="7">
        <f t="shared" si="8"/>
        <v>13.103999065673545</v>
      </c>
      <c r="Z68" s="8">
        <f t="shared" si="8"/>
        <v>701</v>
      </c>
      <c r="AA68" s="10">
        <f t="shared" si="20"/>
        <v>100.08909768346021</v>
      </c>
      <c r="AB68" s="8">
        <f t="shared" si="10"/>
        <v>611</v>
      </c>
      <c r="AC68" s="10">
        <f t="shared" si="21"/>
        <v>100.89883967968622</v>
      </c>
      <c r="AD68" s="8">
        <f t="shared" si="11"/>
        <v>644</v>
      </c>
      <c r="AE68" s="10">
        <f t="shared" si="22"/>
        <v>102.12400947634997</v>
      </c>
      <c r="AF68" s="8">
        <f t="shared" si="12"/>
        <v>597</v>
      </c>
      <c r="AG68" s="10">
        <f t="shared" si="5"/>
        <v>98.603182315073482</v>
      </c>
      <c r="AH68" s="8">
        <f t="shared" si="13"/>
        <v>567</v>
      </c>
      <c r="AI68" s="10">
        <f t="shared" si="6"/>
        <v>96.785375314653564</v>
      </c>
      <c r="AJ68" s="8">
        <f t="shared" si="14"/>
        <v>526</v>
      </c>
      <c r="AK68" s="10">
        <f t="shared" si="7"/>
        <v>104.82344225862209</v>
      </c>
      <c r="CZ68" s="7">
        <f t="shared" si="15"/>
        <v>13.103999065673545</v>
      </c>
      <c r="DA68" s="11">
        <f t="shared" si="16"/>
        <v>607.66666666666663</v>
      </c>
      <c r="DB68" s="2">
        <f t="shared" si="17"/>
        <v>24.818899608519672</v>
      </c>
      <c r="DC68" s="2">
        <f t="shared" si="18"/>
        <v>100.55399112130759</v>
      </c>
      <c r="DD68" s="2">
        <f t="shared" si="19"/>
        <v>1.1407064650542749</v>
      </c>
    </row>
    <row r="69" spans="1:108">
      <c r="A69">
        <v>16.380493885982816</v>
      </c>
      <c r="B69">
        <v>22.368019165415319</v>
      </c>
      <c r="C69" s="4">
        <v>13.311999050842964</v>
      </c>
      <c r="D69" s="5">
        <v>677</v>
      </c>
      <c r="E69" s="6">
        <v>1342</v>
      </c>
      <c r="F69" s="5">
        <v>602</v>
      </c>
      <c r="G69" s="6">
        <v>1404</v>
      </c>
      <c r="H69" s="5">
        <v>601</v>
      </c>
      <c r="I69" s="6">
        <v>1380</v>
      </c>
      <c r="J69" s="5">
        <v>563</v>
      </c>
      <c r="K69" s="6">
        <v>1361</v>
      </c>
      <c r="L69" s="5">
        <v>526</v>
      </c>
      <c r="M69" s="6">
        <v>1340</v>
      </c>
      <c r="N69" s="5">
        <v>502</v>
      </c>
      <c r="O69" s="6">
        <v>1391</v>
      </c>
      <c r="Y69" s="7">
        <f t="shared" si="8"/>
        <v>13.311999050842964</v>
      </c>
      <c r="Z69" s="8">
        <f t="shared" si="8"/>
        <v>677</v>
      </c>
      <c r="AA69" s="10">
        <f t="shared" si="20"/>
        <v>97.829256439332582</v>
      </c>
      <c r="AB69" s="8">
        <f t="shared" si="10"/>
        <v>602</v>
      </c>
      <c r="AC69" s="10">
        <f t="shared" si="21"/>
        <v>103.25216538650106</v>
      </c>
      <c r="AD69" s="8">
        <f t="shared" si="11"/>
        <v>601</v>
      </c>
      <c r="AE69" s="10">
        <f t="shared" si="22"/>
        <v>101.46229883179478</v>
      </c>
      <c r="AF69" s="8">
        <f t="shared" si="12"/>
        <v>563</v>
      </c>
      <c r="AG69" s="10">
        <f t="shared" ref="AG69:AG120" si="23">K69/AG$2*100</f>
        <v>99.186201870521074</v>
      </c>
      <c r="AH69" s="8">
        <f t="shared" si="13"/>
        <v>526</v>
      </c>
      <c r="AI69" s="10">
        <f t="shared" ref="AI69:AI120" si="24">M69/AI$2*100</f>
        <v>99.533693723434979</v>
      </c>
      <c r="AJ69" s="8">
        <f t="shared" si="14"/>
        <v>502</v>
      </c>
      <c r="AK69" s="10">
        <f t="shared" ref="AK69:AK120" si="25">O69/AK$2*100</f>
        <v>103.04551814964194</v>
      </c>
      <c r="CZ69" s="7">
        <f t="shared" si="15"/>
        <v>13.311999050842964</v>
      </c>
      <c r="DA69" s="11">
        <f t="shared" si="16"/>
        <v>578.5</v>
      </c>
      <c r="DB69" s="2">
        <f t="shared" si="17"/>
        <v>25.566579747787934</v>
      </c>
      <c r="DC69" s="2">
        <f t="shared" si="18"/>
        <v>100.71818906687106</v>
      </c>
      <c r="DD69" s="2">
        <f t="shared" si="19"/>
        <v>0.90345894031531204</v>
      </c>
    </row>
    <row r="70" spans="1:108">
      <c r="A70">
        <v>16.432501617492214</v>
      </c>
      <c r="B70">
        <v>22.277956996216115</v>
      </c>
      <c r="C70" s="4">
        <v>13.519999036012385</v>
      </c>
      <c r="D70" s="5">
        <v>633</v>
      </c>
      <c r="E70" s="6">
        <v>1362</v>
      </c>
      <c r="F70" s="5">
        <v>562</v>
      </c>
      <c r="G70" s="6">
        <v>1381</v>
      </c>
      <c r="H70" s="5">
        <v>580</v>
      </c>
      <c r="I70" s="6">
        <v>1362</v>
      </c>
      <c r="J70" s="5">
        <v>560</v>
      </c>
      <c r="K70" s="6">
        <v>1356</v>
      </c>
      <c r="L70" s="5">
        <v>522</v>
      </c>
      <c r="M70" s="6">
        <v>1361</v>
      </c>
      <c r="N70" s="5">
        <v>473</v>
      </c>
      <c r="O70" s="6">
        <v>1365</v>
      </c>
      <c r="Y70" s="7">
        <f t="shared" ref="Y70:Z120" si="26">C70</f>
        <v>13.519999036012385</v>
      </c>
      <c r="Z70" s="8">
        <f t="shared" si="26"/>
        <v>633</v>
      </c>
      <c r="AA70" s="10">
        <f t="shared" si="20"/>
        <v>99.28721853231815</v>
      </c>
      <c r="AB70" s="8">
        <f t="shared" ref="AB70:AB120" si="27">F70</f>
        <v>562</v>
      </c>
      <c r="AC70" s="10">
        <f t="shared" si="21"/>
        <v>101.5607125347279</v>
      </c>
      <c r="AD70" s="8">
        <f t="shared" ref="AD70:AD120" si="28">H70</f>
        <v>580</v>
      </c>
      <c r="AE70" s="10">
        <f t="shared" si="22"/>
        <v>100.13887754268443</v>
      </c>
      <c r="AF70" s="8">
        <f t="shared" ref="AF70:AF120" si="29">J70</f>
        <v>560</v>
      </c>
      <c r="AG70" s="10">
        <f t="shared" si="23"/>
        <v>98.821814648366328</v>
      </c>
      <c r="AH70" s="8">
        <f t="shared" ref="AH70:AH120" si="30">L70</f>
        <v>522</v>
      </c>
      <c r="AI70" s="10">
        <f t="shared" si="24"/>
        <v>101.09355011760822</v>
      </c>
      <c r="AJ70" s="8">
        <f t="shared" ref="AJ70:AJ120" si="31">N70</f>
        <v>473</v>
      </c>
      <c r="AK70" s="10">
        <f t="shared" si="25"/>
        <v>101.11943369824677</v>
      </c>
      <c r="CZ70" s="7">
        <f t="shared" ref="CZ70:CZ97" si="32">Y70</f>
        <v>13.519999036012385</v>
      </c>
      <c r="DA70" s="11">
        <f t="shared" ref="DA70:DA97" si="33">(Z70+AB70+AD70+AF70+AH70+AJ70)/(COUNTA(Z70:AK70)/2)</f>
        <v>555</v>
      </c>
      <c r="DB70" s="2">
        <f t="shared" ref="DB70:DB97" si="34">STDEV(Z70,AB70,AD70,AF70,AH70,AJ70)/SQRT(COUNTA(Z70:AK70)/2)</f>
        <v>22.057500613925715</v>
      </c>
      <c r="DC70" s="2">
        <f t="shared" ref="DC70:DC97" si="35">(AA70+AC70+AE70+AG70+AI70+AK70)/(COUNTA(Z70:AK70)/2)</f>
        <v>100.3369345123253</v>
      </c>
      <c r="DD70" s="2">
        <f t="shared" ref="DD70:DD97" si="36">STDEV(AA70,AC70,AE70,AG70,AI70,AK70)/SQRT(COUNTA(Z70:AK70)/2)</f>
        <v>0.45163123608794531</v>
      </c>
    </row>
    <row r="71" spans="1:108">
      <c r="A71">
        <v>16.484509349001616</v>
      </c>
      <c r="B71">
        <v>22.187894827016912</v>
      </c>
      <c r="C71" s="4">
        <v>13.727999021181805</v>
      </c>
      <c r="D71" s="5">
        <v>595</v>
      </c>
      <c r="E71" s="6">
        <v>1379</v>
      </c>
      <c r="F71" s="5">
        <v>535</v>
      </c>
      <c r="G71" s="6">
        <v>1369</v>
      </c>
      <c r="H71" s="5">
        <v>528</v>
      </c>
      <c r="I71" s="6">
        <v>1353</v>
      </c>
      <c r="J71" s="5">
        <v>546</v>
      </c>
      <c r="K71" s="6">
        <v>1366</v>
      </c>
      <c r="L71" s="5">
        <v>484</v>
      </c>
      <c r="M71" s="6">
        <v>1338</v>
      </c>
      <c r="N71" s="5">
        <v>465</v>
      </c>
      <c r="O71" s="6">
        <v>1355</v>
      </c>
      <c r="Y71" s="7">
        <f t="shared" si="26"/>
        <v>13.727999021181805</v>
      </c>
      <c r="Z71" s="8">
        <f t="shared" si="26"/>
        <v>595</v>
      </c>
      <c r="AA71" s="10">
        <f t="shared" si="20"/>
        <v>100.5264863113559</v>
      </c>
      <c r="AB71" s="8">
        <f t="shared" si="27"/>
        <v>535</v>
      </c>
      <c r="AC71" s="10">
        <f t="shared" si="21"/>
        <v>100.67821539467232</v>
      </c>
      <c r="AD71" s="8">
        <f t="shared" si="28"/>
        <v>528</v>
      </c>
      <c r="AE71" s="10">
        <f t="shared" si="22"/>
        <v>99.477166898129241</v>
      </c>
      <c r="AF71" s="8">
        <f t="shared" si="29"/>
        <v>546</v>
      </c>
      <c r="AG71" s="10">
        <f t="shared" si="23"/>
        <v>99.550589092675807</v>
      </c>
      <c r="AH71" s="8">
        <f t="shared" si="30"/>
        <v>484</v>
      </c>
      <c r="AI71" s="10">
        <f t="shared" si="24"/>
        <v>99.38513597160896</v>
      </c>
      <c r="AJ71" s="8">
        <f t="shared" si="31"/>
        <v>465</v>
      </c>
      <c r="AK71" s="10">
        <f t="shared" si="25"/>
        <v>100.3786319861717</v>
      </c>
      <c r="CZ71" s="7">
        <f t="shared" si="32"/>
        <v>13.727999021181805</v>
      </c>
      <c r="DA71" s="11">
        <f t="shared" si="33"/>
        <v>525.5</v>
      </c>
      <c r="DB71" s="2">
        <f t="shared" si="34"/>
        <v>18.911636629334861</v>
      </c>
      <c r="DC71" s="2">
        <f t="shared" si="35"/>
        <v>99.999370942435647</v>
      </c>
      <c r="DD71" s="2">
        <f t="shared" si="36"/>
        <v>0.24040979969838239</v>
      </c>
    </row>
    <row r="72" spans="1:108">
      <c r="A72">
        <v>16.536517080511015</v>
      </c>
      <c r="B72">
        <v>22.097832657817708</v>
      </c>
      <c r="C72" s="4">
        <v>13.935999006351226</v>
      </c>
      <c r="D72" s="5">
        <v>561</v>
      </c>
      <c r="E72" s="6">
        <v>1372</v>
      </c>
      <c r="F72" s="5">
        <v>514</v>
      </c>
      <c r="G72" s="6">
        <v>1380</v>
      </c>
      <c r="H72" s="5">
        <v>517</v>
      </c>
      <c r="I72" s="6">
        <v>1340</v>
      </c>
      <c r="J72" s="5">
        <v>527</v>
      </c>
      <c r="K72" s="6">
        <v>1387</v>
      </c>
      <c r="L72" s="5">
        <v>456</v>
      </c>
      <c r="M72" s="6">
        <v>1329</v>
      </c>
      <c r="N72" s="5">
        <v>463</v>
      </c>
      <c r="O72" s="6">
        <v>1346</v>
      </c>
      <c r="Y72" s="7">
        <f t="shared" si="26"/>
        <v>13.935999006351226</v>
      </c>
      <c r="Z72" s="8">
        <f t="shared" si="26"/>
        <v>561</v>
      </c>
      <c r="AA72" s="10">
        <f t="shared" si="20"/>
        <v>100.01619957881094</v>
      </c>
      <c r="AB72" s="8">
        <f t="shared" si="27"/>
        <v>514</v>
      </c>
      <c r="AC72" s="10">
        <f t="shared" si="21"/>
        <v>101.48717110638994</v>
      </c>
      <c r="AD72" s="8">
        <f t="shared" si="28"/>
        <v>517</v>
      </c>
      <c r="AE72" s="10">
        <f t="shared" si="22"/>
        <v>98.521362633771744</v>
      </c>
      <c r="AF72" s="8">
        <f t="shared" si="29"/>
        <v>527</v>
      </c>
      <c r="AG72" s="10">
        <f t="shared" si="23"/>
        <v>101.08101542572574</v>
      </c>
      <c r="AH72" s="8">
        <f t="shared" si="30"/>
        <v>456</v>
      </c>
      <c r="AI72" s="10">
        <f t="shared" si="24"/>
        <v>98.716626088391862</v>
      </c>
      <c r="AJ72" s="8">
        <f t="shared" si="31"/>
        <v>463</v>
      </c>
      <c r="AK72" s="10">
        <f t="shared" si="25"/>
        <v>99.711910445304142</v>
      </c>
      <c r="CZ72" s="7">
        <f t="shared" si="32"/>
        <v>13.935999006351226</v>
      </c>
      <c r="DA72" s="11">
        <f t="shared" si="33"/>
        <v>506.33333333333331</v>
      </c>
      <c r="DB72" s="2">
        <f t="shared" si="34"/>
        <v>16.329251190561205</v>
      </c>
      <c r="DC72" s="2">
        <f t="shared" si="35"/>
        <v>99.922380879732387</v>
      </c>
      <c r="DD72" s="2">
        <f t="shared" si="36"/>
        <v>0.49196202289176344</v>
      </c>
    </row>
    <row r="73" spans="1:108">
      <c r="A73">
        <v>16.588524812020413</v>
      </c>
      <c r="B73">
        <v>22.007770488618505</v>
      </c>
      <c r="C73" s="4">
        <v>14.143998991520645</v>
      </c>
      <c r="D73" s="5">
        <v>548</v>
      </c>
      <c r="E73" s="6">
        <v>1362</v>
      </c>
      <c r="F73" s="5">
        <v>508</v>
      </c>
      <c r="G73" s="6">
        <v>1368</v>
      </c>
      <c r="H73" s="5">
        <v>496</v>
      </c>
      <c r="I73" s="6">
        <v>1340</v>
      </c>
      <c r="J73" s="5">
        <v>514</v>
      </c>
      <c r="K73" s="6">
        <v>1405</v>
      </c>
      <c r="L73" s="5">
        <v>445</v>
      </c>
      <c r="M73" s="6">
        <v>1351</v>
      </c>
      <c r="N73" s="5">
        <v>451</v>
      </c>
      <c r="O73" s="6">
        <v>1335</v>
      </c>
      <c r="Y73" s="7">
        <f t="shared" si="26"/>
        <v>14.143998991520645</v>
      </c>
      <c r="Z73" s="8">
        <f t="shared" si="26"/>
        <v>548</v>
      </c>
      <c r="AA73" s="10">
        <f t="shared" si="20"/>
        <v>99.28721853231815</v>
      </c>
      <c r="AB73" s="8">
        <f t="shared" si="27"/>
        <v>508</v>
      </c>
      <c r="AC73" s="10">
        <f t="shared" si="21"/>
        <v>100.60467396633437</v>
      </c>
      <c r="AD73" s="8">
        <f t="shared" si="28"/>
        <v>496</v>
      </c>
      <c r="AE73" s="10">
        <f t="shared" si="22"/>
        <v>98.521362633771744</v>
      </c>
      <c r="AF73" s="8">
        <f t="shared" si="29"/>
        <v>514</v>
      </c>
      <c r="AG73" s="10">
        <f t="shared" si="23"/>
        <v>102.39280942548281</v>
      </c>
      <c r="AH73" s="8">
        <f t="shared" si="30"/>
        <v>445</v>
      </c>
      <c r="AI73" s="10">
        <f t="shared" si="24"/>
        <v>100.35076135847811</v>
      </c>
      <c r="AJ73" s="8">
        <f t="shared" si="31"/>
        <v>451</v>
      </c>
      <c r="AK73" s="10">
        <f t="shared" si="25"/>
        <v>98.897028562021561</v>
      </c>
      <c r="CZ73" s="7">
        <f t="shared" si="32"/>
        <v>14.143998991520645</v>
      </c>
      <c r="DA73" s="11">
        <f t="shared" si="33"/>
        <v>493.66666666666669</v>
      </c>
      <c r="DB73" s="2">
        <f t="shared" si="34"/>
        <v>16.088643337598249</v>
      </c>
      <c r="DC73" s="2">
        <f t="shared" si="35"/>
        <v>100.00897574640112</v>
      </c>
      <c r="DD73" s="2">
        <f t="shared" si="36"/>
        <v>0.58093859610048104</v>
      </c>
    </row>
    <row r="74" spans="1:108">
      <c r="A74">
        <v>16.640532543529812</v>
      </c>
      <c r="B74">
        <v>21.917708319419301</v>
      </c>
      <c r="C74" s="4">
        <v>14.351998976690064</v>
      </c>
      <c r="D74" s="5">
        <v>551</v>
      </c>
      <c r="E74" s="6">
        <v>1347</v>
      </c>
      <c r="F74" s="5">
        <v>499</v>
      </c>
      <c r="G74" s="6">
        <v>1362</v>
      </c>
      <c r="H74" s="5">
        <v>474</v>
      </c>
      <c r="I74" s="6">
        <v>1343</v>
      </c>
      <c r="J74" s="5">
        <v>495</v>
      </c>
      <c r="K74" s="6">
        <v>1375</v>
      </c>
      <c r="L74" s="5">
        <v>444</v>
      </c>
      <c r="M74" s="6">
        <v>1364</v>
      </c>
      <c r="N74" s="5">
        <v>431</v>
      </c>
      <c r="O74" s="6">
        <v>1330</v>
      </c>
      <c r="Y74" s="7">
        <f t="shared" si="26"/>
        <v>14.351998976690064</v>
      </c>
      <c r="Z74" s="8">
        <f t="shared" si="26"/>
        <v>551</v>
      </c>
      <c r="AA74" s="10">
        <f t="shared" si="20"/>
        <v>98.19374696257897</v>
      </c>
      <c r="AB74" s="8">
        <f t="shared" si="27"/>
        <v>499</v>
      </c>
      <c r="AC74" s="10">
        <f t="shared" si="21"/>
        <v>100.16342539630658</v>
      </c>
      <c r="AD74" s="8">
        <f t="shared" si="28"/>
        <v>474</v>
      </c>
      <c r="AE74" s="10">
        <f t="shared" si="22"/>
        <v>98.741932848623478</v>
      </c>
      <c r="AF74" s="8">
        <f t="shared" si="29"/>
        <v>495</v>
      </c>
      <c r="AG74" s="10">
        <f t="shared" si="23"/>
        <v>100.20648609255436</v>
      </c>
      <c r="AH74" s="8">
        <f t="shared" si="30"/>
        <v>444</v>
      </c>
      <c r="AI74" s="10">
        <f t="shared" si="24"/>
        <v>101.31638674534724</v>
      </c>
      <c r="AJ74" s="8">
        <f t="shared" si="31"/>
        <v>431</v>
      </c>
      <c r="AK74" s="10">
        <f t="shared" si="25"/>
        <v>98.526627705984026</v>
      </c>
      <c r="CZ74" s="7">
        <f t="shared" si="32"/>
        <v>14.351998976690064</v>
      </c>
      <c r="DA74" s="11">
        <f t="shared" si="33"/>
        <v>482.33333333333331</v>
      </c>
      <c r="DB74" s="2">
        <f t="shared" si="34"/>
        <v>17.632671695211453</v>
      </c>
      <c r="DC74" s="2">
        <f t="shared" si="35"/>
        <v>99.524767625232428</v>
      </c>
      <c r="DD74" s="2">
        <f t="shared" si="36"/>
        <v>0.49877357852630871</v>
      </c>
    </row>
    <row r="75" spans="1:108">
      <c r="A75">
        <v>16.69254027503921</v>
      </c>
      <c r="B75">
        <v>21.827646150220097</v>
      </c>
      <c r="C75" s="4">
        <v>14.559998961859485</v>
      </c>
      <c r="D75" s="5">
        <v>514</v>
      </c>
      <c r="E75" s="6">
        <v>1334</v>
      </c>
      <c r="F75" s="5">
        <v>484</v>
      </c>
      <c r="G75" s="6">
        <v>1340</v>
      </c>
      <c r="H75" s="5">
        <v>472</v>
      </c>
      <c r="I75" s="6">
        <v>1321</v>
      </c>
      <c r="J75" s="5">
        <v>495</v>
      </c>
      <c r="K75" s="6">
        <v>1355</v>
      </c>
      <c r="L75" s="5">
        <v>434</v>
      </c>
      <c r="M75" s="6">
        <v>1343</v>
      </c>
      <c r="N75" s="5">
        <v>435</v>
      </c>
      <c r="O75" s="6">
        <v>1336</v>
      </c>
      <c r="Y75" s="7">
        <f t="shared" si="26"/>
        <v>14.559998961859485</v>
      </c>
      <c r="Z75" s="8">
        <f t="shared" si="26"/>
        <v>514</v>
      </c>
      <c r="AA75" s="10">
        <f t="shared" si="20"/>
        <v>97.246071602138343</v>
      </c>
      <c r="AB75" s="8">
        <f t="shared" si="27"/>
        <v>484</v>
      </c>
      <c r="AC75" s="10">
        <f t="shared" si="21"/>
        <v>98.545513972871376</v>
      </c>
      <c r="AD75" s="8">
        <f t="shared" si="28"/>
        <v>472</v>
      </c>
      <c r="AE75" s="10">
        <f t="shared" si="22"/>
        <v>97.12441793971081</v>
      </c>
      <c r="AF75" s="8">
        <f t="shared" si="29"/>
        <v>495</v>
      </c>
      <c r="AG75" s="10">
        <f t="shared" si="23"/>
        <v>98.74893720393537</v>
      </c>
      <c r="AH75" s="8">
        <f t="shared" si="30"/>
        <v>434</v>
      </c>
      <c r="AI75" s="10">
        <f t="shared" si="24"/>
        <v>99.756530351174007</v>
      </c>
      <c r="AJ75" s="8">
        <f t="shared" si="31"/>
        <v>435</v>
      </c>
      <c r="AK75" s="10">
        <f t="shared" si="25"/>
        <v>98.971108733229073</v>
      </c>
      <c r="CZ75" s="7">
        <f t="shared" si="32"/>
        <v>14.559998961859485</v>
      </c>
      <c r="DA75" s="11">
        <f t="shared" si="33"/>
        <v>472.33333333333331</v>
      </c>
      <c r="DB75" s="2">
        <f t="shared" si="34"/>
        <v>13.22791660760597</v>
      </c>
      <c r="DC75" s="2">
        <f t="shared" si="35"/>
        <v>98.398763300509813</v>
      </c>
      <c r="DD75" s="2">
        <f t="shared" si="36"/>
        <v>0.41904345163667089</v>
      </c>
    </row>
    <row r="76" spans="1:108">
      <c r="A76">
        <v>16.744548006548612</v>
      </c>
      <c r="B76">
        <v>21.737583981020894</v>
      </c>
      <c r="C76" s="4">
        <v>14.767998947028907</v>
      </c>
      <c r="D76" s="5">
        <v>533</v>
      </c>
      <c r="E76" s="6">
        <v>1332</v>
      </c>
      <c r="F76" s="5">
        <v>478</v>
      </c>
      <c r="G76" s="6">
        <v>1317</v>
      </c>
      <c r="H76" s="5">
        <v>477</v>
      </c>
      <c r="I76" s="6">
        <v>1317</v>
      </c>
      <c r="J76" s="5">
        <v>478</v>
      </c>
      <c r="K76" s="6">
        <v>1365</v>
      </c>
      <c r="L76" s="5">
        <v>430</v>
      </c>
      <c r="M76" s="6">
        <v>1317</v>
      </c>
      <c r="N76" s="5">
        <v>438</v>
      </c>
      <c r="O76" s="6">
        <v>1332</v>
      </c>
      <c r="Y76" s="7">
        <f t="shared" si="26"/>
        <v>14.767998947028907</v>
      </c>
      <c r="Z76" s="8">
        <f t="shared" si="26"/>
        <v>533</v>
      </c>
      <c r="AA76" s="10">
        <f t="shared" si="20"/>
        <v>97.100275392839791</v>
      </c>
      <c r="AB76" s="8">
        <f t="shared" si="27"/>
        <v>478</v>
      </c>
      <c r="AC76" s="10">
        <f t="shared" si="21"/>
        <v>96.854061121098212</v>
      </c>
      <c r="AD76" s="8">
        <f t="shared" si="28"/>
        <v>477</v>
      </c>
      <c r="AE76" s="10">
        <f t="shared" si="22"/>
        <v>96.830324319908499</v>
      </c>
      <c r="AF76" s="8">
        <f t="shared" si="29"/>
        <v>478</v>
      </c>
      <c r="AG76" s="10">
        <f t="shared" si="23"/>
        <v>99.477711648244863</v>
      </c>
      <c r="AH76" s="8">
        <f t="shared" si="30"/>
        <v>430</v>
      </c>
      <c r="AI76" s="10">
        <f t="shared" si="24"/>
        <v>97.825279577435722</v>
      </c>
      <c r="AJ76" s="8">
        <f t="shared" si="31"/>
        <v>438</v>
      </c>
      <c r="AK76" s="10">
        <f t="shared" si="25"/>
        <v>98.674788048399037</v>
      </c>
      <c r="CZ76" s="7">
        <f t="shared" si="32"/>
        <v>14.767998947028907</v>
      </c>
      <c r="DA76" s="11">
        <f t="shared" si="33"/>
        <v>472.33333333333331</v>
      </c>
      <c r="DB76" s="2">
        <f t="shared" si="34"/>
        <v>14.985919317071538</v>
      </c>
      <c r="DC76" s="2">
        <f t="shared" si="35"/>
        <v>97.793740017987673</v>
      </c>
      <c r="DD76" s="2">
        <f t="shared" si="36"/>
        <v>0.44366129160690637</v>
      </c>
    </row>
    <row r="77" spans="1:108">
      <c r="A77">
        <v>16.796555738058011</v>
      </c>
      <c r="B77">
        <v>21.64752181182169</v>
      </c>
      <c r="C77" s="4">
        <v>14.975998932198326</v>
      </c>
      <c r="D77" s="5">
        <v>511</v>
      </c>
      <c r="E77" s="6">
        <v>1370</v>
      </c>
      <c r="F77" s="5">
        <v>487</v>
      </c>
      <c r="G77" s="6">
        <v>1312</v>
      </c>
      <c r="H77" s="5">
        <v>490</v>
      </c>
      <c r="I77" s="6">
        <v>1347</v>
      </c>
      <c r="J77" s="5">
        <v>471</v>
      </c>
      <c r="K77" s="6">
        <v>1378</v>
      </c>
      <c r="L77" s="5">
        <v>431</v>
      </c>
      <c r="M77" s="6">
        <v>1324</v>
      </c>
      <c r="N77" s="5">
        <v>434</v>
      </c>
      <c r="O77" s="6">
        <v>1336</v>
      </c>
      <c r="Y77" s="7">
        <f t="shared" si="26"/>
        <v>14.975998932198326</v>
      </c>
      <c r="Z77" s="8">
        <f t="shared" si="26"/>
        <v>511</v>
      </c>
      <c r="AA77" s="10">
        <f t="shared" si="20"/>
        <v>99.870403369512388</v>
      </c>
      <c r="AB77" s="8">
        <f t="shared" si="27"/>
        <v>487</v>
      </c>
      <c r="AC77" s="10">
        <f t="shared" si="21"/>
        <v>96.486353979408406</v>
      </c>
      <c r="AD77" s="8">
        <f t="shared" si="28"/>
        <v>490</v>
      </c>
      <c r="AE77" s="10">
        <f t="shared" si="22"/>
        <v>99.036026468425788</v>
      </c>
      <c r="AF77" s="8">
        <f t="shared" si="29"/>
        <v>471</v>
      </c>
      <c r="AG77" s="10">
        <f t="shared" si="23"/>
        <v>100.4251184258472</v>
      </c>
      <c r="AH77" s="8">
        <f t="shared" si="30"/>
        <v>431</v>
      </c>
      <c r="AI77" s="10">
        <f t="shared" si="24"/>
        <v>98.345231708826802</v>
      </c>
      <c r="AJ77" s="8">
        <f t="shared" si="31"/>
        <v>434</v>
      </c>
      <c r="AK77" s="10">
        <f t="shared" si="25"/>
        <v>98.971108733229073</v>
      </c>
      <c r="CZ77" s="7">
        <f t="shared" si="32"/>
        <v>14.975998932198326</v>
      </c>
      <c r="DA77" s="11">
        <f t="shared" si="33"/>
        <v>470.66666666666669</v>
      </c>
      <c r="DB77" s="2">
        <f t="shared" si="34"/>
        <v>13.147031773158703</v>
      </c>
      <c r="DC77" s="2">
        <f t="shared" si="35"/>
        <v>98.855707114208272</v>
      </c>
      <c r="DD77" s="2">
        <f t="shared" si="36"/>
        <v>0.56014618257772075</v>
      </c>
    </row>
    <row r="78" spans="1:108">
      <c r="A78">
        <v>16.848563469567409</v>
      </c>
      <c r="B78">
        <v>21.557459642622486</v>
      </c>
      <c r="C78" s="4">
        <v>15.183998917367745</v>
      </c>
      <c r="D78" s="5">
        <v>481</v>
      </c>
      <c r="E78" s="6">
        <v>1416</v>
      </c>
      <c r="F78" s="5">
        <v>467</v>
      </c>
      <c r="G78" s="6">
        <v>1307</v>
      </c>
      <c r="H78" s="5">
        <v>496</v>
      </c>
      <c r="I78" s="6">
        <v>1374</v>
      </c>
      <c r="J78" s="5">
        <v>472</v>
      </c>
      <c r="K78" s="6">
        <v>1392</v>
      </c>
      <c r="L78" s="5">
        <v>427</v>
      </c>
      <c r="M78" s="6">
        <v>1336</v>
      </c>
      <c r="N78" s="5">
        <v>434</v>
      </c>
      <c r="O78" s="6">
        <v>1360</v>
      </c>
      <c r="Y78" s="7">
        <f t="shared" si="26"/>
        <v>15.183998917367745</v>
      </c>
      <c r="Z78" s="8">
        <f t="shared" si="26"/>
        <v>481</v>
      </c>
      <c r="AA78" s="10">
        <f t="shared" si="20"/>
        <v>103.22371618337922</v>
      </c>
      <c r="AB78" s="8">
        <f t="shared" si="27"/>
        <v>467</v>
      </c>
      <c r="AC78" s="10">
        <f t="shared" si="21"/>
        <v>96.118646837718586</v>
      </c>
      <c r="AD78" s="8">
        <f t="shared" si="28"/>
        <v>496</v>
      </c>
      <c r="AE78" s="10">
        <f t="shared" si="22"/>
        <v>101.02115840209134</v>
      </c>
      <c r="AF78" s="8">
        <f t="shared" si="29"/>
        <v>472</v>
      </c>
      <c r="AG78" s="10">
        <f t="shared" si="23"/>
        <v>101.44540264788047</v>
      </c>
      <c r="AH78" s="8">
        <f t="shared" si="30"/>
        <v>427</v>
      </c>
      <c r="AI78" s="10">
        <f t="shared" si="24"/>
        <v>99.236578219782928</v>
      </c>
      <c r="AJ78" s="8">
        <f t="shared" si="31"/>
        <v>434</v>
      </c>
      <c r="AK78" s="10">
        <f t="shared" si="25"/>
        <v>100.74903284220925</v>
      </c>
      <c r="CZ78" s="7">
        <f t="shared" si="32"/>
        <v>15.183998917367745</v>
      </c>
      <c r="DA78" s="11">
        <f t="shared" si="33"/>
        <v>462.83333333333331</v>
      </c>
      <c r="DB78" s="2">
        <f t="shared" si="34"/>
        <v>11.025475550338459</v>
      </c>
      <c r="DC78" s="2">
        <f t="shared" si="35"/>
        <v>100.29908918884364</v>
      </c>
      <c r="DD78" s="2">
        <f t="shared" si="36"/>
        <v>0.98651471781407774</v>
      </c>
    </row>
    <row r="79" spans="1:108">
      <c r="A79">
        <v>16.900571201076808</v>
      </c>
      <c r="B79">
        <v>21.467397473423283</v>
      </c>
      <c r="C79" s="4">
        <v>15.391998902537164</v>
      </c>
      <c r="D79" s="5">
        <v>471</v>
      </c>
      <c r="E79" s="6">
        <v>1403</v>
      </c>
      <c r="F79" s="5">
        <v>467</v>
      </c>
      <c r="G79" s="6">
        <v>1321</v>
      </c>
      <c r="H79" s="5">
        <v>475</v>
      </c>
      <c r="I79" s="6">
        <v>1380</v>
      </c>
      <c r="J79" s="5">
        <v>468</v>
      </c>
      <c r="K79" s="6">
        <v>1389</v>
      </c>
      <c r="L79" s="5">
        <v>426</v>
      </c>
      <c r="M79" s="6">
        <v>1341</v>
      </c>
      <c r="N79" s="5">
        <v>439</v>
      </c>
      <c r="O79" s="6">
        <v>1376</v>
      </c>
      <c r="Y79" s="7">
        <f t="shared" si="26"/>
        <v>15.391998902537164</v>
      </c>
      <c r="Z79" s="8">
        <f t="shared" si="26"/>
        <v>471</v>
      </c>
      <c r="AA79" s="10">
        <f t="shared" si="20"/>
        <v>102.2760408229386</v>
      </c>
      <c r="AB79" s="8">
        <f t="shared" si="27"/>
        <v>467</v>
      </c>
      <c r="AC79" s="10">
        <f t="shared" si="21"/>
        <v>97.148226834450071</v>
      </c>
      <c r="AD79" s="8">
        <f t="shared" si="28"/>
        <v>475</v>
      </c>
      <c r="AE79" s="10">
        <f t="shared" si="22"/>
        <v>101.46229883179478</v>
      </c>
      <c r="AF79" s="8">
        <f t="shared" si="29"/>
        <v>468</v>
      </c>
      <c r="AG79" s="10">
        <f t="shared" si="23"/>
        <v>101.22677031458763</v>
      </c>
      <c r="AH79" s="8">
        <f t="shared" si="30"/>
        <v>426</v>
      </c>
      <c r="AI79" s="10">
        <f t="shared" si="24"/>
        <v>99.607972599347988</v>
      </c>
      <c r="AJ79" s="8">
        <f t="shared" si="31"/>
        <v>439</v>
      </c>
      <c r="AK79" s="10">
        <f t="shared" si="25"/>
        <v>101.93431558152935</v>
      </c>
      <c r="CZ79" s="7">
        <f t="shared" si="32"/>
        <v>15.391998902537164</v>
      </c>
      <c r="DA79" s="11">
        <f t="shared" si="33"/>
        <v>457.66666666666669</v>
      </c>
      <c r="DB79" s="2">
        <f t="shared" si="34"/>
        <v>8.2124566631699469</v>
      </c>
      <c r="DC79" s="2">
        <f t="shared" si="35"/>
        <v>100.60927083077473</v>
      </c>
      <c r="DD79" s="2">
        <f t="shared" si="36"/>
        <v>0.78791395202917636</v>
      </c>
    </row>
    <row r="80" spans="1:108">
      <c r="A80">
        <v>16.95257893258621</v>
      </c>
      <c r="B80">
        <v>21.377335304224079</v>
      </c>
      <c r="C80" s="4">
        <v>15.599998887706588</v>
      </c>
      <c r="D80" s="5">
        <v>472</v>
      </c>
      <c r="E80" s="6">
        <v>1382</v>
      </c>
      <c r="F80" s="5">
        <v>478</v>
      </c>
      <c r="G80" s="6">
        <v>1358</v>
      </c>
      <c r="H80" s="5">
        <v>472</v>
      </c>
      <c r="I80" s="6">
        <v>1377</v>
      </c>
      <c r="J80" s="5">
        <v>454</v>
      </c>
      <c r="K80" s="6">
        <v>1388</v>
      </c>
      <c r="L80" s="5">
        <v>430</v>
      </c>
      <c r="M80" s="6">
        <v>1351</v>
      </c>
      <c r="N80" s="5">
        <v>432</v>
      </c>
      <c r="O80" s="6">
        <v>1371</v>
      </c>
      <c r="Y80" s="7">
        <f t="shared" si="26"/>
        <v>15.599998887706588</v>
      </c>
      <c r="Z80" s="8">
        <f t="shared" si="26"/>
        <v>472</v>
      </c>
      <c r="AA80" s="10">
        <f t="shared" si="20"/>
        <v>100.74518062530373</v>
      </c>
      <c r="AB80" s="8">
        <f t="shared" si="27"/>
        <v>478</v>
      </c>
      <c r="AC80" s="10">
        <f t="shared" si="21"/>
        <v>99.86925968295472</v>
      </c>
      <c r="AD80" s="8">
        <f t="shared" si="28"/>
        <v>472</v>
      </c>
      <c r="AE80" s="10">
        <f t="shared" si="22"/>
        <v>101.24172861694308</v>
      </c>
      <c r="AF80" s="8">
        <f t="shared" si="29"/>
        <v>454</v>
      </c>
      <c r="AG80" s="10">
        <f t="shared" si="23"/>
        <v>101.15389287015668</v>
      </c>
      <c r="AH80" s="8">
        <f t="shared" si="30"/>
        <v>430</v>
      </c>
      <c r="AI80" s="10">
        <f t="shared" si="24"/>
        <v>100.35076135847811</v>
      </c>
      <c r="AJ80" s="8">
        <f t="shared" si="31"/>
        <v>432</v>
      </c>
      <c r="AK80" s="10">
        <f t="shared" si="25"/>
        <v>101.5639147254918</v>
      </c>
      <c r="CZ80" s="7">
        <f t="shared" si="32"/>
        <v>15.599998887706588</v>
      </c>
      <c r="DA80" s="11">
        <f t="shared" si="33"/>
        <v>456.33333333333331</v>
      </c>
      <c r="DB80" s="2">
        <f t="shared" si="34"/>
        <v>8.6628196590050539</v>
      </c>
      <c r="DC80" s="2">
        <f t="shared" si="35"/>
        <v>100.82078964655467</v>
      </c>
      <c r="DD80" s="2">
        <f t="shared" si="36"/>
        <v>0.25641339308664879</v>
      </c>
    </row>
    <row r="81" spans="1:108">
      <c r="A81">
        <v>17.004586664095608</v>
      </c>
      <c r="B81">
        <v>21.287273135024876</v>
      </c>
      <c r="C81" s="4">
        <v>15.807998872876007</v>
      </c>
      <c r="D81" s="5">
        <v>468</v>
      </c>
      <c r="E81" s="6">
        <v>1360</v>
      </c>
      <c r="F81" s="5">
        <v>475</v>
      </c>
      <c r="G81" s="6">
        <v>1385</v>
      </c>
      <c r="H81" s="5">
        <v>480</v>
      </c>
      <c r="I81" s="6">
        <v>1374</v>
      </c>
      <c r="J81" s="5">
        <v>439</v>
      </c>
      <c r="K81" s="6">
        <v>1399</v>
      </c>
      <c r="L81" s="5">
        <v>435</v>
      </c>
      <c r="M81" s="6">
        <v>1359</v>
      </c>
      <c r="N81" s="5">
        <v>428</v>
      </c>
      <c r="O81" s="6">
        <v>1351</v>
      </c>
      <c r="Y81" s="7">
        <f t="shared" si="26"/>
        <v>15.807998872876007</v>
      </c>
      <c r="Z81" s="8">
        <f t="shared" si="26"/>
        <v>468</v>
      </c>
      <c r="AA81" s="10">
        <f t="shared" si="20"/>
        <v>99.141422323019597</v>
      </c>
      <c r="AB81" s="8">
        <f t="shared" si="27"/>
        <v>475</v>
      </c>
      <c r="AC81" s="10">
        <f t="shared" si="21"/>
        <v>101.85487824807976</v>
      </c>
      <c r="AD81" s="8">
        <f t="shared" si="28"/>
        <v>480</v>
      </c>
      <c r="AE81" s="10">
        <f t="shared" si="22"/>
        <v>101.02115840209134</v>
      </c>
      <c r="AF81" s="8">
        <f t="shared" si="29"/>
        <v>439</v>
      </c>
      <c r="AG81" s="10">
        <f t="shared" si="23"/>
        <v>101.95554475889712</v>
      </c>
      <c r="AH81" s="8">
        <f t="shared" si="30"/>
        <v>435</v>
      </c>
      <c r="AI81" s="10">
        <f t="shared" si="24"/>
        <v>100.9449923657822</v>
      </c>
      <c r="AJ81" s="8">
        <f t="shared" si="31"/>
        <v>428</v>
      </c>
      <c r="AK81" s="10">
        <f t="shared" si="25"/>
        <v>100.08231130134166</v>
      </c>
      <c r="CZ81" s="7">
        <f t="shared" si="32"/>
        <v>15.807998872876007</v>
      </c>
      <c r="DA81" s="11">
        <f t="shared" si="33"/>
        <v>454.16666666666669</v>
      </c>
      <c r="DB81" s="2">
        <f t="shared" si="34"/>
        <v>9.264328242121918</v>
      </c>
      <c r="DC81" s="2">
        <f t="shared" si="35"/>
        <v>100.83338456653529</v>
      </c>
      <c r="DD81" s="2">
        <f t="shared" si="36"/>
        <v>0.43883388793863876</v>
      </c>
    </row>
    <row r="82" spans="1:108">
      <c r="A82">
        <v>17.056594395605007</v>
      </c>
      <c r="B82">
        <v>21.197210965825672</v>
      </c>
      <c r="C82" s="4">
        <v>16.015998858045425</v>
      </c>
      <c r="D82" s="5">
        <v>479</v>
      </c>
      <c r="E82" s="6">
        <v>1353</v>
      </c>
      <c r="F82" s="5">
        <v>469</v>
      </c>
      <c r="G82" s="6">
        <v>1409</v>
      </c>
      <c r="H82" s="5">
        <v>460</v>
      </c>
      <c r="I82" s="6">
        <v>1373</v>
      </c>
      <c r="J82" s="5">
        <v>435</v>
      </c>
      <c r="K82" s="6">
        <v>1386</v>
      </c>
      <c r="L82" s="5">
        <v>450</v>
      </c>
      <c r="M82" s="6">
        <v>1345</v>
      </c>
      <c r="N82" s="5">
        <v>418</v>
      </c>
      <c r="O82" s="6">
        <v>1342</v>
      </c>
      <c r="Y82" s="7">
        <f t="shared" si="26"/>
        <v>16.015998858045425</v>
      </c>
      <c r="Z82" s="8">
        <f t="shared" si="26"/>
        <v>479</v>
      </c>
      <c r="AA82" s="10">
        <f t="shared" si="20"/>
        <v>98.631135590474642</v>
      </c>
      <c r="AB82" s="8">
        <f t="shared" si="27"/>
        <v>469</v>
      </c>
      <c r="AC82" s="10">
        <f t="shared" si="21"/>
        <v>103.61987252819087</v>
      </c>
      <c r="AD82" s="8">
        <f t="shared" si="28"/>
        <v>460</v>
      </c>
      <c r="AE82" s="10">
        <f t="shared" si="22"/>
        <v>100.94763499714077</v>
      </c>
      <c r="AF82" s="8">
        <f t="shared" si="29"/>
        <v>435</v>
      </c>
      <c r="AG82" s="10">
        <f t="shared" si="23"/>
        <v>101.00813798129478</v>
      </c>
      <c r="AH82" s="8">
        <f t="shared" si="30"/>
        <v>450</v>
      </c>
      <c r="AI82" s="10">
        <f t="shared" si="24"/>
        <v>99.90508810300004</v>
      </c>
      <c r="AJ82" s="8">
        <f t="shared" si="31"/>
        <v>418</v>
      </c>
      <c r="AK82" s="10">
        <f t="shared" si="25"/>
        <v>99.415589760474106</v>
      </c>
      <c r="CZ82" s="7">
        <f t="shared" si="32"/>
        <v>16.015998858045425</v>
      </c>
      <c r="DA82" s="11">
        <f t="shared" si="33"/>
        <v>451.83333333333331</v>
      </c>
      <c r="DB82" s="2">
        <f t="shared" si="34"/>
        <v>9.1848304889699044</v>
      </c>
      <c r="DC82" s="2">
        <f t="shared" si="35"/>
        <v>100.58790982676253</v>
      </c>
      <c r="DD82" s="2">
        <f t="shared" si="36"/>
        <v>0.71106345190337694</v>
      </c>
    </row>
    <row r="83" spans="1:108">
      <c r="A83">
        <v>17.108602127114406</v>
      </c>
      <c r="B83">
        <v>21.107148796626468</v>
      </c>
      <c r="C83" s="4">
        <v>16.223998843214844</v>
      </c>
      <c r="D83" s="5">
        <v>487</v>
      </c>
      <c r="E83" s="6">
        <v>1362</v>
      </c>
      <c r="F83" s="5">
        <v>457</v>
      </c>
      <c r="G83" s="6">
        <v>1415</v>
      </c>
      <c r="H83" s="5">
        <v>446</v>
      </c>
      <c r="I83" s="6">
        <v>1370</v>
      </c>
      <c r="J83" s="5">
        <v>450</v>
      </c>
      <c r="K83" s="6">
        <v>1370</v>
      </c>
      <c r="L83" s="5">
        <v>440</v>
      </c>
      <c r="M83" s="6">
        <v>1338</v>
      </c>
      <c r="N83" s="5">
        <v>423</v>
      </c>
      <c r="O83" s="6">
        <v>1342</v>
      </c>
      <c r="Y83" s="7">
        <f t="shared" si="26"/>
        <v>16.223998843214844</v>
      </c>
      <c r="Z83" s="8">
        <f t="shared" si="26"/>
        <v>487</v>
      </c>
      <c r="AA83" s="10">
        <f t="shared" si="20"/>
        <v>99.28721853231815</v>
      </c>
      <c r="AB83" s="8">
        <f t="shared" si="27"/>
        <v>457</v>
      </c>
      <c r="AC83" s="10">
        <f t="shared" si="21"/>
        <v>104.06112109821865</v>
      </c>
      <c r="AD83" s="8">
        <f t="shared" si="28"/>
        <v>446</v>
      </c>
      <c r="AE83" s="10">
        <f t="shared" si="22"/>
        <v>100.72706478228903</v>
      </c>
      <c r="AF83" s="8">
        <f t="shared" si="29"/>
        <v>450</v>
      </c>
      <c r="AG83" s="10">
        <f t="shared" si="23"/>
        <v>99.84209887039961</v>
      </c>
      <c r="AH83" s="8">
        <f t="shared" si="30"/>
        <v>440</v>
      </c>
      <c r="AI83" s="10">
        <f t="shared" si="24"/>
        <v>99.38513597160896</v>
      </c>
      <c r="AJ83" s="8">
        <f t="shared" si="31"/>
        <v>423</v>
      </c>
      <c r="AK83" s="10">
        <f t="shared" si="25"/>
        <v>99.415589760474106</v>
      </c>
      <c r="CZ83" s="7">
        <f t="shared" si="32"/>
        <v>16.223998843214844</v>
      </c>
      <c r="DA83" s="11">
        <f t="shared" si="33"/>
        <v>450.5</v>
      </c>
      <c r="DB83" s="2">
        <f t="shared" si="34"/>
        <v>8.6823575907315256</v>
      </c>
      <c r="DC83" s="2">
        <f t="shared" si="35"/>
        <v>100.45303816921808</v>
      </c>
      <c r="DD83" s="2">
        <f t="shared" si="36"/>
        <v>0.75371191588259923</v>
      </c>
    </row>
    <row r="84" spans="1:108">
      <c r="A84">
        <v>17.160609858623804</v>
      </c>
      <c r="B84">
        <v>21.017086627427265</v>
      </c>
      <c r="C84" s="4">
        <v>16.431998828384263</v>
      </c>
      <c r="D84" s="5">
        <v>474</v>
      </c>
      <c r="E84" s="6">
        <v>1389</v>
      </c>
      <c r="F84" s="5">
        <v>443</v>
      </c>
      <c r="G84" s="6">
        <v>1392</v>
      </c>
      <c r="H84" s="5">
        <v>442</v>
      </c>
      <c r="I84" s="6">
        <v>1381</v>
      </c>
      <c r="J84" s="5">
        <v>445</v>
      </c>
      <c r="K84" s="6">
        <v>1353</v>
      </c>
      <c r="L84" s="5">
        <v>427</v>
      </c>
      <c r="M84" s="6">
        <v>1361</v>
      </c>
      <c r="N84" s="5">
        <v>414</v>
      </c>
      <c r="O84" s="6">
        <v>1348</v>
      </c>
      <c r="Y84" s="7">
        <f t="shared" si="26"/>
        <v>16.431998828384263</v>
      </c>
      <c r="Z84" s="8">
        <f t="shared" si="26"/>
        <v>474</v>
      </c>
      <c r="AA84" s="10">
        <f t="shared" si="20"/>
        <v>101.25546735784869</v>
      </c>
      <c r="AB84" s="8">
        <f t="shared" si="27"/>
        <v>443</v>
      </c>
      <c r="AC84" s="10">
        <f t="shared" si="21"/>
        <v>102.36966824644549</v>
      </c>
      <c r="AD84" s="8">
        <f t="shared" si="28"/>
        <v>442</v>
      </c>
      <c r="AE84" s="10">
        <f t="shared" si="22"/>
        <v>101.53582223674537</v>
      </c>
      <c r="AF84" s="8">
        <f t="shared" si="29"/>
        <v>445</v>
      </c>
      <c r="AG84" s="10">
        <f t="shared" si="23"/>
        <v>98.603182315073482</v>
      </c>
      <c r="AH84" s="8">
        <f t="shared" si="30"/>
        <v>427</v>
      </c>
      <c r="AI84" s="10">
        <f t="shared" si="24"/>
        <v>101.09355011760822</v>
      </c>
      <c r="AJ84" s="8">
        <f t="shared" si="31"/>
        <v>414</v>
      </c>
      <c r="AK84" s="10">
        <f t="shared" si="25"/>
        <v>99.860070787719152</v>
      </c>
      <c r="CZ84" s="7">
        <f t="shared" si="32"/>
        <v>16.431998828384263</v>
      </c>
      <c r="DA84" s="11">
        <f t="shared" si="33"/>
        <v>440.83333333333331</v>
      </c>
      <c r="DB84" s="2">
        <f t="shared" si="34"/>
        <v>8.2357621248903126</v>
      </c>
      <c r="DC84" s="2">
        <f t="shared" si="35"/>
        <v>100.78629351024006</v>
      </c>
      <c r="DD84" s="2">
        <f t="shared" si="36"/>
        <v>0.54794350716526852</v>
      </c>
    </row>
    <row r="85" spans="1:108">
      <c r="A85">
        <v>17.212617590133206</v>
      </c>
      <c r="B85">
        <v>20.927024458228061</v>
      </c>
      <c r="C85" s="4">
        <v>16.639998813553689</v>
      </c>
      <c r="D85" s="5">
        <v>482</v>
      </c>
      <c r="E85" s="6">
        <v>1406</v>
      </c>
      <c r="F85" s="5">
        <v>433</v>
      </c>
      <c r="G85" s="6">
        <v>1353</v>
      </c>
      <c r="H85" s="5">
        <v>453</v>
      </c>
      <c r="I85" s="6">
        <v>1407</v>
      </c>
      <c r="J85" s="5">
        <v>422</v>
      </c>
      <c r="K85" s="6">
        <v>1340</v>
      </c>
      <c r="L85" s="5">
        <v>429</v>
      </c>
      <c r="M85" s="6">
        <v>1366</v>
      </c>
      <c r="N85" s="5">
        <v>426</v>
      </c>
      <c r="O85" s="6">
        <v>1365</v>
      </c>
      <c r="Y85" s="7">
        <f t="shared" si="26"/>
        <v>16.639998813553689</v>
      </c>
      <c r="Z85" s="8">
        <f t="shared" si="26"/>
        <v>482</v>
      </c>
      <c r="AA85" s="10">
        <f t="shared" si="20"/>
        <v>102.49473513688643</v>
      </c>
      <c r="AB85" s="8">
        <f t="shared" si="27"/>
        <v>433</v>
      </c>
      <c r="AC85" s="10">
        <f t="shared" si="21"/>
        <v>99.5015525412649</v>
      </c>
      <c r="AD85" s="8">
        <f t="shared" si="28"/>
        <v>453</v>
      </c>
      <c r="AE85" s="10">
        <f t="shared" si="22"/>
        <v>103.44743076546035</v>
      </c>
      <c r="AF85" s="8">
        <f t="shared" si="29"/>
        <v>422</v>
      </c>
      <c r="AG85" s="10">
        <f t="shared" si="23"/>
        <v>97.655775537471143</v>
      </c>
      <c r="AH85" s="8">
        <f t="shared" si="30"/>
        <v>429</v>
      </c>
      <c r="AI85" s="10">
        <f t="shared" si="24"/>
        <v>101.46494449717326</v>
      </c>
      <c r="AJ85" s="8">
        <f t="shared" si="31"/>
        <v>426</v>
      </c>
      <c r="AK85" s="10">
        <f t="shared" si="25"/>
        <v>101.11943369824677</v>
      </c>
      <c r="CZ85" s="7">
        <f t="shared" si="32"/>
        <v>16.639998813553689</v>
      </c>
      <c r="DA85" s="11">
        <f t="shared" si="33"/>
        <v>440.83333333333331</v>
      </c>
      <c r="DB85" s="2">
        <f t="shared" si="34"/>
        <v>9.3431495998107863</v>
      </c>
      <c r="DC85" s="2">
        <f t="shared" si="35"/>
        <v>100.94731202941715</v>
      </c>
      <c r="DD85" s="2">
        <f t="shared" si="36"/>
        <v>0.85375863458385426</v>
      </c>
    </row>
    <row r="86" spans="1:108">
      <c r="A86">
        <v>17.264625321642605</v>
      </c>
      <c r="B86">
        <v>20.836962289028857</v>
      </c>
      <c r="C86" s="4">
        <v>16.847998798723108</v>
      </c>
      <c r="D86" s="5">
        <v>493</v>
      </c>
      <c r="E86" s="6">
        <v>1386</v>
      </c>
      <c r="F86" s="5">
        <v>430</v>
      </c>
      <c r="G86" s="6">
        <v>1344</v>
      </c>
      <c r="H86" s="5">
        <v>439</v>
      </c>
      <c r="I86" s="6">
        <v>1377</v>
      </c>
      <c r="J86" s="5">
        <v>423</v>
      </c>
      <c r="K86" s="6">
        <v>1342</v>
      </c>
      <c r="L86" s="5">
        <v>428</v>
      </c>
      <c r="M86" s="6">
        <v>1356</v>
      </c>
      <c r="N86" s="5">
        <v>427</v>
      </c>
      <c r="O86" s="6">
        <v>1360</v>
      </c>
      <c r="Y86" s="7">
        <f t="shared" si="26"/>
        <v>16.847998798723108</v>
      </c>
      <c r="Z86" s="8">
        <f t="shared" si="26"/>
        <v>493</v>
      </c>
      <c r="AA86" s="10">
        <f t="shared" si="20"/>
        <v>101.03677304390087</v>
      </c>
      <c r="AB86" s="8">
        <f t="shared" si="27"/>
        <v>430</v>
      </c>
      <c r="AC86" s="10">
        <f t="shared" si="21"/>
        <v>98.839679686223235</v>
      </c>
      <c r="AD86" s="8">
        <f t="shared" si="28"/>
        <v>439</v>
      </c>
      <c r="AE86" s="10">
        <f t="shared" si="22"/>
        <v>101.24172861694308</v>
      </c>
      <c r="AF86" s="8">
        <f t="shared" si="29"/>
        <v>423</v>
      </c>
      <c r="AG86" s="10">
        <f t="shared" si="23"/>
        <v>97.801530426333045</v>
      </c>
      <c r="AH86" s="8">
        <f t="shared" si="30"/>
        <v>428</v>
      </c>
      <c r="AI86" s="10">
        <f t="shared" si="24"/>
        <v>100.72215573804316</v>
      </c>
      <c r="AJ86" s="8">
        <f t="shared" si="31"/>
        <v>427</v>
      </c>
      <c r="AK86" s="10">
        <f t="shared" si="25"/>
        <v>100.74903284220925</v>
      </c>
      <c r="CZ86" s="7">
        <f t="shared" si="32"/>
        <v>16.847998798723108</v>
      </c>
      <c r="DA86" s="11">
        <f t="shared" si="33"/>
        <v>440</v>
      </c>
      <c r="DB86" s="2">
        <f t="shared" si="34"/>
        <v>10.819735055289787</v>
      </c>
      <c r="DC86" s="2">
        <f t="shared" si="35"/>
        <v>100.06515005894211</v>
      </c>
      <c r="DD86" s="2">
        <f t="shared" si="36"/>
        <v>0.57310534014882386</v>
      </c>
    </row>
    <row r="87" spans="1:108">
      <c r="A87">
        <v>17.316633053152003</v>
      </c>
      <c r="B87">
        <v>20.746900119829654</v>
      </c>
      <c r="C87" s="4">
        <v>17.055998783892527</v>
      </c>
      <c r="D87" s="5">
        <v>466</v>
      </c>
      <c r="E87" s="6">
        <v>1377</v>
      </c>
      <c r="F87" s="5">
        <v>439</v>
      </c>
      <c r="G87" s="6">
        <v>1363</v>
      </c>
      <c r="H87" s="5">
        <v>440</v>
      </c>
      <c r="I87" s="6">
        <v>1346</v>
      </c>
      <c r="J87" s="5">
        <v>414</v>
      </c>
      <c r="K87" s="6">
        <v>1353</v>
      </c>
      <c r="L87" s="5">
        <v>421</v>
      </c>
      <c r="M87" s="6">
        <v>1353</v>
      </c>
      <c r="N87" s="5">
        <v>439</v>
      </c>
      <c r="O87" s="6">
        <v>1348</v>
      </c>
      <c r="Y87" s="7">
        <f t="shared" si="26"/>
        <v>17.055998783892527</v>
      </c>
      <c r="Z87" s="8">
        <f t="shared" si="26"/>
        <v>466</v>
      </c>
      <c r="AA87" s="10">
        <f t="shared" si="20"/>
        <v>100.38069010205734</v>
      </c>
      <c r="AB87" s="8">
        <f t="shared" si="27"/>
        <v>439</v>
      </c>
      <c r="AC87" s="10">
        <f t="shared" si="21"/>
        <v>100.23696682464454</v>
      </c>
      <c r="AD87" s="8">
        <f t="shared" si="28"/>
        <v>440</v>
      </c>
      <c r="AE87" s="10">
        <f t="shared" si="22"/>
        <v>98.962503063475211</v>
      </c>
      <c r="AF87" s="8">
        <f t="shared" si="29"/>
        <v>414</v>
      </c>
      <c r="AG87" s="10">
        <f t="shared" si="23"/>
        <v>98.603182315073482</v>
      </c>
      <c r="AH87" s="8">
        <f t="shared" si="30"/>
        <v>421</v>
      </c>
      <c r="AI87" s="10">
        <f t="shared" si="24"/>
        <v>100.49931911030411</v>
      </c>
      <c r="AJ87" s="8">
        <f t="shared" si="31"/>
        <v>439</v>
      </c>
      <c r="AK87" s="10">
        <f t="shared" si="25"/>
        <v>99.860070787719152</v>
      </c>
      <c r="CZ87" s="7">
        <f t="shared" si="32"/>
        <v>17.055998783892527</v>
      </c>
      <c r="DA87" s="11">
        <f t="shared" si="33"/>
        <v>436.5</v>
      </c>
      <c r="DB87" s="2">
        <f t="shared" si="34"/>
        <v>7.3970714926021017</v>
      </c>
      <c r="DC87" s="2">
        <f t="shared" si="35"/>
        <v>99.757122033878957</v>
      </c>
      <c r="DD87" s="2">
        <f t="shared" si="36"/>
        <v>0.32370456117733132</v>
      </c>
    </row>
    <row r="88" spans="1:108">
      <c r="C88" s="4"/>
      <c r="D88" s="5"/>
      <c r="E88" s="6"/>
      <c r="F88" s="5"/>
      <c r="G88" s="6"/>
      <c r="H88" s="5"/>
      <c r="I88" s="6"/>
      <c r="J88" s="5"/>
      <c r="K88" s="6"/>
      <c r="L88" s="5"/>
      <c r="M88" s="6"/>
      <c r="N88" s="5"/>
      <c r="O88" s="6"/>
      <c r="Y88" s="7">
        <f t="shared" si="26"/>
        <v>0</v>
      </c>
      <c r="Z88" s="8">
        <f t="shared" si="26"/>
        <v>0</v>
      </c>
      <c r="AA88" s="10">
        <f t="shared" si="20"/>
        <v>0</v>
      </c>
      <c r="AB88" s="8">
        <f t="shared" si="27"/>
        <v>0</v>
      </c>
      <c r="AC88" s="10">
        <f t="shared" si="21"/>
        <v>0</v>
      </c>
      <c r="AD88" s="8">
        <f t="shared" si="28"/>
        <v>0</v>
      </c>
      <c r="AE88" s="10">
        <f t="shared" si="22"/>
        <v>0</v>
      </c>
      <c r="AF88" s="8">
        <f t="shared" si="29"/>
        <v>0</v>
      </c>
      <c r="AG88" s="10">
        <f t="shared" si="23"/>
        <v>0</v>
      </c>
      <c r="AH88" s="8">
        <f t="shared" si="30"/>
        <v>0</v>
      </c>
      <c r="AI88" s="10">
        <f t="shared" si="24"/>
        <v>0</v>
      </c>
      <c r="AJ88" s="8">
        <f t="shared" si="31"/>
        <v>0</v>
      </c>
      <c r="AK88" s="10">
        <f t="shared" si="25"/>
        <v>0</v>
      </c>
      <c r="CZ88" s="7">
        <f t="shared" si="32"/>
        <v>0</v>
      </c>
      <c r="DA88" s="11">
        <f t="shared" si="33"/>
        <v>0</v>
      </c>
      <c r="DB88" s="2">
        <f t="shared" si="34"/>
        <v>0</v>
      </c>
      <c r="DC88" s="2">
        <f t="shared" si="35"/>
        <v>0</v>
      </c>
      <c r="DD88" s="2">
        <f t="shared" si="36"/>
        <v>0</v>
      </c>
    </row>
    <row r="89" spans="1:108">
      <c r="C89" s="4"/>
      <c r="D89" s="5"/>
      <c r="E89" s="6"/>
      <c r="F89" s="5"/>
      <c r="G89" s="6"/>
      <c r="H89" s="5"/>
      <c r="I89" s="6"/>
      <c r="J89" s="5"/>
      <c r="K89" s="6"/>
      <c r="L89" s="5"/>
      <c r="M89" s="6"/>
      <c r="N89" s="5"/>
      <c r="O89" s="6"/>
      <c r="Y89" s="7">
        <f t="shared" si="26"/>
        <v>0</v>
      </c>
      <c r="Z89" s="8">
        <f t="shared" si="26"/>
        <v>0</v>
      </c>
      <c r="AA89" s="10">
        <f t="shared" si="20"/>
        <v>0</v>
      </c>
      <c r="AB89" s="8">
        <f t="shared" si="27"/>
        <v>0</v>
      </c>
      <c r="AC89" s="10">
        <f t="shared" si="21"/>
        <v>0</v>
      </c>
      <c r="AD89" s="8">
        <f t="shared" si="28"/>
        <v>0</v>
      </c>
      <c r="AE89" s="10">
        <f t="shared" si="22"/>
        <v>0</v>
      </c>
      <c r="AF89" s="8">
        <f t="shared" si="29"/>
        <v>0</v>
      </c>
      <c r="AG89" s="10">
        <f t="shared" si="23"/>
        <v>0</v>
      </c>
      <c r="AH89" s="8">
        <f t="shared" si="30"/>
        <v>0</v>
      </c>
      <c r="AI89" s="10">
        <f t="shared" si="24"/>
        <v>0</v>
      </c>
      <c r="AJ89" s="8">
        <f t="shared" si="31"/>
        <v>0</v>
      </c>
      <c r="AK89" s="10">
        <f t="shared" si="25"/>
        <v>0</v>
      </c>
      <c r="CZ89" s="7">
        <f t="shared" si="32"/>
        <v>0</v>
      </c>
      <c r="DA89" s="11">
        <f t="shared" si="33"/>
        <v>0</v>
      </c>
      <c r="DB89" s="2">
        <f t="shared" si="34"/>
        <v>0</v>
      </c>
      <c r="DC89" s="2">
        <f t="shared" si="35"/>
        <v>0</v>
      </c>
      <c r="DD89" s="2">
        <f t="shared" si="36"/>
        <v>0</v>
      </c>
    </row>
    <row r="90" spans="1:108">
      <c r="C90" s="4"/>
      <c r="D90" s="5"/>
      <c r="E90" s="6"/>
      <c r="F90" s="5"/>
      <c r="G90" s="6"/>
      <c r="H90" s="5"/>
      <c r="I90" s="6"/>
      <c r="J90" s="5"/>
      <c r="K90" s="6"/>
      <c r="L90" s="5"/>
      <c r="M90" s="6"/>
      <c r="N90" s="5"/>
      <c r="O90" s="6"/>
      <c r="Y90" s="7">
        <f t="shared" si="26"/>
        <v>0</v>
      </c>
      <c r="Z90" s="8">
        <f t="shared" si="26"/>
        <v>0</v>
      </c>
      <c r="AA90" s="10">
        <f t="shared" si="20"/>
        <v>0</v>
      </c>
      <c r="AB90" s="8">
        <f t="shared" si="27"/>
        <v>0</v>
      </c>
      <c r="AC90" s="10">
        <f t="shared" si="21"/>
        <v>0</v>
      </c>
      <c r="AD90" s="8">
        <f t="shared" si="28"/>
        <v>0</v>
      </c>
      <c r="AE90" s="10">
        <f t="shared" si="22"/>
        <v>0</v>
      </c>
      <c r="AF90" s="8">
        <f t="shared" si="29"/>
        <v>0</v>
      </c>
      <c r="AG90" s="10">
        <f t="shared" si="23"/>
        <v>0</v>
      </c>
      <c r="AH90" s="8">
        <f t="shared" si="30"/>
        <v>0</v>
      </c>
      <c r="AI90" s="10">
        <f t="shared" si="24"/>
        <v>0</v>
      </c>
      <c r="AJ90" s="8">
        <f t="shared" si="31"/>
        <v>0</v>
      </c>
      <c r="AK90" s="10">
        <f t="shared" si="25"/>
        <v>0</v>
      </c>
      <c r="CZ90" s="7">
        <f t="shared" si="32"/>
        <v>0</v>
      </c>
      <c r="DA90" s="11">
        <f t="shared" si="33"/>
        <v>0</v>
      </c>
      <c r="DB90" s="2">
        <f t="shared" si="34"/>
        <v>0</v>
      </c>
      <c r="DC90" s="2">
        <f t="shared" si="35"/>
        <v>0</v>
      </c>
      <c r="DD90" s="2">
        <f t="shared" si="36"/>
        <v>0</v>
      </c>
    </row>
    <row r="91" spans="1:108">
      <c r="C91" s="4"/>
      <c r="D91" s="5"/>
      <c r="E91" s="6"/>
      <c r="F91" s="5"/>
      <c r="G91" s="6"/>
      <c r="H91" s="5"/>
      <c r="I91" s="6"/>
      <c r="J91" s="5"/>
      <c r="K91" s="6"/>
      <c r="L91" s="5"/>
      <c r="M91" s="6"/>
      <c r="N91" s="5"/>
      <c r="O91" s="6"/>
      <c r="Y91" s="7">
        <f t="shared" si="26"/>
        <v>0</v>
      </c>
      <c r="Z91" s="8">
        <f t="shared" si="26"/>
        <v>0</v>
      </c>
      <c r="AA91" s="10">
        <f t="shared" si="20"/>
        <v>0</v>
      </c>
      <c r="AB91" s="8">
        <f t="shared" si="27"/>
        <v>0</v>
      </c>
      <c r="AC91" s="10">
        <f t="shared" si="21"/>
        <v>0</v>
      </c>
      <c r="AD91" s="8">
        <f t="shared" si="28"/>
        <v>0</v>
      </c>
      <c r="AE91" s="10">
        <f t="shared" si="22"/>
        <v>0</v>
      </c>
      <c r="AF91" s="8">
        <f t="shared" si="29"/>
        <v>0</v>
      </c>
      <c r="AG91" s="10">
        <f t="shared" si="23"/>
        <v>0</v>
      </c>
      <c r="AH91" s="8">
        <f t="shared" si="30"/>
        <v>0</v>
      </c>
      <c r="AI91" s="10">
        <f t="shared" si="24"/>
        <v>0</v>
      </c>
      <c r="AJ91" s="8">
        <f t="shared" si="31"/>
        <v>0</v>
      </c>
      <c r="AK91" s="10">
        <f t="shared" si="25"/>
        <v>0</v>
      </c>
      <c r="CZ91" s="7">
        <f t="shared" si="32"/>
        <v>0</v>
      </c>
      <c r="DA91" s="11">
        <f t="shared" si="33"/>
        <v>0</v>
      </c>
      <c r="DB91" s="2">
        <f t="shared" si="34"/>
        <v>0</v>
      </c>
      <c r="DC91" s="2">
        <f t="shared" si="35"/>
        <v>0</v>
      </c>
      <c r="DD91" s="2">
        <f t="shared" si="36"/>
        <v>0</v>
      </c>
    </row>
    <row r="92" spans="1:108">
      <c r="C92" s="4"/>
      <c r="D92" s="5"/>
      <c r="E92" s="6"/>
      <c r="F92" s="5"/>
      <c r="G92" s="6"/>
      <c r="H92" s="5"/>
      <c r="I92" s="6"/>
      <c r="J92" s="5"/>
      <c r="K92" s="6"/>
      <c r="L92" s="5"/>
      <c r="M92" s="6"/>
      <c r="N92" s="5"/>
      <c r="O92" s="6"/>
      <c r="Y92" s="7">
        <f t="shared" si="26"/>
        <v>0</v>
      </c>
      <c r="Z92" s="8">
        <f t="shared" si="26"/>
        <v>0</v>
      </c>
      <c r="AA92" s="10">
        <f t="shared" si="20"/>
        <v>0</v>
      </c>
      <c r="AB92" s="8">
        <f t="shared" si="27"/>
        <v>0</v>
      </c>
      <c r="AC92" s="10">
        <f t="shared" si="21"/>
        <v>0</v>
      </c>
      <c r="AD92" s="8">
        <f t="shared" si="28"/>
        <v>0</v>
      </c>
      <c r="AE92" s="10">
        <f t="shared" si="22"/>
        <v>0</v>
      </c>
      <c r="AF92" s="8">
        <f t="shared" si="29"/>
        <v>0</v>
      </c>
      <c r="AG92" s="10">
        <f t="shared" si="23"/>
        <v>0</v>
      </c>
      <c r="AH92" s="8">
        <f t="shared" si="30"/>
        <v>0</v>
      </c>
      <c r="AI92" s="10">
        <f t="shared" si="24"/>
        <v>0</v>
      </c>
      <c r="AJ92" s="8">
        <f t="shared" si="31"/>
        <v>0</v>
      </c>
      <c r="AK92" s="10">
        <f t="shared" si="25"/>
        <v>0</v>
      </c>
      <c r="CZ92" s="7">
        <f t="shared" si="32"/>
        <v>0</v>
      </c>
      <c r="DA92" s="11">
        <f t="shared" si="33"/>
        <v>0</v>
      </c>
      <c r="DB92" s="2">
        <f t="shared" si="34"/>
        <v>0</v>
      </c>
      <c r="DC92" s="2">
        <f t="shared" si="35"/>
        <v>0</v>
      </c>
      <c r="DD92" s="2">
        <f t="shared" si="36"/>
        <v>0</v>
      </c>
    </row>
    <row r="93" spans="1:108">
      <c r="C93" s="4"/>
      <c r="D93" s="5"/>
      <c r="E93" s="6"/>
      <c r="F93" s="5"/>
      <c r="G93" s="6"/>
      <c r="H93" s="5"/>
      <c r="I93" s="6"/>
      <c r="J93" s="5"/>
      <c r="K93" s="6"/>
      <c r="L93" s="5"/>
      <c r="M93" s="6"/>
      <c r="N93" s="5"/>
      <c r="O93" s="6"/>
      <c r="Y93" s="7">
        <f t="shared" si="26"/>
        <v>0</v>
      </c>
      <c r="Z93" s="8">
        <f t="shared" si="26"/>
        <v>0</v>
      </c>
      <c r="AA93" s="10">
        <f t="shared" si="20"/>
        <v>0</v>
      </c>
      <c r="AB93" s="8">
        <f t="shared" si="27"/>
        <v>0</v>
      </c>
      <c r="AC93" s="10">
        <f t="shared" si="21"/>
        <v>0</v>
      </c>
      <c r="AD93" s="8">
        <f t="shared" si="28"/>
        <v>0</v>
      </c>
      <c r="AE93" s="10">
        <f t="shared" si="22"/>
        <v>0</v>
      </c>
      <c r="AF93" s="8">
        <f t="shared" si="29"/>
        <v>0</v>
      </c>
      <c r="AG93" s="10">
        <f t="shared" si="23"/>
        <v>0</v>
      </c>
      <c r="AH93" s="8">
        <f t="shared" si="30"/>
        <v>0</v>
      </c>
      <c r="AI93" s="10">
        <f t="shared" si="24"/>
        <v>0</v>
      </c>
      <c r="AJ93" s="8">
        <f t="shared" si="31"/>
        <v>0</v>
      </c>
      <c r="AK93" s="10">
        <f t="shared" si="25"/>
        <v>0</v>
      </c>
      <c r="CZ93" s="7">
        <f t="shared" si="32"/>
        <v>0</v>
      </c>
      <c r="DA93" s="11">
        <f t="shared" si="33"/>
        <v>0</v>
      </c>
      <c r="DB93" s="2">
        <f t="shared" si="34"/>
        <v>0</v>
      </c>
      <c r="DC93" s="2">
        <f t="shared" si="35"/>
        <v>0</v>
      </c>
      <c r="DD93" s="2">
        <f t="shared" si="36"/>
        <v>0</v>
      </c>
    </row>
    <row r="94" spans="1:108">
      <c r="C94" s="4"/>
      <c r="D94" s="5"/>
      <c r="E94" s="6"/>
      <c r="F94" s="5"/>
      <c r="G94" s="6"/>
      <c r="H94" s="5"/>
      <c r="I94" s="6"/>
      <c r="J94" s="5"/>
      <c r="K94" s="6"/>
      <c r="L94" s="5"/>
      <c r="M94" s="6"/>
      <c r="N94" s="5"/>
      <c r="O94" s="6"/>
      <c r="Y94" s="7">
        <f t="shared" si="26"/>
        <v>0</v>
      </c>
      <c r="Z94" s="8">
        <f t="shared" si="26"/>
        <v>0</v>
      </c>
      <c r="AA94" s="10">
        <f t="shared" si="20"/>
        <v>0</v>
      </c>
      <c r="AB94" s="8">
        <f t="shared" si="27"/>
        <v>0</v>
      </c>
      <c r="AC94" s="10">
        <f t="shared" si="21"/>
        <v>0</v>
      </c>
      <c r="AD94" s="8">
        <f t="shared" si="28"/>
        <v>0</v>
      </c>
      <c r="AE94" s="10">
        <f t="shared" si="22"/>
        <v>0</v>
      </c>
      <c r="AF94" s="8">
        <f t="shared" si="29"/>
        <v>0</v>
      </c>
      <c r="AG94" s="10">
        <f t="shared" si="23"/>
        <v>0</v>
      </c>
      <c r="AH94" s="8">
        <f t="shared" si="30"/>
        <v>0</v>
      </c>
      <c r="AI94" s="10">
        <f t="shared" si="24"/>
        <v>0</v>
      </c>
      <c r="AJ94" s="8">
        <f t="shared" si="31"/>
        <v>0</v>
      </c>
      <c r="AK94" s="10">
        <f t="shared" si="25"/>
        <v>0</v>
      </c>
      <c r="CZ94" s="7">
        <f t="shared" si="32"/>
        <v>0</v>
      </c>
      <c r="DA94" s="11">
        <f t="shared" si="33"/>
        <v>0</v>
      </c>
      <c r="DB94" s="2">
        <f t="shared" si="34"/>
        <v>0</v>
      </c>
      <c r="DC94" s="2">
        <f t="shared" si="35"/>
        <v>0</v>
      </c>
      <c r="DD94" s="2">
        <f t="shared" si="36"/>
        <v>0</v>
      </c>
    </row>
    <row r="95" spans="1:108">
      <c r="C95" s="4"/>
      <c r="D95" s="5"/>
      <c r="E95" s="6"/>
      <c r="F95" s="5"/>
      <c r="G95" s="6"/>
      <c r="H95" s="5"/>
      <c r="I95" s="6"/>
      <c r="J95" s="5"/>
      <c r="K95" s="6"/>
      <c r="L95" s="5"/>
      <c r="M95" s="6"/>
      <c r="N95" s="5"/>
      <c r="O95" s="6"/>
      <c r="Y95" s="7">
        <f t="shared" si="26"/>
        <v>0</v>
      </c>
      <c r="Z95" s="8">
        <f t="shared" si="26"/>
        <v>0</v>
      </c>
      <c r="AA95" s="10">
        <f t="shared" si="20"/>
        <v>0</v>
      </c>
      <c r="AB95" s="8">
        <f t="shared" si="27"/>
        <v>0</v>
      </c>
      <c r="AC95" s="10">
        <f t="shared" si="21"/>
        <v>0</v>
      </c>
      <c r="AD95" s="8">
        <f t="shared" si="28"/>
        <v>0</v>
      </c>
      <c r="AE95" s="10">
        <f t="shared" si="22"/>
        <v>0</v>
      </c>
      <c r="AF95" s="8">
        <f t="shared" si="29"/>
        <v>0</v>
      </c>
      <c r="AG95" s="10">
        <f t="shared" si="23"/>
        <v>0</v>
      </c>
      <c r="AH95" s="8">
        <f t="shared" si="30"/>
        <v>0</v>
      </c>
      <c r="AI95" s="10">
        <f t="shared" si="24"/>
        <v>0</v>
      </c>
      <c r="AJ95" s="8">
        <f t="shared" si="31"/>
        <v>0</v>
      </c>
      <c r="AK95" s="10">
        <f t="shared" si="25"/>
        <v>0</v>
      </c>
      <c r="CZ95" s="7">
        <f t="shared" si="32"/>
        <v>0</v>
      </c>
      <c r="DA95" s="11">
        <f t="shared" si="33"/>
        <v>0</v>
      </c>
      <c r="DB95" s="2">
        <f t="shared" si="34"/>
        <v>0</v>
      </c>
      <c r="DC95" s="2">
        <f t="shared" si="35"/>
        <v>0</v>
      </c>
      <c r="DD95" s="2">
        <f t="shared" si="36"/>
        <v>0</v>
      </c>
    </row>
    <row r="96" spans="1:108">
      <c r="C96" s="4"/>
      <c r="D96" s="5"/>
      <c r="E96" s="6"/>
      <c r="F96" s="5"/>
      <c r="G96" s="6"/>
      <c r="H96" s="5"/>
      <c r="I96" s="6"/>
      <c r="J96" s="5"/>
      <c r="K96" s="6"/>
      <c r="L96" s="5"/>
      <c r="M96" s="6"/>
      <c r="N96" s="5"/>
      <c r="O96" s="6"/>
      <c r="Y96" s="7">
        <f t="shared" si="26"/>
        <v>0</v>
      </c>
      <c r="Z96" s="8">
        <f t="shared" si="26"/>
        <v>0</v>
      </c>
      <c r="AA96" s="10">
        <f t="shared" si="20"/>
        <v>0</v>
      </c>
      <c r="AB96" s="8">
        <f t="shared" si="27"/>
        <v>0</v>
      </c>
      <c r="AC96" s="10">
        <f t="shared" si="21"/>
        <v>0</v>
      </c>
      <c r="AD96" s="8">
        <f t="shared" si="28"/>
        <v>0</v>
      </c>
      <c r="AE96" s="10">
        <f t="shared" si="22"/>
        <v>0</v>
      </c>
      <c r="AF96" s="8">
        <f t="shared" si="29"/>
        <v>0</v>
      </c>
      <c r="AG96" s="10">
        <f t="shared" si="23"/>
        <v>0</v>
      </c>
      <c r="AH96" s="8">
        <f t="shared" si="30"/>
        <v>0</v>
      </c>
      <c r="AI96" s="10">
        <f t="shared" si="24"/>
        <v>0</v>
      </c>
      <c r="AJ96" s="8">
        <f t="shared" si="31"/>
        <v>0</v>
      </c>
      <c r="AK96" s="10">
        <f t="shared" si="25"/>
        <v>0</v>
      </c>
      <c r="CZ96" s="7">
        <f t="shared" si="32"/>
        <v>0</v>
      </c>
      <c r="DA96" s="11">
        <f t="shared" si="33"/>
        <v>0</v>
      </c>
      <c r="DB96" s="2">
        <f t="shared" si="34"/>
        <v>0</v>
      </c>
      <c r="DC96" s="2">
        <f t="shared" si="35"/>
        <v>0</v>
      </c>
      <c r="DD96" s="2">
        <f t="shared" si="36"/>
        <v>0</v>
      </c>
    </row>
    <row r="97" spans="3:108">
      <c r="C97" s="4"/>
      <c r="D97" s="5"/>
      <c r="E97" s="6"/>
      <c r="F97" s="5"/>
      <c r="G97" s="6"/>
      <c r="H97" s="5"/>
      <c r="I97" s="6"/>
      <c r="J97" s="5"/>
      <c r="K97" s="6"/>
      <c r="L97" s="5"/>
      <c r="M97" s="6"/>
      <c r="N97" s="5"/>
      <c r="O97" s="6"/>
      <c r="Y97" s="7">
        <f t="shared" si="26"/>
        <v>0</v>
      </c>
      <c r="Z97" s="8">
        <f t="shared" si="26"/>
        <v>0</v>
      </c>
      <c r="AA97" s="10">
        <f t="shared" si="20"/>
        <v>0</v>
      </c>
      <c r="AB97" s="8">
        <f t="shared" si="27"/>
        <v>0</v>
      </c>
      <c r="AC97" s="10">
        <f t="shared" si="21"/>
        <v>0</v>
      </c>
      <c r="AD97" s="8">
        <f t="shared" si="28"/>
        <v>0</v>
      </c>
      <c r="AE97" s="10">
        <f t="shared" si="22"/>
        <v>0</v>
      </c>
      <c r="AF97" s="8">
        <f t="shared" si="29"/>
        <v>0</v>
      </c>
      <c r="AG97" s="10">
        <f t="shared" si="23"/>
        <v>0</v>
      </c>
      <c r="AH97" s="8">
        <f t="shared" si="30"/>
        <v>0</v>
      </c>
      <c r="AI97" s="10">
        <f t="shared" si="24"/>
        <v>0</v>
      </c>
      <c r="AJ97" s="8">
        <f t="shared" si="31"/>
        <v>0</v>
      </c>
      <c r="AK97" s="10">
        <f t="shared" si="25"/>
        <v>0</v>
      </c>
      <c r="CZ97" s="7">
        <f t="shared" si="32"/>
        <v>0</v>
      </c>
      <c r="DA97" s="11">
        <f t="shared" si="33"/>
        <v>0</v>
      </c>
      <c r="DB97" s="2">
        <f t="shared" si="34"/>
        <v>0</v>
      </c>
      <c r="DC97" s="2">
        <f t="shared" si="35"/>
        <v>0</v>
      </c>
      <c r="DD97" s="2">
        <f t="shared" si="36"/>
        <v>0</v>
      </c>
    </row>
    <row r="98" spans="3:108">
      <c r="C98" s="4"/>
      <c r="D98" s="5"/>
      <c r="E98" s="6"/>
      <c r="F98" s="5"/>
      <c r="G98" s="6"/>
      <c r="H98" s="5"/>
      <c r="I98" s="6"/>
      <c r="J98" s="5"/>
      <c r="K98" s="6"/>
      <c r="L98" s="5"/>
      <c r="M98" s="6"/>
      <c r="N98" s="5"/>
      <c r="O98" s="6"/>
      <c r="Y98" s="7">
        <f t="shared" si="26"/>
        <v>0</v>
      </c>
      <c r="Z98" s="8">
        <f t="shared" si="26"/>
        <v>0</v>
      </c>
      <c r="AA98" s="10">
        <f t="shared" si="20"/>
        <v>0</v>
      </c>
      <c r="AB98" s="8">
        <f t="shared" si="27"/>
        <v>0</v>
      </c>
      <c r="AC98" s="10">
        <f t="shared" si="21"/>
        <v>0</v>
      </c>
      <c r="AD98" s="8">
        <f t="shared" si="28"/>
        <v>0</v>
      </c>
      <c r="AE98" s="10">
        <f t="shared" si="22"/>
        <v>0</v>
      </c>
      <c r="AF98" s="8">
        <f t="shared" si="29"/>
        <v>0</v>
      </c>
      <c r="AG98" s="10">
        <f t="shared" si="23"/>
        <v>0</v>
      </c>
      <c r="AH98" s="8">
        <f t="shared" si="30"/>
        <v>0</v>
      </c>
      <c r="AI98" s="10">
        <f t="shared" si="24"/>
        <v>0</v>
      </c>
      <c r="AJ98" s="8">
        <f t="shared" si="31"/>
        <v>0</v>
      </c>
      <c r="AK98" s="10">
        <f t="shared" si="25"/>
        <v>0</v>
      </c>
      <c r="CZ98" s="7"/>
      <c r="DA98" s="11"/>
      <c r="DB98" s="2"/>
      <c r="DC98" s="2"/>
      <c r="DD98" s="2"/>
    </row>
    <row r="99" spans="3:108">
      <c r="C99" s="4"/>
      <c r="D99" s="5"/>
      <c r="E99" s="6"/>
      <c r="F99" s="5"/>
      <c r="G99" s="6"/>
      <c r="H99" s="5"/>
      <c r="I99" s="6"/>
      <c r="J99" s="5"/>
      <c r="K99" s="6"/>
      <c r="L99" s="5"/>
      <c r="M99" s="6"/>
      <c r="N99" s="5"/>
      <c r="O99" s="6"/>
      <c r="Q99" s="13" t="s">
        <v>39</v>
      </c>
      <c r="R99" s="2">
        <f>AVERAGE(AA2:AK2)</f>
        <v>1360</v>
      </c>
      <c r="Y99" s="7">
        <f t="shared" si="26"/>
        <v>0</v>
      </c>
      <c r="Z99" s="8">
        <f t="shared" si="26"/>
        <v>0</v>
      </c>
      <c r="AA99" s="10">
        <f t="shared" si="20"/>
        <v>0</v>
      </c>
      <c r="AB99" s="8">
        <f t="shared" si="27"/>
        <v>0</v>
      </c>
      <c r="AC99" s="10">
        <f t="shared" si="21"/>
        <v>0</v>
      </c>
      <c r="AD99" s="8">
        <f t="shared" si="28"/>
        <v>0</v>
      </c>
      <c r="AE99" s="10">
        <f t="shared" si="22"/>
        <v>0</v>
      </c>
      <c r="AF99" s="8">
        <f t="shared" si="29"/>
        <v>0</v>
      </c>
      <c r="AG99" s="10">
        <f t="shared" si="23"/>
        <v>0</v>
      </c>
      <c r="AH99" s="8">
        <f t="shared" si="30"/>
        <v>0</v>
      </c>
      <c r="AI99" s="10">
        <f t="shared" si="24"/>
        <v>0</v>
      </c>
      <c r="AJ99" s="8">
        <f t="shared" si="31"/>
        <v>0</v>
      </c>
      <c r="AK99" s="10">
        <f t="shared" si="25"/>
        <v>0</v>
      </c>
      <c r="CZ99" s="7"/>
      <c r="DA99" s="11"/>
      <c r="DB99" s="2"/>
      <c r="DC99" s="2"/>
      <c r="DD99" s="2"/>
    </row>
    <row r="100" spans="3:108">
      <c r="C100" s="4"/>
      <c r="D100" s="5"/>
      <c r="E100" s="6"/>
      <c r="F100" s="5"/>
      <c r="G100" s="6"/>
      <c r="H100" s="5"/>
      <c r="I100" s="6"/>
      <c r="J100" s="5"/>
      <c r="K100" s="6"/>
      <c r="L100" s="5"/>
      <c r="M100" s="6"/>
      <c r="N100" s="5"/>
      <c r="O100" s="6"/>
      <c r="Q100" s="13" t="s">
        <v>40</v>
      </c>
      <c r="R100" s="2">
        <f>R99*1.1</f>
        <v>1496.0000000000002</v>
      </c>
      <c r="Y100" s="7">
        <f t="shared" si="26"/>
        <v>0</v>
      </c>
      <c r="Z100" s="8">
        <f t="shared" si="26"/>
        <v>0</v>
      </c>
      <c r="AA100" s="10">
        <f t="shared" si="20"/>
        <v>0</v>
      </c>
      <c r="AB100" s="8">
        <f t="shared" si="27"/>
        <v>0</v>
      </c>
      <c r="AC100" s="10">
        <f t="shared" si="21"/>
        <v>0</v>
      </c>
      <c r="AD100" s="8">
        <f t="shared" si="28"/>
        <v>0</v>
      </c>
      <c r="AE100" s="10">
        <f t="shared" si="22"/>
        <v>0</v>
      </c>
      <c r="AF100" s="8">
        <f t="shared" si="29"/>
        <v>0</v>
      </c>
      <c r="AG100" s="10">
        <f t="shared" si="23"/>
        <v>0</v>
      </c>
      <c r="AH100" s="8">
        <f t="shared" si="30"/>
        <v>0</v>
      </c>
      <c r="AI100" s="10">
        <f t="shared" si="24"/>
        <v>0</v>
      </c>
      <c r="AJ100" s="8">
        <f t="shared" si="31"/>
        <v>0</v>
      </c>
      <c r="AK100" s="10">
        <f t="shared" si="25"/>
        <v>0</v>
      </c>
      <c r="CZ100" s="7"/>
      <c r="DA100" s="11"/>
      <c r="DB100" s="2"/>
      <c r="DC100" s="2"/>
      <c r="DD100" s="2"/>
    </row>
    <row r="101" spans="3:108">
      <c r="C101" s="4"/>
      <c r="D101" s="5"/>
      <c r="E101" s="6"/>
      <c r="F101" s="5"/>
      <c r="G101" s="6"/>
      <c r="H101" s="5"/>
      <c r="I101" s="6"/>
      <c r="J101" s="5"/>
      <c r="K101" s="6"/>
      <c r="L101" s="5"/>
      <c r="M101" s="6"/>
      <c r="N101" s="5"/>
      <c r="O101" s="6"/>
      <c r="Q101" s="13" t="s">
        <v>41</v>
      </c>
      <c r="R101" s="2">
        <f>R99*1.2</f>
        <v>1632</v>
      </c>
      <c r="Y101" s="7">
        <f t="shared" si="26"/>
        <v>0</v>
      </c>
      <c r="Z101" s="8">
        <f t="shared" si="26"/>
        <v>0</v>
      </c>
      <c r="AA101" s="10">
        <f t="shared" si="20"/>
        <v>0</v>
      </c>
      <c r="AB101" s="8">
        <f t="shared" si="27"/>
        <v>0</v>
      </c>
      <c r="AC101" s="10">
        <f t="shared" si="21"/>
        <v>0</v>
      </c>
      <c r="AD101" s="8">
        <f t="shared" si="28"/>
        <v>0</v>
      </c>
      <c r="AE101" s="10">
        <f t="shared" si="22"/>
        <v>0</v>
      </c>
      <c r="AF101" s="8">
        <f t="shared" si="29"/>
        <v>0</v>
      </c>
      <c r="AG101" s="10">
        <f t="shared" si="23"/>
        <v>0</v>
      </c>
      <c r="AH101" s="8">
        <f t="shared" si="30"/>
        <v>0</v>
      </c>
      <c r="AI101" s="10">
        <f t="shared" si="24"/>
        <v>0</v>
      </c>
      <c r="AJ101" s="8">
        <f t="shared" si="31"/>
        <v>0</v>
      </c>
      <c r="AK101" s="10">
        <f t="shared" si="25"/>
        <v>0</v>
      </c>
      <c r="CZ101" s="7"/>
      <c r="DA101" s="11"/>
      <c r="DB101" s="2"/>
      <c r="DC101" s="2"/>
      <c r="DD101" s="2"/>
    </row>
    <row r="102" spans="3:108">
      <c r="C102" s="4"/>
      <c r="D102" s="5"/>
      <c r="E102" s="6"/>
      <c r="F102" s="5"/>
      <c r="G102" s="6"/>
      <c r="H102" s="5"/>
      <c r="I102" s="6"/>
      <c r="J102" s="5"/>
      <c r="K102" s="6"/>
      <c r="L102" s="5"/>
      <c r="M102" s="6"/>
      <c r="N102" s="5"/>
      <c r="O102" s="6"/>
      <c r="Q102" s="13" t="s">
        <v>42</v>
      </c>
      <c r="R102" s="2">
        <f>R99*1.3</f>
        <v>1768</v>
      </c>
      <c r="Y102" s="7">
        <f t="shared" si="26"/>
        <v>0</v>
      </c>
      <c r="Z102" s="8">
        <f t="shared" si="26"/>
        <v>0</v>
      </c>
      <c r="AA102" s="10">
        <f t="shared" ref="AA102:AA120" si="37">E102/AA$2*100</f>
        <v>0</v>
      </c>
      <c r="AB102" s="8">
        <f t="shared" si="27"/>
        <v>0</v>
      </c>
      <c r="AC102" s="10">
        <f t="shared" ref="AC102:AC120" si="38">G102/AC$2*100</f>
        <v>0</v>
      </c>
      <c r="AD102" s="8">
        <f t="shared" si="28"/>
        <v>0</v>
      </c>
      <c r="AE102" s="10">
        <f t="shared" ref="AE102:AE120" si="39">I102/AE$2*100</f>
        <v>0</v>
      </c>
      <c r="AF102" s="8">
        <f t="shared" si="29"/>
        <v>0</v>
      </c>
      <c r="AG102" s="10">
        <f t="shared" si="23"/>
        <v>0</v>
      </c>
      <c r="AH102" s="8">
        <f t="shared" si="30"/>
        <v>0</v>
      </c>
      <c r="AI102" s="10">
        <f t="shared" si="24"/>
        <v>0</v>
      </c>
      <c r="AJ102" s="8">
        <f t="shared" si="31"/>
        <v>0</v>
      </c>
      <c r="AK102" s="10">
        <f t="shared" si="25"/>
        <v>0</v>
      </c>
      <c r="CZ102" s="7"/>
      <c r="DA102" s="11"/>
      <c r="DB102" s="2"/>
      <c r="DC102" s="2"/>
      <c r="DD102" s="2"/>
    </row>
    <row r="103" spans="3:108">
      <c r="C103" s="4"/>
      <c r="D103" s="5"/>
      <c r="E103" s="6"/>
      <c r="F103" s="5"/>
      <c r="G103" s="6"/>
      <c r="H103" s="5"/>
      <c r="I103" s="6"/>
      <c r="J103" s="5"/>
      <c r="K103" s="6"/>
      <c r="L103" s="5"/>
      <c r="M103" s="6"/>
      <c r="N103" s="5"/>
      <c r="O103" s="6"/>
      <c r="Q103" s="13" t="s">
        <v>43</v>
      </c>
      <c r="R103" s="2">
        <f>R99*1.4</f>
        <v>1903.9999999999998</v>
      </c>
      <c r="Y103" s="7">
        <f t="shared" si="26"/>
        <v>0</v>
      </c>
      <c r="Z103" s="8">
        <f t="shared" si="26"/>
        <v>0</v>
      </c>
      <c r="AA103" s="10">
        <f t="shared" si="37"/>
        <v>0</v>
      </c>
      <c r="AB103" s="8">
        <f t="shared" si="27"/>
        <v>0</v>
      </c>
      <c r="AC103" s="10">
        <f t="shared" si="38"/>
        <v>0</v>
      </c>
      <c r="AD103" s="8">
        <f t="shared" si="28"/>
        <v>0</v>
      </c>
      <c r="AE103" s="10">
        <f t="shared" si="39"/>
        <v>0</v>
      </c>
      <c r="AF103" s="8">
        <f t="shared" si="29"/>
        <v>0</v>
      </c>
      <c r="AG103" s="10">
        <f t="shared" si="23"/>
        <v>0</v>
      </c>
      <c r="AH103" s="8">
        <f t="shared" si="30"/>
        <v>0</v>
      </c>
      <c r="AI103" s="10">
        <f t="shared" si="24"/>
        <v>0</v>
      </c>
      <c r="AJ103" s="8">
        <f t="shared" si="31"/>
        <v>0</v>
      </c>
      <c r="AK103" s="10">
        <f t="shared" si="25"/>
        <v>0</v>
      </c>
      <c r="CZ103" s="7"/>
      <c r="DA103" s="11"/>
      <c r="DB103" s="2"/>
      <c r="DC103" s="2"/>
      <c r="DD103" s="2"/>
    </row>
    <row r="104" spans="3:108">
      <c r="C104" s="4"/>
      <c r="D104" s="5"/>
      <c r="E104" s="6"/>
      <c r="F104" s="5"/>
      <c r="G104" s="6"/>
      <c r="H104" s="5"/>
      <c r="I104" s="6"/>
      <c r="J104" s="5"/>
      <c r="K104" s="6"/>
      <c r="L104" s="5"/>
      <c r="M104" s="6"/>
      <c r="N104" s="5"/>
      <c r="O104" s="6"/>
      <c r="Q104" s="13" t="s">
        <v>44</v>
      </c>
      <c r="R104" s="2">
        <f>R99*1.5</f>
        <v>2040</v>
      </c>
      <c r="Y104" s="7">
        <f t="shared" si="26"/>
        <v>0</v>
      </c>
      <c r="Z104" s="8">
        <f t="shared" si="26"/>
        <v>0</v>
      </c>
      <c r="AA104" s="10">
        <f t="shared" si="37"/>
        <v>0</v>
      </c>
      <c r="AB104" s="8">
        <f t="shared" si="27"/>
        <v>0</v>
      </c>
      <c r="AC104" s="10">
        <f t="shared" si="38"/>
        <v>0</v>
      </c>
      <c r="AD104" s="8">
        <f t="shared" si="28"/>
        <v>0</v>
      </c>
      <c r="AE104" s="10">
        <f t="shared" si="39"/>
        <v>0</v>
      </c>
      <c r="AF104" s="8">
        <f t="shared" si="29"/>
        <v>0</v>
      </c>
      <c r="AG104" s="10">
        <f t="shared" si="23"/>
        <v>0</v>
      </c>
      <c r="AH104" s="8">
        <f t="shared" si="30"/>
        <v>0</v>
      </c>
      <c r="AI104" s="10">
        <f t="shared" si="24"/>
        <v>0</v>
      </c>
      <c r="AJ104" s="8">
        <f t="shared" si="31"/>
        <v>0</v>
      </c>
      <c r="AK104" s="10">
        <f t="shared" si="25"/>
        <v>0</v>
      </c>
      <c r="CZ104" s="7"/>
      <c r="DA104" s="11"/>
      <c r="DB104" s="2"/>
      <c r="DC104" s="2"/>
      <c r="DD104" s="2"/>
    </row>
    <row r="105" spans="3:108">
      <c r="C105" s="4"/>
      <c r="D105" s="5"/>
      <c r="E105" s="6"/>
      <c r="F105" s="5"/>
      <c r="G105" s="6"/>
      <c r="H105" s="5"/>
      <c r="I105" s="6"/>
      <c r="J105" s="5"/>
      <c r="K105" s="6"/>
      <c r="L105" s="5"/>
      <c r="M105" s="6"/>
      <c r="N105" s="5"/>
      <c r="O105" s="6"/>
      <c r="Q105" s="13" t="s">
        <v>45</v>
      </c>
      <c r="R105" s="2">
        <f>R99*1.6</f>
        <v>2176</v>
      </c>
      <c r="Y105" s="7">
        <f t="shared" si="26"/>
        <v>0</v>
      </c>
      <c r="Z105" s="8">
        <f t="shared" si="26"/>
        <v>0</v>
      </c>
      <c r="AA105" s="10">
        <f t="shared" si="37"/>
        <v>0</v>
      </c>
      <c r="AB105" s="8">
        <f t="shared" si="27"/>
        <v>0</v>
      </c>
      <c r="AC105" s="10">
        <f t="shared" si="38"/>
        <v>0</v>
      </c>
      <c r="AD105" s="8">
        <f t="shared" si="28"/>
        <v>0</v>
      </c>
      <c r="AE105" s="10">
        <f t="shared" si="39"/>
        <v>0</v>
      </c>
      <c r="AF105" s="8">
        <f t="shared" si="29"/>
        <v>0</v>
      </c>
      <c r="AG105" s="10">
        <f t="shared" si="23"/>
        <v>0</v>
      </c>
      <c r="AH105" s="8">
        <f t="shared" si="30"/>
        <v>0</v>
      </c>
      <c r="AI105" s="10">
        <f t="shared" si="24"/>
        <v>0</v>
      </c>
      <c r="AJ105" s="8">
        <f t="shared" si="31"/>
        <v>0</v>
      </c>
      <c r="AK105" s="10">
        <f t="shared" si="25"/>
        <v>0</v>
      </c>
      <c r="CZ105" s="7"/>
      <c r="DA105" s="11"/>
      <c r="DB105" s="2"/>
      <c r="DC105" s="2"/>
      <c r="DD105" s="2"/>
    </row>
    <row r="106" spans="3:108">
      <c r="C106" s="4"/>
      <c r="D106" s="5"/>
      <c r="E106" s="6"/>
      <c r="F106" s="5"/>
      <c r="G106" s="6"/>
      <c r="H106" s="5"/>
      <c r="I106" s="6"/>
      <c r="J106" s="5"/>
      <c r="K106" s="6"/>
      <c r="L106" s="5"/>
      <c r="M106" s="6"/>
      <c r="N106" s="5"/>
      <c r="O106" s="6"/>
      <c r="Y106" s="7">
        <f t="shared" si="26"/>
        <v>0</v>
      </c>
      <c r="Z106" s="8">
        <f t="shared" si="26"/>
        <v>0</v>
      </c>
      <c r="AA106" s="10">
        <f t="shared" si="37"/>
        <v>0</v>
      </c>
      <c r="AB106" s="8">
        <f t="shared" si="27"/>
        <v>0</v>
      </c>
      <c r="AC106" s="10">
        <f t="shared" si="38"/>
        <v>0</v>
      </c>
      <c r="AD106" s="8">
        <f t="shared" si="28"/>
        <v>0</v>
      </c>
      <c r="AE106" s="10">
        <f t="shared" si="39"/>
        <v>0</v>
      </c>
      <c r="AF106" s="8">
        <f t="shared" si="29"/>
        <v>0</v>
      </c>
      <c r="AG106" s="10">
        <f t="shared" si="23"/>
        <v>0</v>
      </c>
      <c r="AH106" s="8">
        <f t="shared" si="30"/>
        <v>0</v>
      </c>
      <c r="AI106" s="10">
        <f t="shared" si="24"/>
        <v>0</v>
      </c>
      <c r="AJ106" s="8">
        <f t="shared" si="31"/>
        <v>0</v>
      </c>
      <c r="AK106" s="10">
        <f t="shared" si="25"/>
        <v>0</v>
      </c>
      <c r="CZ106" s="7"/>
      <c r="DA106" s="11"/>
      <c r="DB106" s="2"/>
      <c r="DC106" s="2"/>
      <c r="DD106" s="2"/>
    </row>
    <row r="107" spans="3:108">
      <c r="C107" s="14"/>
      <c r="D107" s="15"/>
      <c r="E107" s="16"/>
      <c r="F107" s="15"/>
      <c r="G107" s="16"/>
      <c r="H107" s="15"/>
      <c r="I107" s="16"/>
      <c r="J107" s="15"/>
      <c r="K107" s="16"/>
      <c r="L107" s="15"/>
      <c r="M107" s="16"/>
      <c r="N107" s="15"/>
      <c r="O107" s="16"/>
      <c r="Y107" s="7">
        <f t="shared" si="26"/>
        <v>0</v>
      </c>
      <c r="Z107" s="8">
        <f t="shared" si="26"/>
        <v>0</v>
      </c>
      <c r="AA107" s="10">
        <f t="shared" si="37"/>
        <v>0</v>
      </c>
      <c r="AB107" s="8">
        <f t="shared" si="27"/>
        <v>0</v>
      </c>
      <c r="AC107" s="10">
        <f t="shared" si="38"/>
        <v>0</v>
      </c>
      <c r="AD107" s="8">
        <f t="shared" si="28"/>
        <v>0</v>
      </c>
      <c r="AE107" s="10">
        <f t="shared" si="39"/>
        <v>0</v>
      </c>
      <c r="AF107" s="8">
        <f t="shared" si="29"/>
        <v>0</v>
      </c>
      <c r="AG107" s="10">
        <f t="shared" si="23"/>
        <v>0</v>
      </c>
      <c r="AH107" s="8">
        <f t="shared" si="30"/>
        <v>0</v>
      </c>
      <c r="AI107" s="10">
        <f t="shared" si="24"/>
        <v>0</v>
      </c>
      <c r="AJ107" s="8">
        <f t="shared" si="31"/>
        <v>0</v>
      </c>
      <c r="AK107" s="10">
        <f t="shared" si="25"/>
        <v>0</v>
      </c>
      <c r="CZ107" s="7"/>
      <c r="DA107" s="11"/>
      <c r="DB107" s="2"/>
      <c r="DC107" s="2"/>
      <c r="DD107" s="2"/>
    </row>
    <row r="108" spans="3:108">
      <c r="C108" s="14"/>
      <c r="D108" s="15"/>
      <c r="E108" s="16"/>
      <c r="F108" s="15"/>
      <c r="G108" s="16"/>
      <c r="H108" s="15"/>
      <c r="I108" s="16"/>
      <c r="J108" s="15"/>
      <c r="K108" s="16"/>
      <c r="L108" s="15"/>
      <c r="M108" s="16"/>
      <c r="N108" s="15"/>
      <c r="O108" s="16"/>
      <c r="Y108" s="7">
        <f t="shared" si="26"/>
        <v>0</v>
      </c>
      <c r="Z108" s="8">
        <f t="shared" si="26"/>
        <v>0</v>
      </c>
      <c r="AA108" s="10">
        <f t="shared" si="37"/>
        <v>0</v>
      </c>
      <c r="AB108" s="8">
        <f t="shared" si="27"/>
        <v>0</v>
      </c>
      <c r="AC108" s="10">
        <f t="shared" si="38"/>
        <v>0</v>
      </c>
      <c r="AD108" s="8">
        <f t="shared" si="28"/>
        <v>0</v>
      </c>
      <c r="AE108" s="10">
        <f t="shared" si="39"/>
        <v>0</v>
      </c>
      <c r="AF108" s="8">
        <f t="shared" si="29"/>
        <v>0</v>
      </c>
      <c r="AG108" s="10">
        <f t="shared" si="23"/>
        <v>0</v>
      </c>
      <c r="AH108" s="8">
        <f t="shared" si="30"/>
        <v>0</v>
      </c>
      <c r="AI108" s="10">
        <f t="shared" si="24"/>
        <v>0</v>
      </c>
      <c r="AJ108" s="8">
        <f t="shared" si="31"/>
        <v>0</v>
      </c>
      <c r="AK108" s="10">
        <f t="shared" si="25"/>
        <v>0</v>
      </c>
      <c r="CZ108" s="7"/>
      <c r="DA108" s="11"/>
      <c r="DB108" s="2"/>
      <c r="DC108" s="2"/>
      <c r="DD108" s="2"/>
    </row>
    <row r="109" spans="3:108">
      <c r="C109" s="14"/>
      <c r="D109" s="15"/>
      <c r="E109" s="16"/>
      <c r="F109" s="15"/>
      <c r="G109" s="16"/>
      <c r="H109" s="15"/>
      <c r="I109" s="16"/>
      <c r="J109" s="15"/>
      <c r="K109" s="16"/>
      <c r="L109" s="15"/>
      <c r="M109" s="16"/>
      <c r="N109" s="15"/>
      <c r="O109" s="16"/>
      <c r="S109" s="17"/>
      <c r="Y109" s="7">
        <f t="shared" si="26"/>
        <v>0</v>
      </c>
      <c r="Z109" s="8">
        <f t="shared" si="26"/>
        <v>0</v>
      </c>
      <c r="AA109" s="10">
        <f t="shared" si="37"/>
        <v>0</v>
      </c>
      <c r="AB109" s="8">
        <f t="shared" si="27"/>
        <v>0</v>
      </c>
      <c r="AC109" s="10">
        <f t="shared" si="38"/>
        <v>0</v>
      </c>
      <c r="AD109" s="8">
        <f t="shared" si="28"/>
        <v>0</v>
      </c>
      <c r="AE109" s="10">
        <f t="shared" si="39"/>
        <v>0</v>
      </c>
      <c r="AF109" s="8">
        <f t="shared" si="29"/>
        <v>0</v>
      </c>
      <c r="AG109" s="10">
        <f t="shared" si="23"/>
        <v>0</v>
      </c>
      <c r="AH109" s="8">
        <f t="shared" si="30"/>
        <v>0</v>
      </c>
      <c r="AI109" s="10">
        <f t="shared" si="24"/>
        <v>0</v>
      </c>
      <c r="AJ109" s="8">
        <f t="shared" si="31"/>
        <v>0</v>
      </c>
      <c r="AK109" s="10">
        <f t="shared" si="25"/>
        <v>0</v>
      </c>
      <c r="CZ109" s="7"/>
      <c r="DA109" s="11"/>
      <c r="DB109" s="2"/>
      <c r="DC109" s="2"/>
      <c r="DD109" s="2"/>
    </row>
    <row r="110" spans="3:108">
      <c r="C110" s="14"/>
      <c r="D110" s="15"/>
      <c r="E110" s="16"/>
      <c r="F110" s="15"/>
      <c r="G110" s="16"/>
      <c r="H110" s="15"/>
      <c r="I110" s="16"/>
      <c r="J110" s="15"/>
      <c r="K110" s="16"/>
      <c r="L110" s="15"/>
      <c r="M110" s="16"/>
      <c r="N110" s="15"/>
      <c r="O110" s="16"/>
      <c r="Y110" s="7">
        <f t="shared" si="26"/>
        <v>0</v>
      </c>
      <c r="Z110" s="8">
        <f t="shared" si="26"/>
        <v>0</v>
      </c>
      <c r="AA110" s="10">
        <f t="shared" si="37"/>
        <v>0</v>
      </c>
      <c r="AB110" s="8">
        <f t="shared" si="27"/>
        <v>0</v>
      </c>
      <c r="AC110" s="10">
        <f t="shared" si="38"/>
        <v>0</v>
      </c>
      <c r="AD110" s="8">
        <f t="shared" si="28"/>
        <v>0</v>
      </c>
      <c r="AE110" s="10">
        <f t="shared" si="39"/>
        <v>0</v>
      </c>
      <c r="AF110" s="8">
        <f t="shared" si="29"/>
        <v>0</v>
      </c>
      <c r="AG110" s="10">
        <f t="shared" si="23"/>
        <v>0</v>
      </c>
      <c r="AH110" s="8">
        <f t="shared" si="30"/>
        <v>0</v>
      </c>
      <c r="AI110" s="10">
        <f t="shared" si="24"/>
        <v>0</v>
      </c>
      <c r="AJ110" s="8">
        <f t="shared" si="31"/>
        <v>0</v>
      </c>
      <c r="AK110" s="10">
        <f t="shared" si="25"/>
        <v>0</v>
      </c>
      <c r="CZ110" s="7"/>
      <c r="DA110" s="11"/>
      <c r="DB110" s="2"/>
      <c r="DC110" s="2"/>
      <c r="DD110" s="2"/>
    </row>
    <row r="111" spans="3:108">
      <c r="C111" s="14"/>
      <c r="D111" s="15"/>
      <c r="E111" s="16"/>
      <c r="F111" s="15"/>
      <c r="G111" s="16"/>
      <c r="H111" s="15"/>
      <c r="I111" s="16"/>
      <c r="J111" s="15"/>
      <c r="K111" s="16"/>
      <c r="L111" s="15"/>
      <c r="M111" s="16"/>
      <c r="N111" s="15"/>
      <c r="O111" s="16"/>
      <c r="Y111" s="7">
        <f t="shared" si="26"/>
        <v>0</v>
      </c>
      <c r="Z111" s="8">
        <f t="shared" si="26"/>
        <v>0</v>
      </c>
      <c r="AA111" s="10">
        <f t="shared" si="37"/>
        <v>0</v>
      </c>
      <c r="AB111" s="8">
        <f t="shared" si="27"/>
        <v>0</v>
      </c>
      <c r="AC111" s="10">
        <f t="shared" si="38"/>
        <v>0</v>
      </c>
      <c r="AD111" s="8">
        <f t="shared" si="28"/>
        <v>0</v>
      </c>
      <c r="AE111" s="10">
        <f t="shared" si="39"/>
        <v>0</v>
      </c>
      <c r="AF111" s="8">
        <f t="shared" si="29"/>
        <v>0</v>
      </c>
      <c r="AG111" s="10">
        <f t="shared" si="23"/>
        <v>0</v>
      </c>
      <c r="AH111" s="8">
        <f t="shared" si="30"/>
        <v>0</v>
      </c>
      <c r="AI111" s="10">
        <f t="shared" si="24"/>
        <v>0</v>
      </c>
      <c r="AJ111" s="8">
        <f t="shared" si="31"/>
        <v>0</v>
      </c>
      <c r="AK111" s="10">
        <f t="shared" si="25"/>
        <v>0</v>
      </c>
      <c r="CZ111" s="7"/>
      <c r="DA111" s="11"/>
      <c r="DB111" s="2"/>
      <c r="DC111" s="2"/>
      <c r="DD111" s="2"/>
    </row>
    <row r="112" spans="3:108">
      <c r="C112" s="14"/>
      <c r="D112" s="15"/>
      <c r="E112" s="16"/>
      <c r="F112" s="15"/>
      <c r="G112" s="16"/>
      <c r="H112" s="15"/>
      <c r="I112" s="16"/>
      <c r="J112" s="15"/>
      <c r="K112" s="16"/>
      <c r="L112" s="15"/>
      <c r="M112" s="16"/>
      <c r="N112" s="15"/>
      <c r="O112" s="16"/>
      <c r="Y112" s="7">
        <f t="shared" si="26"/>
        <v>0</v>
      </c>
      <c r="Z112" s="8">
        <f t="shared" si="26"/>
        <v>0</v>
      </c>
      <c r="AA112" s="10">
        <f t="shared" si="37"/>
        <v>0</v>
      </c>
      <c r="AB112" s="8">
        <f t="shared" si="27"/>
        <v>0</v>
      </c>
      <c r="AC112" s="10">
        <f t="shared" si="38"/>
        <v>0</v>
      </c>
      <c r="AD112" s="8">
        <f t="shared" si="28"/>
        <v>0</v>
      </c>
      <c r="AE112" s="10">
        <f t="shared" si="39"/>
        <v>0</v>
      </c>
      <c r="AF112" s="8">
        <f t="shared" si="29"/>
        <v>0</v>
      </c>
      <c r="AG112" s="10">
        <f t="shared" si="23"/>
        <v>0</v>
      </c>
      <c r="AH112" s="8">
        <f t="shared" si="30"/>
        <v>0</v>
      </c>
      <c r="AI112" s="10">
        <f t="shared" si="24"/>
        <v>0</v>
      </c>
      <c r="AJ112" s="8">
        <f t="shared" si="31"/>
        <v>0</v>
      </c>
      <c r="AK112" s="10">
        <f t="shared" si="25"/>
        <v>0</v>
      </c>
      <c r="CZ112" s="7"/>
      <c r="DA112" s="11"/>
      <c r="DB112" s="2"/>
      <c r="DC112" s="2"/>
      <c r="DD112" s="2"/>
    </row>
    <row r="113" spans="1:108">
      <c r="C113" s="14"/>
      <c r="D113" s="15"/>
      <c r="E113" s="16"/>
      <c r="F113" s="15"/>
      <c r="G113" s="16"/>
      <c r="H113" s="15"/>
      <c r="I113" s="16"/>
      <c r="J113" s="15"/>
      <c r="K113" s="16"/>
      <c r="L113" s="15"/>
      <c r="M113" s="16"/>
      <c r="N113" s="15"/>
      <c r="O113" s="16"/>
      <c r="Y113" s="7">
        <f t="shared" si="26"/>
        <v>0</v>
      </c>
      <c r="Z113" s="8">
        <f t="shared" si="26"/>
        <v>0</v>
      </c>
      <c r="AA113" s="10">
        <f t="shared" si="37"/>
        <v>0</v>
      </c>
      <c r="AB113" s="8">
        <f t="shared" si="27"/>
        <v>0</v>
      </c>
      <c r="AC113" s="10">
        <f t="shared" si="38"/>
        <v>0</v>
      </c>
      <c r="AD113" s="8">
        <f t="shared" si="28"/>
        <v>0</v>
      </c>
      <c r="AE113" s="10">
        <f t="shared" si="39"/>
        <v>0</v>
      </c>
      <c r="AF113" s="8">
        <f t="shared" si="29"/>
        <v>0</v>
      </c>
      <c r="AG113" s="10">
        <f t="shared" si="23"/>
        <v>0</v>
      </c>
      <c r="AH113" s="8">
        <f t="shared" si="30"/>
        <v>0</v>
      </c>
      <c r="AI113" s="10">
        <f t="shared" si="24"/>
        <v>0</v>
      </c>
      <c r="AJ113" s="8">
        <f t="shared" si="31"/>
        <v>0</v>
      </c>
      <c r="AK113" s="10">
        <f t="shared" si="25"/>
        <v>0</v>
      </c>
      <c r="CZ113" s="7"/>
      <c r="DA113" s="11"/>
      <c r="DB113" s="2"/>
      <c r="DC113" s="2"/>
      <c r="DD113" s="2"/>
    </row>
    <row r="114" spans="1:108">
      <c r="C114" s="14"/>
      <c r="D114" s="15"/>
      <c r="E114" s="16"/>
      <c r="F114" s="15"/>
      <c r="G114" s="16"/>
      <c r="H114" s="15"/>
      <c r="I114" s="16"/>
      <c r="J114" s="15"/>
      <c r="K114" s="16"/>
      <c r="L114" s="15"/>
      <c r="M114" s="16"/>
      <c r="N114" s="15"/>
      <c r="O114" s="16"/>
      <c r="Y114" s="7">
        <f t="shared" si="26"/>
        <v>0</v>
      </c>
      <c r="Z114" s="8">
        <f t="shared" si="26"/>
        <v>0</v>
      </c>
      <c r="AA114" s="10">
        <f t="shared" si="37"/>
        <v>0</v>
      </c>
      <c r="AB114" s="8">
        <f t="shared" si="27"/>
        <v>0</v>
      </c>
      <c r="AC114" s="10">
        <f t="shared" si="38"/>
        <v>0</v>
      </c>
      <c r="AD114" s="8">
        <f t="shared" si="28"/>
        <v>0</v>
      </c>
      <c r="AE114" s="10">
        <f t="shared" si="39"/>
        <v>0</v>
      </c>
      <c r="AF114" s="8">
        <f t="shared" si="29"/>
        <v>0</v>
      </c>
      <c r="AG114" s="10">
        <f t="shared" si="23"/>
        <v>0</v>
      </c>
      <c r="AH114" s="8">
        <f t="shared" si="30"/>
        <v>0</v>
      </c>
      <c r="AI114" s="10">
        <f t="shared" si="24"/>
        <v>0</v>
      </c>
      <c r="AJ114" s="8">
        <f t="shared" si="31"/>
        <v>0</v>
      </c>
      <c r="AK114" s="10">
        <f t="shared" si="25"/>
        <v>0</v>
      </c>
      <c r="CZ114" s="7"/>
      <c r="DA114" s="11"/>
      <c r="DB114" s="2"/>
      <c r="DC114" s="2"/>
      <c r="DD114" s="2"/>
    </row>
    <row r="115" spans="1:108">
      <c r="C115" s="14"/>
      <c r="D115" s="15"/>
      <c r="E115" s="16"/>
      <c r="F115" s="15"/>
      <c r="G115" s="16"/>
      <c r="H115" s="15"/>
      <c r="I115" s="16"/>
      <c r="J115" s="15"/>
      <c r="K115" s="16"/>
      <c r="L115" s="15"/>
      <c r="M115" s="16"/>
      <c r="N115" s="15"/>
      <c r="O115" s="16"/>
      <c r="Y115" s="7">
        <f t="shared" si="26"/>
        <v>0</v>
      </c>
      <c r="Z115" s="8">
        <f t="shared" si="26"/>
        <v>0</v>
      </c>
      <c r="AA115" s="10">
        <f t="shared" si="37"/>
        <v>0</v>
      </c>
      <c r="AB115" s="8">
        <f t="shared" si="27"/>
        <v>0</v>
      </c>
      <c r="AC115" s="10">
        <f t="shared" si="38"/>
        <v>0</v>
      </c>
      <c r="AD115" s="8">
        <f t="shared" si="28"/>
        <v>0</v>
      </c>
      <c r="AE115" s="10">
        <f t="shared" si="39"/>
        <v>0</v>
      </c>
      <c r="AF115" s="8">
        <f t="shared" si="29"/>
        <v>0</v>
      </c>
      <c r="AG115" s="10">
        <f t="shared" si="23"/>
        <v>0</v>
      </c>
      <c r="AH115" s="8">
        <f t="shared" si="30"/>
        <v>0</v>
      </c>
      <c r="AI115" s="10">
        <f t="shared" si="24"/>
        <v>0</v>
      </c>
      <c r="AJ115" s="8">
        <f t="shared" si="31"/>
        <v>0</v>
      </c>
      <c r="AK115" s="10">
        <f t="shared" si="25"/>
        <v>0</v>
      </c>
      <c r="CZ115" s="7"/>
      <c r="DA115" s="11"/>
      <c r="DB115" s="2"/>
      <c r="DC115" s="2"/>
      <c r="DD115" s="2"/>
    </row>
    <row r="116" spans="1:108">
      <c r="C116" s="14"/>
      <c r="D116" s="15"/>
      <c r="E116" s="16"/>
      <c r="F116" s="15"/>
      <c r="G116" s="16"/>
      <c r="H116" s="15"/>
      <c r="I116" s="16"/>
      <c r="J116" s="15"/>
      <c r="K116" s="16"/>
      <c r="L116" s="15"/>
      <c r="M116" s="16"/>
      <c r="N116" s="15"/>
      <c r="O116" s="16"/>
      <c r="Y116" s="7">
        <f t="shared" si="26"/>
        <v>0</v>
      </c>
      <c r="Z116" s="8">
        <f t="shared" si="26"/>
        <v>0</v>
      </c>
      <c r="AA116" s="10">
        <f t="shared" si="37"/>
        <v>0</v>
      </c>
      <c r="AB116" s="8">
        <f t="shared" si="27"/>
        <v>0</v>
      </c>
      <c r="AC116" s="10">
        <f t="shared" si="38"/>
        <v>0</v>
      </c>
      <c r="AD116" s="8">
        <f t="shared" si="28"/>
        <v>0</v>
      </c>
      <c r="AE116" s="10">
        <f t="shared" si="39"/>
        <v>0</v>
      </c>
      <c r="AF116" s="8">
        <f t="shared" si="29"/>
        <v>0</v>
      </c>
      <c r="AG116" s="10">
        <f t="shared" si="23"/>
        <v>0</v>
      </c>
      <c r="AH116" s="8">
        <f t="shared" si="30"/>
        <v>0</v>
      </c>
      <c r="AI116" s="10">
        <f t="shared" si="24"/>
        <v>0</v>
      </c>
      <c r="AJ116" s="8">
        <f t="shared" si="31"/>
        <v>0</v>
      </c>
      <c r="AK116" s="10">
        <f t="shared" si="25"/>
        <v>0</v>
      </c>
      <c r="CZ116" s="7"/>
      <c r="DA116" s="11"/>
      <c r="DB116" s="2"/>
      <c r="DC116" s="2"/>
      <c r="DD116" s="2"/>
    </row>
    <row r="117" spans="1:108">
      <c r="C117" s="14"/>
      <c r="D117" s="15"/>
      <c r="E117" s="16"/>
      <c r="F117" s="15"/>
      <c r="G117" s="16"/>
      <c r="H117" s="15"/>
      <c r="I117" s="16"/>
      <c r="J117" s="15"/>
      <c r="K117" s="16"/>
      <c r="L117" s="15"/>
      <c r="M117" s="16"/>
      <c r="N117" s="15"/>
      <c r="O117" s="16"/>
      <c r="Q117" s="13"/>
      <c r="Y117" s="7">
        <f t="shared" si="26"/>
        <v>0</v>
      </c>
      <c r="Z117" s="8">
        <f t="shared" si="26"/>
        <v>0</v>
      </c>
      <c r="AA117" s="10">
        <f t="shared" si="37"/>
        <v>0</v>
      </c>
      <c r="AB117" s="8">
        <f t="shared" si="27"/>
        <v>0</v>
      </c>
      <c r="AC117" s="10">
        <f t="shared" si="38"/>
        <v>0</v>
      </c>
      <c r="AD117" s="8">
        <f t="shared" si="28"/>
        <v>0</v>
      </c>
      <c r="AE117" s="10">
        <f t="shared" si="39"/>
        <v>0</v>
      </c>
      <c r="AF117" s="8">
        <f t="shared" si="29"/>
        <v>0</v>
      </c>
      <c r="AG117" s="10">
        <f t="shared" si="23"/>
        <v>0</v>
      </c>
      <c r="AH117" s="8">
        <f t="shared" si="30"/>
        <v>0</v>
      </c>
      <c r="AI117" s="10">
        <f t="shared" si="24"/>
        <v>0</v>
      </c>
      <c r="AJ117" s="8">
        <f t="shared" si="31"/>
        <v>0</v>
      </c>
      <c r="AK117" s="10">
        <f t="shared" si="25"/>
        <v>0</v>
      </c>
      <c r="CZ117" s="7"/>
      <c r="DA117" s="11"/>
      <c r="DB117" s="2"/>
      <c r="DC117" s="2"/>
      <c r="DD117" s="2"/>
    </row>
    <row r="118" spans="1:108">
      <c r="C118" s="14"/>
      <c r="D118" s="15"/>
      <c r="E118" s="16"/>
      <c r="F118" s="15"/>
      <c r="G118" s="16"/>
      <c r="H118" s="15"/>
      <c r="I118" s="16"/>
      <c r="J118" s="15"/>
      <c r="K118" s="16"/>
      <c r="L118" s="15"/>
      <c r="M118" s="16"/>
      <c r="N118" s="15"/>
      <c r="O118" s="16"/>
      <c r="Q118" s="13"/>
      <c r="Y118" s="7">
        <f t="shared" si="26"/>
        <v>0</v>
      </c>
      <c r="Z118" s="8">
        <f t="shared" si="26"/>
        <v>0</v>
      </c>
      <c r="AA118" s="10">
        <f t="shared" si="37"/>
        <v>0</v>
      </c>
      <c r="AB118" s="8">
        <f t="shared" si="27"/>
        <v>0</v>
      </c>
      <c r="AC118" s="10">
        <f t="shared" si="38"/>
        <v>0</v>
      </c>
      <c r="AD118" s="8">
        <f t="shared" si="28"/>
        <v>0</v>
      </c>
      <c r="AE118" s="10">
        <f t="shared" si="39"/>
        <v>0</v>
      </c>
      <c r="AF118" s="8">
        <f t="shared" si="29"/>
        <v>0</v>
      </c>
      <c r="AG118" s="10">
        <f t="shared" si="23"/>
        <v>0</v>
      </c>
      <c r="AH118" s="8">
        <f t="shared" si="30"/>
        <v>0</v>
      </c>
      <c r="AI118" s="10">
        <f t="shared" si="24"/>
        <v>0</v>
      </c>
      <c r="AJ118" s="8">
        <f t="shared" si="31"/>
        <v>0</v>
      </c>
      <c r="AK118" s="10">
        <f t="shared" si="25"/>
        <v>0</v>
      </c>
      <c r="CZ118" s="7"/>
      <c r="DA118" s="11"/>
      <c r="DB118" s="2"/>
      <c r="DC118" s="2"/>
      <c r="DD118" s="2"/>
    </row>
    <row r="119" spans="1:108">
      <c r="C119" s="14"/>
      <c r="D119" s="15"/>
      <c r="E119" s="16"/>
      <c r="F119" s="15"/>
      <c r="G119" s="16"/>
      <c r="H119" s="15"/>
      <c r="I119" s="16"/>
      <c r="J119" s="15"/>
      <c r="K119" s="16"/>
      <c r="L119" s="15"/>
      <c r="M119" s="16"/>
      <c r="N119" s="15"/>
      <c r="O119" s="16"/>
      <c r="Q119" s="13"/>
      <c r="Y119" s="7">
        <f t="shared" si="26"/>
        <v>0</v>
      </c>
      <c r="Z119" s="8">
        <f t="shared" si="26"/>
        <v>0</v>
      </c>
      <c r="AA119" s="10">
        <f t="shared" si="37"/>
        <v>0</v>
      </c>
      <c r="AB119" s="8">
        <f t="shared" si="27"/>
        <v>0</v>
      </c>
      <c r="AC119" s="10">
        <f t="shared" si="38"/>
        <v>0</v>
      </c>
      <c r="AD119" s="8">
        <f t="shared" si="28"/>
        <v>0</v>
      </c>
      <c r="AE119" s="10">
        <f t="shared" si="39"/>
        <v>0</v>
      </c>
      <c r="AF119" s="8">
        <f t="shared" si="29"/>
        <v>0</v>
      </c>
      <c r="AG119" s="10">
        <f t="shared" si="23"/>
        <v>0</v>
      </c>
      <c r="AH119" s="8">
        <f t="shared" si="30"/>
        <v>0</v>
      </c>
      <c r="AI119" s="10">
        <f t="shared" si="24"/>
        <v>0</v>
      </c>
      <c r="AJ119" s="8">
        <f t="shared" si="31"/>
        <v>0</v>
      </c>
      <c r="AK119" s="10">
        <f t="shared" si="25"/>
        <v>0</v>
      </c>
      <c r="CZ119" s="7"/>
      <c r="DA119" s="11"/>
      <c r="DB119" s="2"/>
      <c r="DC119" s="2"/>
      <c r="DD119" s="2"/>
    </row>
    <row r="120" spans="1:108">
      <c r="C120" s="14"/>
      <c r="D120" s="15"/>
      <c r="E120" s="16"/>
      <c r="F120" s="15"/>
      <c r="G120" s="16"/>
      <c r="H120" s="15"/>
      <c r="I120" s="16"/>
      <c r="J120" s="15"/>
      <c r="K120" s="16"/>
      <c r="L120" s="15"/>
      <c r="M120" s="16"/>
      <c r="N120" s="15"/>
      <c r="O120" s="16"/>
      <c r="Q120" s="13"/>
      <c r="Y120" s="7">
        <f t="shared" si="26"/>
        <v>0</v>
      </c>
      <c r="Z120" s="8">
        <f t="shared" si="26"/>
        <v>0</v>
      </c>
      <c r="AA120" s="10">
        <f t="shared" si="37"/>
        <v>0</v>
      </c>
      <c r="AB120" s="8">
        <f t="shared" si="27"/>
        <v>0</v>
      </c>
      <c r="AC120" s="10">
        <f t="shared" si="38"/>
        <v>0</v>
      </c>
      <c r="AD120" s="8">
        <f t="shared" si="28"/>
        <v>0</v>
      </c>
      <c r="AE120" s="10">
        <f t="shared" si="39"/>
        <v>0</v>
      </c>
      <c r="AF120" s="8">
        <f t="shared" si="29"/>
        <v>0</v>
      </c>
      <c r="AG120" s="10">
        <f t="shared" si="23"/>
        <v>0</v>
      </c>
      <c r="AH120" s="8">
        <f t="shared" si="30"/>
        <v>0</v>
      </c>
      <c r="AI120" s="10">
        <f t="shared" si="24"/>
        <v>0</v>
      </c>
      <c r="AJ120" s="8">
        <f t="shared" si="31"/>
        <v>0</v>
      </c>
      <c r="AK120" s="10">
        <f t="shared" si="25"/>
        <v>0</v>
      </c>
      <c r="CZ120" s="7"/>
      <c r="DA120" s="11"/>
      <c r="DB120" s="2"/>
      <c r="DC120" s="2"/>
      <c r="DD120" s="2"/>
    </row>
    <row r="121" spans="1:10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Q121" s="13"/>
      <c r="Y121" s="18"/>
      <c r="Z121" s="4"/>
      <c r="AA121" s="19"/>
      <c r="AB121" s="4"/>
      <c r="AC121" s="19"/>
      <c r="AD121" s="4"/>
      <c r="AE121" s="19"/>
      <c r="AF121" s="4"/>
      <c r="AG121" s="19"/>
      <c r="AH121" s="4"/>
      <c r="AI121" s="19"/>
      <c r="AJ121" s="4"/>
      <c r="AK121" s="19"/>
      <c r="CZ121" s="7"/>
      <c r="DA121" s="11"/>
      <c r="DB121" s="2"/>
      <c r="DC121" s="2"/>
      <c r="DD121" s="2"/>
    </row>
    <row r="122" spans="1:10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Q122" s="13"/>
      <c r="Y122" s="18"/>
      <c r="Z122" s="4"/>
      <c r="AA122" s="19"/>
      <c r="AB122" s="4"/>
      <c r="AC122" s="19"/>
      <c r="AD122" s="4"/>
      <c r="AE122" s="19"/>
      <c r="AF122" s="4"/>
      <c r="AG122" s="19"/>
      <c r="AH122" s="4"/>
      <c r="AI122" s="19"/>
      <c r="AJ122" s="4"/>
      <c r="AK122" s="19"/>
      <c r="CZ122" s="7"/>
      <c r="DA122" s="11"/>
      <c r="DB122" s="2"/>
      <c r="DC122" s="2"/>
      <c r="DD122" s="2"/>
    </row>
    <row r="123" spans="1:10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CZ123" s="7"/>
      <c r="DA123" s="11"/>
      <c r="DB123" s="2"/>
      <c r="DC123" s="2"/>
      <c r="DD123" s="2"/>
    </row>
    <row r="124" spans="1:10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CZ124" s="7"/>
      <c r="DA124" s="11"/>
      <c r="DB124" s="2"/>
      <c r="DC124" s="2"/>
      <c r="DD124" s="2"/>
    </row>
    <row r="125" spans="1:10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CZ125" s="7"/>
      <c r="DA125" s="11"/>
      <c r="DB125" s="2"/>
      <c r="DC125" s="2"/>
      <c r="DD125" s="2"/>
    </row>
    <row r="126" spans="1:10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CZ126" s="7"/>
      <c r="DA126" s="11"/>
      <c r="DB126" s="2"/>
      <c r="DC126" s="2"/>
      <c r="DD126" s="2"/>
    </row>
    <row r="127" spans="1:10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CZ127" s="7"/>
      <c r="DA127" s="11"/>
      <c r="DB127" s="2"/>
      <c r="DC127" s="2"/>
      <c r="DD127" s="2"/>
    </row>
    <row r="128" spans="1:10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CZ128" s="7"/>
      <c r="DA128" s="11"/>
      <c r="DB128" s="2"/>
      <c r="DC128" s="2"/>
      <c r="DD128" s="2"/>
    </row>
    <row r="129" spans="1:10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CZ129" s="7"/>
      <c r="DA129" s="11"/>
      <c r="DB129" s="2"/>
      <c r="DC129" s="2"/>
      <c r="DD129" s="2"/>
    </row>
    <row r="130" spans="1:10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CZ130" s="7"/>
      <c r="DA130" s="11"/>
      <c r="DB130" s="2"/>
      <c r="DC130" s="2"/>
      <c r="DD130" s="2"/>
    </row>
    <row r="131" spans="1:10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CZ131" s="7"/>
      <c r="DA131" s="11"/>
      <c r="DB131" s="2"/>
      <c r="DC131" s="2"/>
      <c r="DD131" s="2"/>
    </row>
    <row r="132" spans="1:10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CZ132" s="7"/>
      <c r="DA132" s="11"/>
      <c r="DB132" s="2"/>
      <c r="DC132" s="2"/>
      <c r="DD132" s="2"/>
    </row>
    <row r="133" spans="1:10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0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0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0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0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0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0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0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0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0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0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0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20"/>
      <c r="E211" s="20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20"/>
      <c r="E315" s="20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>
      <c r="A419" s="4"/>
      <c r="B419" s="4"/>
      <c r="C419" s="4"/>
      <c r="D419" s="20"/>
      <c r="E419" s="20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1: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1: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1: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1: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>
      <c r="A523" s="4"/>
      <c r="B523" s="4"/>
      <c r="C523" s="4"/>
      <c r="D523" s="20"/>
      <c r="E523" s="20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>
      <c r="A627" s="4"/>
      <c r="B627" s="4"/>
      <c r="C627" s="4"/>
      <c r="D627" s="20"/>
      <c r="E627" s="20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>
      <c r="A731" s="4"/>
      <c r="B731" s="4"/>
      <c r="C731" s="4"/>
      <c r="D731" s="20"/>
      <c r="E731" s="20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>
      <c r="A835" s="4"/>
      <c r="B835" s="4"/>
      <c r="C835" s="4"/>
      <c r="D835" s="20"/>
      <c r="E835" s="20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>
      <c r="A939" s="4"/>
      <c r="B939" s="4"/>
      <c r="C939" s="4"/>
      <c r="D939" s="20"/>
      <c r="E939" s="20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r="1001" spans="1:1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r="1002" spans="1:1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r="1003" spans="1:1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r="1004" spans="1:1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r="1005" spans="1:1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r="1006" spans="1:1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r="1007" spans="1:1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r="1008" spans="1:1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r="1009" spans="1:1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r="1010" spans="1:1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r="1011" spans="1:1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r="1012" spans="1:1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r="1013" spans="1:1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r="1014" spans="1:1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r="1015" spans="1: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r="1016" spans="1:1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r="1017" spans="1:1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  <row r="1018" spans="1:1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</row>
    <row r="1019" spans="1:1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</row>
    <row r="1020" spans="1:1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</row>
    <row r="1021" spans="1:1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</row>
    <row r="1022" spans="1:1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</row>
    <row r="1023" spans="1:1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</row>
    <row r="1024" spans="1:1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</row>
    <row r="1025" spans="1:1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</row>
    <row r="1026" spans="1:1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</row>
    <row r="1027" spans="1:1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</row>
    <row r="1028" spans="1:1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</row>
    <row r="1029" spans="1:1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</row>
    <row r="1030" spans="1:1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</row>
    <row r="1031" spans="1:1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</row>
    <row r="1032" spans="1:1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</row>
    <row r="1033" spans="1:1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</row>
    <row r="1034" spans="1:1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</row>
    <row r="1035" spans="1:1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</row>
    <row r="1036" spans="1:1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</row>
    <row r="1037" spans="1:1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</row>
    <row r="1038" spans="1:1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</row>
    <row r="1039" spans="1:1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</row>
    <row r="1040" spans="1:1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</row>
    <row r="1041" spans="1:1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</row>
    <row r="1042" spans="1:1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</row>
    <row r="1043" spans="1:15">
      <c r="A1043" s="4"/>
      <c r="B1043" s="4"/>
      <c r="C1043" s="4"/>
      <c r="D1043" s="20"/>
      <c r="E1043" s="20"/>
      <c r="F1043" s="4"/>
      <c r="G1043" s="4"/>
      <c r="H1043" s="4"/>
      <c r="I1043" s="4"/>
      <c r="J1043" s="4"/>
      <c r="K1043" s="4"/>
      <c r="L1043" s="4"/>
      <c r="M1043" s="4"/>
      <c r="N1043" s="4"/>
      <c r="O1043" s="4"/>
    </row>
    <row r="1044" spans="1:1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</row>
    <row r="1045" spans="1:1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</row>
    <row r="1046" spans="1:1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</row>
    <row r="1047" spans="1:1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</row>
    <row r="1048" spans="1:1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</row>
    <row r="1049" spans="1:1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</row>
    <row r="1050" spans="1:1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</row>
    <row r="1051" spans="1:1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</row>
    <row r="1052" spans="1:1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</row>
    <row r="1053" spans="1:1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</row>
    <row r="1054" spans="1:1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</row>
    <row r="1055" spans="1:1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</row>
    <row r="1056" spans="1:1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</row>
    <row r="1057" spans="1:1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</row>
    <row r="1058" spans="1:1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</row>
    <row r="1059" spans="1:1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</row>
    <row r="1060" spans="1:1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</row>
    <row r="1061" spans="1:1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</row>
    <row r="1062" spans="1:1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</row>
    <row r="1063" spans="1:1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</row>
    <row r="1064" spans="1:1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</row>
    <row r="1065" spans="1:1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</row>
    <row r="1066" spans="1:1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</row>
    <row r="1067" spans="1:1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</row>
    <row r="1068" spans="1:1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</row>
    <row r="1069" spans="1:1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</row>
    <row r="1070" spans="1:1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</row>
    <row r="1071" spans="1:1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</row>
    <row r="1072" spans="1:1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</row>
    <row r="1073" spans="1:1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</row>
    <row r="1074" spans="1:1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</row>
    <row r="1075" spans="1:1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</row>
    <row r="1076" spans="1:1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</row>
    <row r="1077" spans="1:1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</row>
    <row r="1078" spans="1:1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</row>
    <row r="1079" spans="1:1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</row>
    <row r="1080" spans="1:1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</row>
    <row r="1081" spans="1:1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</row>
    <row r="1082" spans="1:1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</row>
    <row r="1083" spans="1:1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</row>
    <row r="1084" spans="1:1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</row>
    <row r="1085" spans="1:1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</row>
    <row r="1086" spans="1:1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</row>
    <row r="1087" spans="1:1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</row>
    <row r="1088" spans="1:1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</row>
    <row r="1089" spans="1:1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</row>
    <row r="1090" spans="1:1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</row>
    <row r="1091" spans="1:1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</row>
    <row r="1092" spans="1:1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</row>
    <row r="1093" spans="1:1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</row>
    <row r="1094" spans="1:1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</row>
    <row r="1095" spans="1:1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</row>
    <row r="1096" spans="1:1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</row>
    <row r="1097" spans="1:1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</row>
    <row r="1098" spans="1:1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</row>
    <row r="1099" spans="1:1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</row>
    <row r="1100" spans="1:1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</row>
    <row r="1101" spans="1:1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</row>
    <row r="1102" spans="1:1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</row>
    <row r="1103" spans="1:1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</row>
    <row r="1104" spans="1:1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</row>
    <row r="1105" spans="1:1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</row>
    <row r="1106" spans="1:15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</row>
    <row r="1107" spans="1:15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</row>
    <row r="1108" spans="1:15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</row>
    <row r="1109" spans="1:15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</row>
    <row r="1110" spans="1:15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</row>
    <row r="1111" spans="1:15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</row>
    <row r="1112" spans="1:15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</row>
    <row r="1113" spans="1:15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</row>
    <row r="1114" spans="1:15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</row>
    <row r="1115" spans="1: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</row>
    <row r="1116" spans="1:15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</row>
    <row r="1117" spans="1:15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</row>
    <row r="1118" spans="1:1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</row>
    <row r="1119" spans="1:15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</row>
    <row r="1120" spans="1:15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</row>
    <row r="1121" spans="1:15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</row>
    <row r="1122" spans="1:15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</row>
    <row r="1123" spans="1:1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</row>
    <row r="1124" spans="1:1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</row>
    <row r="1125" spans="1:1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</row>
    <row r="1126" spans="1:15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</row>
    <row r="1127" spans="1:15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</row>
    <row r="1128" spans="1:15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</row>
    <row r="1129" spans="1:15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</row>
    <row r="1130" spans="1:15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</row>
    <row r="1131" spans="1:15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</row>
    <row r="1132" spans="1:15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</row>
    <row r="1133" spans="1:15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</row>
    <row r="1134" spans="1:15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</row>
    <row r="1135" spans="1:1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</row>
    <row r="1136" spans="1:15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</row>
    <row r="1137" spans="1:15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</row>
    <row r="1138" spans="1:15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</row>
    <row r="1139" spans="1:15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</row>
    <row r="1140" spans="1:15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</row>
    <row r="1141" spans="1:1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</row>
    <row r="1142" spans="1:1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</row>
    <row r="1143" spans="1:15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</row>
    <row r="1144" spans="1:15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</row>
    <row r="1145" spans="1:1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</row>
    <row r="1146" spans="1:1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</row>
    <row r="1147" spans="1:15">
      <c r="A1147" s="4"/>
      <c r="B1147" s="4"/>
      <c r="C1147" s="4"/>
      <c r="D1147" s="20"/>
      <c r="E1147" s="20"/>
      <c r="F1147" s="4"/>
      <c r="G1147" s="4"/>
      <c r="H1147" s="4"/>
      <c r="I1147" s="4"/>
      <c r="J1147" s="4"/>
      <c r="K1147" s="4"/>
      <c r="L1147" s="4"/>
      <c r="M1147" s="4"/>
      <c r="N1147" s="4"/>
      <c r="O1147" s="4"/>
    </row>
    <row r="1148" spans="1:1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</row>
    <row r="1149" spans="1:15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</row>
    <row r="1150" spans="1:15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</row>
    <row r="1151" spans="1:15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</row>
    <row r="1152" spans="1:15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</row>
    <row r="1153" spans="1:15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</row>
    <row r="1154" spans="1:15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</row>
    <row r="1155" spans="1:1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</row>
    <row r="1156" spans="1:15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</row>
    <row r="1157" spans="1:15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</row>
    <row r="1158" spans="1:15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</row>
    <row r="1159" spans="1:15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</row>
    <row r="1160" spans="1:15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</row>
    <row r="1161" spans="1:15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</row>
    <row r="1162" spans="1:15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</row>
    <row r="1163" spans="1:15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</row>
    <row r="1164" spans="1:1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</row>
    <row r="1165" spans="1:1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</row>
    <row r="1166" spans="1:15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</row>
    <row r="1167" spans="1:15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</row>
    <row r="1168" spans="1:15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</row>
    <row r="1169" spans="1:1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</row>
    <row r="1170" spans="1:1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</row>
    <row r="1171" spans="1:1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</row>
    <row r="1172" spans="1:15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</row>
    <row r="1173" spans="1:15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</row>
    <row r="1174" spans="1:15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</row>
    <row r="1175" spans="1:1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</row>
    <row r="1176" spans="1:15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</row>
    <row r="1177" spans="1:15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</row>
    <row r="1178" spans="1:15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</row>
    <row r="1179" spans="1:15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</row>
    <row r="1180" spans="1:15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</row>
    <row r="1181" spans="1:15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</row>
    <row r="1182" spans="1:15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</row>
    <row r="1183" spans="1:15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</row>
    <row r="1184" spans="1:15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</row>
    <row r="1185" spans="1:1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</row>
    <row r="1186" spans="1:15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</row>
    <row r="1187" spans="1:1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</row>
    <row r="1188" spans="1:15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</row>
    <row r="1189" spans="1:15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</row>
    <row r="1190" spans="1:15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</row>
    <row r="1191" spans="1:15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</row>
    <row r="1192" spans="1:1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</row>
    <row r="1193" spans="1:1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</row>
    <row r="1194" spans="1:1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</row>
    <row r="1195" spans="1:1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</row>
    <row r="1196" spans="1:15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</row>
    <row r="1197" spans="1:15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</row>
    <row r="1198" spans="1:15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</row>
    <row r="1199" spans="1:15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</row>
    <row r="1200" spans="1:15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</row>
    <row r="1201" spans="1:15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</row>
    <row r="1202" spans="1:15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</row>
    <row r="1203" spans="1:15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</row>
    <row r="1204" spans="1:15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</row>
    <row r="1205" spans="1:1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</row>
    <row r="1206" spans="1:15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</row>
    <row r="1207" spans="1:15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</row>
    <row r="1208" spans="1:15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</row>
    <row r="1209" spans="1:15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</row>
    <row r="1210" spans="1:15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</row>
    <row r="1211" spans="1:15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</row>
    <row r="1212" spans="1:15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</row>
    <row r="1213" spans="1:15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</row>
    <row r="1214" spans="1:15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</row>
    <row r="1215" spans="1: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</row>
    <row r="1216" spans="1:15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</row>
    <row r="1217" spans="1:1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</row>
    <row r="1218" spans="1:1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</row>
    <row r="1219" spans="1:1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</row>
    <row r="1220" spans="1:1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</row>
    <row r="1221" spans="1:1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</row>
    <row r="1222" spans="1:1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</row>
    <row r="1223" spans="1:1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</row>
    <row r="1224" spans="1:1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</row>
    <row r="1225" spans="1:1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</row>
    <row r="1226" spans="1:1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</row>
    <row r="1227" spans="1:1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</row>
    <row r="1228" spans="1:1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</row>
    <row r="1229" spans="1:1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</row>
    <row r="1230" spans="1:1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</row>
    <row r="1231" spans="1:1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</row>
    <row r="1232" spans="1:1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</row>
    <row r="1233" spans="1:1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</row>
    <row r="1234" spans="1:1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</row>
    <row r="1235" spans="1:1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</row>
    <row r="1236" spans="1:1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</row>
    <row r="1237" spans="1:1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</row>
    <row r="1238" spans="1:1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</row>
    <row r="1239" spans="1:1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</row>
    <row r="1240" spans="1:1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</row>
    <row r="1241" spans="1:1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</row>
    <row r="1242" spans="1:1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</row>
    <row r="1243" spans="1:1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</row>
    <row r="1244" spans="1:1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</row>
    <row r="1245" spans="1:1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</row>
    <row r="1246" spans="1:1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</row>
    <row r="1247" spans="1:1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</row>
    <row r="1248" spans="1:1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</row>
    <row r="1249" spans="1:1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</row>
    <row r="1250" spans="1:1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</row>
    <row r="1251" spans="1:1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</row>
    <row r="1252" spans="1:1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</row>
    <row r="1253" spans="1:1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</row>
    <row r="1254" spans="1:1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</row>
    <row r="1255" spans="1:1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</row>
    <row r="1256" spans="1:1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</row>
    <row r="1257" spans="1:1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</row>
    <row r="1258" spans="1:1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</row>
    <row r="1259" spans="1:1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</row>
    <row r="1260" spans="1:1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</row>
    <row r="1261" spans="1:1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</row>
    <row r="1262" spans="1:1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</row>
    <row r="1263" spans="1:1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</row>
    <row r="1264" spans="1:1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</row>
    <row r="1265" spans="1:1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</row>
    <row r="1266" spans="1:1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</row>
    <row r="1267" spans="1:1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</row>
    <row r="1268" spans="1:1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</row>
    <row r="1269" spans="1:1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</row>
    <row r="1270" spans="1:1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</row>
    <row r="1271" spans="1:1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</row>
    <row r="1272" spans="1:1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</row>
    <row r="1273" spans="1:1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</row>
    <row r="1274" spans="1:1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</row>
    <row r="1275" spans="1:1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</row>
    <row r="1276" spans="1:1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</row>
    <row r="1277" spans="1:1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</row>
    <row r="1278" spans="1:1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</row>
    <row r="1279" spans="1:1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</row>
    <row r="1280" spans="1:1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</row>
    <row r="1281" spans="1:1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</row>
    <row r="1282" spans="1:1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</row>
    <row r="1283" spans="1:1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</row>
    <row r="1284" spans="1:1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</row>
    <row r="1285" spans="1:1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</row>
    <row r="1286" spans="1:1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</row>
    <row r="1287" spans="1:1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</row>
    <row r="1288" spans="1:1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</row>
    <row r="1289" spans="1:1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</row>
    <row r="1290" spans="1:1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</row>
    <row r="1291" spans="1:1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</row>
    <row r="1292" spans="1:1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</row>
    <row r="1293" spans="1:1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</row>
    <row r="1294" spans="1:1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</row>
    <row r="1295" spans="1:1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</row>
    <row r="1296" spans="1:1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</row>
    <row r="1297" spans="1:1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</row>
    <row r="1298" spans="1:1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</row>
    <row r="1299" spans="1:1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</row>
    <row r="1300" spans="1:1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</row>
    <row r="1301" spans="1:1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</row>
    <row r="1302" spans="1:1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</row>
    <row r="1303" spans="1:1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</row>
    <row r="1304" spans="1:1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</row>
    <row r="1305" spans="1:1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</row>
    <row r="1306" spans="1:1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</row>
    <row r="1307" spans="1:1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</row>
    <row r="1308" spans="1:1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</row>
    <row r="1309" spans="1:1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</row>
    <row r="1310" spans="1:1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</row>
    <row r="1311" spans="1:1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</row>
    <row r="1312" spans="1:1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</row>
    <row r="1313" spans="1:1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</row>
    <row r="1314" spans="1:1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</row>
    <row r="1315" spans="1: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</row>
    <row r="1316" spans="1:1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</row>
    <row r="1317" spans="1:1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</row>
    <row r="1318" spans="1:1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</row>
    <row r="1319" spans="1:1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</row>
    <row r="1320" spans="1:1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</row>
    <row r="1321" spans="1:1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</row>
    <row r="1322" spans="1:1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</row>
    <row r="1323" spans="1:1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</row>
    <row r="1324" spans="1:1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</row>
    <row r="1325" spans="1:1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</row>
    <row r="1326" spans="1:1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</row>
    <row r="1327" spans="1:1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</row>
    <row r="1328" spans="1:1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</row>
    <row r="1329" spans="1:1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</row>
    <row r="1330" spans="1:1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</row>
    <row r="1331" spans="1:1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</row>
    <row r="1332" spans="1:1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</row>
    <row r="1333" spans="1:1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</row>
    <row r="1334" spans="1:15">
      <c r="A1334" s="4"/>
      <c r="B1334" s="4"/>
      <c r="C1334" s="4"/>
      <c r="D1334" s="20"/>
      <c r="E1334" s="20"/>
      <c r="F1334" s="4"/>
      <c r="G1334" s="4"/>
      <c r="H1334" s="4"/>
      <c r="I1334" s="4"/>
      <c r="J1334" s="4"/>
      <c r="K1334" s="4"/>
      <c r="L1334" s="4"/>
      <c r="M1334" s="4"/>
      <c r="N1334" s="4"/>
      <c r="O1334" s="4"/>
    </row>
    <row r="1335" spans="1:1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</row>
    <row r="1336" spans="1:1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</row>
    <row r="1337" spans="1:1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</row>
    <row r="1338" spans="1:1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</row>
    <row r="1339" spans="1:1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</row>
    <row r="1340" spans="1:1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</row>
    <row r="1341" spans="1:1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</row>
    <row r="1342" spans="1:1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</row>
    <row r="1343" spans="1:1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</row>
    <row r="1344" spans="1:1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</row>
    <row r="1345" spans="1:1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</row>
    <row r="1346" spans="1:1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</row>
    <row r="1347" spans="1:1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</row>
    <row r="1348" spans="1:1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</row>
    <row r="1349" spans="1:1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</row>
    <row r="1350" spans="1:1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</row>
    <row r="1351" spans="1:1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</row>
    <row r="1352" spans="1:1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</row>
    <row r="1353" spans="1:1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</row>
    <row r="1354" spans="1:1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</row>
    <row r="1355" spans="1:1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</row>
    <row r="1356" spans="1:1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</row>
    <row r="1357" spans="1:1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</row>
    <row r="1358" spans="1:1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</row>
    <row r="1359" spans="1:1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</row>
    <row r="1360" spans="1:1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</row>
    <row r="1361" spans="1:1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</row>
    <row r="1362" spans="1:1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</row>
    <row r="1363" spans="1:1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</row>
    <row r="1364" spans="1:1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</row>
    <row r="1365" spans="1:1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</row>
    <row r="1366" spans="1:1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</row>
    <row r="1367" spans="1:1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</row>
    <row r="1368" spans="1:1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</row>
    <row r="1369" spans="1:1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</row>
    <row r="1370" spans="1:1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</row>
    <row r="1371" spans="1:1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</row>
    <row r="1372" spans="1:1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</row>
    <row r="1373" spans="1:1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</row>
    <row r="1374" spans="1:1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</row>
    <row r="1375" spans="1:1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</row>
    <row r="1376" spans="1:1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</row>
    <row r="1377" spans="1:1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</row>
    <row r="1378" spans="1:1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</row>
    <row r="1379" spans="1:1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</row>
    <row r="1380" spans="1:1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</row>
    <row r="1381" spans="1:1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</row>
    <row r="1382" spans="1:1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</row>
    <row r="1383" spans="1:1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</row>
    <row r="1384" spans="1:1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</row>
    <row r="1385" spans="1:1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</row>
    <row r="1386" spans="1:1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</row>
    <row r="1387" spans="1:1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</row>
    <row r="1388" spans="1:1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</row>
    <row r="1389" spans="1:1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</row>
    <row r="1390" spans="1:1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</row>
    <row r="1391" spans="1:1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</row>
    <row r="1392" spans="1:1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</row>
    <row r="1393" spans="1:15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</row>
    <row r="1394" spans="1:1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</row>
    <row r="1395" spans="1:1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</row>
    <row r="1396" spans="1:15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</row>
    <row r="1397" spans="1:15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</row>
    <row r="1398" spans="1:15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</row>
    <row r="1399" spans="1:1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</row>
    <row r="1400" spans="1:1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</row>
    <row r="1401" spans="1:1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</row>
    <row r="1402" spans="1:15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</row>
    <row r="1403" spans="1:15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</row>
    <row r="1404" spans="1:15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</row>
    <row r="1405" spans="1:1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</row>
    <row r="1406" spans="1:15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</row>
    <row r="1407" spans="1:15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</row>
    <row r="1408" spans="1:15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</row>
    <row r="1409" spans="1:15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</row>
    <row r="1410" spans="1:15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</row>
    <row r="1411" spans="1:15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</row>
    <row r="1412" spans="1:15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</row>
    <row r="1413" spans="1:15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</row>
    <row r="1414" spans="1:15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</row>
    <row r="1415" spans="1: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</row>
    <row r="1416" spans="1:15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</row>
    <row r="1417" spans="1:1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</row>
    <row r="1418" spans="1:15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</row>
    <row r="1419" spans="1:15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</row>
    <row r="1420" spans="1:15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</row>
    <row r="1421" spans="1:15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</row>
    <row r="1422" spans="1:1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</row>
    <row r="1423" spans="1:1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</row>
    <row r="1424" spans="1:1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</row>
    <row r="1425" spans="1:1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</row>
    <row r="1426" spans="1:15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</row>
    <row r="1427" spans="1:15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</row>
    <row r="1428" spans="1:15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</row>
    <row r="1429" spans="1:15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</row>
    <row r="1430" spans="1:15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</row>
    <row r="1431" spans="1:15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</row>
    <row r="1432" spans="1:15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</row>
    <row r="1433" spans="1:15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</row>
    <row r="1434" spans="1:15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</row>
    <row r="1435" spans="1:1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</row>
    <row r="1436" spans="1:15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</row>
    <row r="1437" spans="1:15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</row>
    <row r="1438" spans="1:15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</row>
    <row r="1439" spans="1:15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</row>
    <row r="1440" spans="1:1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</row>
    <row r="1441" spans="1:15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</row>
    <row r="1442" spans="1:15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</row>
    <row r="1443" spans="1:15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</row>
    <row r="1444" spans="1:15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</row>
    <row r="1445" spans="1:1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</row>
    <row r="1446" spans="1:1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</row>
    <row r="1447" spans="1:1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</row>
    <row r="1448" spans="1:15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</row>
    <row r="1449" spans="1:15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</row>
    <row r="1450" spans="1:15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</row>
    <row r="1451" spans="1:15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</row>
    <row r="1452" spans="1:15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</row>
    <row r="1453" spans="1:15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</row>
    <row r="1454" spans="1:15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</row>
    <row r="1455" spans="1:1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</row>
    <row r="1456" spans="1:15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</row>
    <row r="1457" spans="1:15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</row>
    <row r="1458" spans="1:15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</row>
    <row r="1459" spans="1:15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</row>
    <row r="1460" spans="1:15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</row>
    <row r="1461" spans="1:15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</row>
    <row r="1462" spans="1:15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</row>
    <row r="1463" spans="1:1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</row>
    <row r="1464" spans="1:15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</row>
    <row r="1465" spans="1:1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</row>
    <row r="1466" spans="1:15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</row>
    <row r="1467" spans="1:15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</row>
    <row r="1468" spans="1:1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</row>
    <row r="1469" spans="1:1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</row>
    <row r="1470" spans="1:1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</row>
    <row r="1471" spans="1:15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</row>
    <row r="1472" spans="1:15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</row>
    <row r="1473" spans="1:15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</row>
    <row r="1474" spans="1:15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</row>
    <row r="1475" spans="1:1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</row>
    <row r="1476" spans="1:15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</row>
    <row r="1477" spans="1:15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</row>
  </sheetData>
  <mergeCells count="3">
    <mergeCell ref="A1:O2"/>
    <mergeCell ref="Q4:W4"/>
    <mergeCell ref="Q5:W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H1477"/>
  <sheetViews>
    <sheetView zoomScale="70" zoomScaleNormal="70" zoomScalePageLayoutView="70" workbookViewId="0">
      <selection activeCell="AA2" sqref="AA2:AL2"/>
    </sheetView>
  </sheetViews>
  <sheetFormatPr baseColWidth="10" defaultColWidth="8.83203125" defaultRowHeight="14" x14ac:dyDescent="0"/>
  <cols>
    <col min="8" max="8" width="8.83203125" customWidth="1"/>
  </cols>
  <sheetData>
    <row r="1" spans="1:138">
      <c r="A1" s="30" t="s">
        <v>46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Y1" t="str">
        <f>A1</f>
        <v>2013 08 05T2 - Region 1</v>
      </c>
      <c r="AA1" s="1" t="s">
        <v>53</v>
      </c>
      <c r="AP1" t="str">
        <f>A1</f>
        <v>2013 08 05T2 - Region 1</v>
      </c>
      <c r="AZ1" t="str">
        <f>A1</f>
        <v>2013 08 05T2 - Region 1</v>
      </c>
      <c r="BI1" t="str">
        <f>A1</f>
        <v>2013 08 05T2 - Region 1</v>
      </c>
      <c r="BR1" t="str">
        <f>A1</f>
        <v>2013 08 05T2 - Region 1</v>
      </c>
      <c r="CA1" t="str">
        <f>A1</f>
        <v>2013 08 05T2 - Region 1</v>
      </c>
      <c r="CJ1" t="str">
        <f>A1</f>
        <v>2013 08 05T2 - Region 1</v>
      </c>
      <c r="CT1" t="str">
        <f>A1</f>
        <v>2013 08 05T2 - Region 1</v>
      </c>
      <c r="CZ1" t="str">
        <f>A1</f>
        <v>2013 08 05T2 - Region 1</v>
      </c>
    </row>
    <row r="2" spans="1:13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Y2" t="s">
        <v>23</v>
      </c>
      <c r="AA2" s="2">
        <f>AVERAGE(E70:E87)</f>
        <v>1371.7777777777778</v>
      </c>
      <c r="AC2" s="2">
        <f>AVERAGE(G70:G87)</f>
        <v>1359.7777777777778</v>
      </c>
      <c r="AE2" s="2">
        <f>AVERAGE(I70:I87)</f>
        <v>1360.1111111111111</v>
      </c>
      <c r="AG2" s="2">
        <f>AVERAGE(K70:K87)</f>
        <v>1372.1666666666667</v>
      </c>
      <c r="AI2" s="2">
        <f>AVERAGE(M70:M87)</f>
        <v>1346.2777777777778</v>
      </c>
      <c r="AK2" s="2">
        <f>AVERAGE(O70:O87)</f>
        <v>1349.8888888888889</v>
      </c>
    </row>
    <row r="3" spans="1:138">
      <c r="A3" t="s">
        <v>16</v>
      </c>
      <c r="B3" t="s">
        <v>17</v>
      </c>
      <c r="C3" t="s">
        <v>24</v>
      </c>
      <c r="D3" s="3" t="s">
        <v>47</v>
      </c>
      <c r="E3" s="3"/>
      <c r="F3" s="3" t="s">
        <v>48</v>
      </c>
      <c r="G3" s="3"/>
      <c r="H3" s="3" t="s">
        <v>49</v>
      </c>
      <c r="I3" s="3"/>
      <c r="J3" s="3" t="s">
        <v>50</v>
      </c>
      <c r="K3" s="3"/>
      <c r="L3" s="3" t="s">
        <v>51</v>
      </c>
      <c r="M3" s="3"/>
      <c r="N3" s="3" t="s">
        <v>52</v>
      </c>
      <c r="O3" s="3"/>
      <c r="Y3" t="s">
        <v>24</v>
      </c>
      <c r="Z3" s="3" t="str">
        <f>D3</f>
        <v>0sec</v>
      </c>
      <c r="AA3" s="3"/>
      <c r="AB3" s="3" t="str">
        <f t="shared" ref="AB3" si="0">F3</f>
        <v>30sec</v>
      </c>
      <c r="AC3" s="3"/>
      <c r="AD3" s="3" t="str">
        <f t="shared" ref="AD3" si="1">H3</f>
        <v>60sec</v>
      </c>
      <c r="AE3" s="3"/>
      <c r="AF3" s="3" t="str">
        <f t="shared" ref="AF3" si="2">J3</f>
        <v>90sec</v>
      </c>
      <c r="AG3" s="3"/>
      <c r="AH3" s="3" t="str">
        <f t="shared" ref="AH3" si="3">L3</f>
        <v>120sec</v>
      </c>
      <c r="AI3" s="3"/>
      <c r="AJ3" s="3" t="str">
        <f t="shared" ref="AJ3" si="4">N3</f>
        <v>150sec</v>
      </c>
      <c r="AK3" s="3"/>
      <c r="CZ3" t="s">
        <v>24</v>
      </c>
      <c r="DA3" t="s">
        <v>31</v>
      </c>
      <c r="DB3" t="s">
        <v>32</v>
      </c>
      <c r="DC3" t="s">
        <v>31</v>
      </c>
      <c r="DD3" t="s">
        <v>32</v>
      </c>
      <c r="ED3" s="25" t="s">
        <v>24</v>
      </c>
      <c r="EE3" s="25" t="s">
        <v>31</v>
      </c>
      <c r="EF3" s="25" t="s">
        <v>32</v>
      </c>
      <c r="EG3" s="25" t="s">
        <v>31</v>
      </c>
      <c r="EH3" s="25" t="s">
        <v>32</v>
      </c>
    </row>
    <row r="4" spans="1:138">
      <c r="D4" s="3" t="s">
        <v>33</v>
      </c>
      <c r="E4" s="3" t="s">
        <v>34</v>
      </c>
      <c r="F4" s="3" t="s">
        <v>33</v>
      </c>
      <c r="G4" s="3" t="s">
        <v>34</v>
      </c>
      <c r="H4" s="3" t="s">
        <v>33</v>
      </c>
      <c r="I4" s="3" t="s">
        <v>34</v>
      </c>
      <c r="J4" s="3" t="s">
        <v>33</v>
      </c>
      <c r="K4" s="3" t="s">
        <v>34</v>
      </c>
      <c r="L4" s="3" t="s">
        <v>33</v>
      </c>
      <c r="M4" s="3" t="s">
        <v>34</v>
      </c>
      <c r="N4" s="3" t="s">
        <v>33</v>
      </c>
      <c r="O4" s="3" t="s">
        <v>34</v>
      </c>
      <c r="Q4" s="31" t="s">
        <v>46</v>
      </c>
      <c r="R4" s="31"/>
      <c r="S4" s="31"/>
      <c r="T4" s="31"/>
      <c r="U4" s="31"/>
      <c r="V4" s="31"/>
      <c r="W4" s="31"/>
      <c r="Z4" s="3" t="s">
        <v>33</v>
      </c>
      <c r="AA4" s="3" t="s">
        <v>34</v>
      </c>
      <c r="AB4" s="3" t="s">
        <v>33</v>
      </c>
      <c r="AC4" s="3" t="s">
        <v>34</v>
      </c>
      <c r="AD4" s="3" t="s">
        <v>33</v>
      </c>
      <c r="AE4" s="3" t="s">
        <v>34</v>
      </c>
      <c r="AF4" s="3" t="s">
        <v>33</v>
      </c>
      <c r="AG4" s="3" t="s">
        <v>34</v>
      </c>
      <c r="AH4" s="3" t="s">
        <v>33</v>
      </c>
      <c r="AI4" s="3" t="s">
        <v>34</v>
      </c>
      <c r="AJ4" s="3" t="s">
        <v>33</v>
      </c>
      <c r="AK4" s="3" t="s">
        <v>34</v>
      </c>
      <c r="DA4" t="s">
        <v>33</v>
      </c>
      <c r="DC4" t="s">
        <v>34</v>
      </c>
      <c r="ED4" s="25"/>
      <c r="EE4" s="25" t="s">
        <v>33</v>
      </c>
      <c r="EF4" s="25"/>
      <c r="EG4" s="25" t="s">
        <v>34</v>
      </c>
      <c r="EH4" s="25"/>
    </row>
    <row r="5" spans="1:138">
      <c r="A5">
        <v>13.051999069381264</v>
      </c>
      <c r="B5">
        <v>28.131997994164397</v>
      </c>
      <c r="C5" s="4">
        <f>2*(SQRT(((A5-A$5)*(A5-A$5)+(B5-B$5)*(B5-B$5))))</f>
        <v>0</v>
      </c>
      <c r="D5" s="5">
        <v>209</v>
      </c>
      <c r="E5" s="21">
        <v>0</v>
      </c>
      <c r="F5" s="5">
        <v>213</v>
      </c>
      <c r="G5" s="21">
        <v>0</v>
      </c>
      <c r="H5" s="5">
        <v>219</v>
      </c>
      <c r="I5" s="21">
        <v>0</v>
      </c>
      <c r="J5" s="5">
        <v>218</v>
      </c>
      <c r="K5" s="21">
        <v>0</v>
      </c>
      <c r="L5" s="5">
        <v>215</v>
      </c>
      <c r="M5" s="21">
        <v>0</v>
      </c>
      <c r="N5" s="5">
        <v>216</v>
      </c>
      <c r="O5" s="21">
        <v>0</v>
      </c>
      <c r="Q5" s="31" t="s">
        <v>35</v>
      </c>
      <c r="R5" s="31"/>
      <c r="S5" s="31"/>
      <c r="T5" s="31"/>
      <c r="U5" s="31"/>
      <c r="V5" s="31"/>
      <c r="W5" s="31"/>
      <c r="Y5" s="7">
        <f>C5</f>
        <v>0</v>
      </c>
      <c r="Z5" s="8">
        <v>306</v>
      </c>
      <c r="AA5" s="9">
        <v>86.384254009395761</v>
      </c>
      <c r="AB5" s="8">
        <v>320</v>
      </c>
      <c r="AC5" s="10">
        <v>94.206569700931524</v>
      </c>
      <c r="AD5" s="8">
        <v>323</v>
      </c>
      <c r="AE5" s="10">
        <v>87.786945510987664</v>
      </c>
      <c r="AF5" s="8">
        <v>316</v>
      </c>
      <c r="AG5" s="10">
        <v>74.626503097291391</v>
      </c>
      <c r="AH5" s="8">
        <v>330</v>
      </c>
      <c r="AI5" s="10">
        <v>99.533693723434979</v>
      </c>
      <c r="AJ5" s="8">
        <v>362</v>
      </c>
      <c r="AK5" s="10">
        <v>92.377973495760969</v>
      </c>
      <c r="CZ5" s="7">
        <f>Y5</f>
        <v>0</v>
      </c>
      <c r="DA5" s="11">
        <f>(Z5+AB5+AD5+AF5+AH5+AJ5)/(COUNTA(Z5:AK5)/2)</f>
        <v>326.16666666666669</v>
      </c>
      <c r="DB5" s="2">
        <f>STDEV(Z5,AB5,AD5,AF5,AH5,AJ5)/SQRT(COUNTA(Z5:AK5)/2)</f>
        <v>7.867302234212465</v>
      </c>
      <c r="DC5" s="2">
        <f>(AA5+AC5+AE5+AG5+AI5+AK5)/(COUNTA(Z5:AK5)/2)</f>
        <v>89.152656589633708</v>
      </c>
      <c r="DD5" s="2">
        <f>STDEV(AA5,AC5,AE5,AG5,AI5,AK5)/SQRT(COUNTA(Z5:AK5)/2)</f>
        <v>3.4844846282463489</v>
      </c>
      <c r="ED5" s="26">
        <v>0</v>
      </c>
      <c r="EE5" s="29">
        <f>DA5/$DG$66</f>
        <v>0.75817449248411595</v>
      </c>
      <c r="EF5" s="29">
        <f>DB5/$DG$66</f>
        <v>1.8287545872181461E-2</v>
      </c>
      <c r="EG5" s="28">
        <f>DC5/100</f>
        <v>0.89152656589633705</v>
      </c>
      <c r="EH5" s="28">
        <f>DD5/100</f>
        <v>3.4844846282463489E-2</v>
      </c>
    </row>
    <row r="6" spans="1:138">
      <c r="A6">
        <v>13.104006800890662</v>
      </c>
      <c r="B6">
        <v>28.04193582496519</v>
      </c>
      <c r="C6" s="4">
        <f t="shared" ref="C6:C69" si="5">2*(SQRT(((A6-A$5)*(A6-A$5)+(B6-B$5)*(B6-B$5))))</f>
        <v>0.2079999851694255</v>
      </c>
      <c r="D6" s="5">
        <v>208</v>
      </c>
      <c r="E6" s="21">
        <v>0</v>
      </c>
      <c r="F6" s="5">
        <v>213</v>
      </c>
      <c r="G6" s="21">
        <v>0</v>
      </c>
      <c r="H6" s="5">
        <v>212</v>
      </c>
      <c r="I6" s="21">
        <v>0</v>
      </c>
      <c r="J6" s="5">
        <v>215</v>
      </c>
      <c r="K6" s="21">
        <v>0</v>
      </c>
      <c r="L6" s="5">
        <v>216</v>
      </c>
      <c r="M6" s="21">
        <v>0</v>
      </c>
      <c r="N6" s="5">
        <v>215</v>
      </c>
      <c r="O6" s="21">
        <v>0</v>
      </c>
      <c r="S6" s="7"/>
      <c r="Y6" s="7">
        <f t="shared" ref="Y6:Y69" si="6">C6</f>
        <v>0.2079999851694255</v>
      </c>
      <c r="Z6" s="8">
        <v>318</v>
      </c>
      <c r="AA6" s="9">
        <v>111.38830390409848</v>
      </c>
      <c r="AB6" s="8">
        <v>336</v>
      </c>
      <c r="AC6" s="10">
        <v>106.78215394672333</v>
      </c>
      <c r="AD6" s="8">
        <v>325</v>
      </c>
      <c r="AE6" s="10">
        <v>115.7993627971571</v>
      </c>
      <c r="AF6" s="8">
        <v>329</v>
      </c>
      <c r="AG6" s="10">
        <v>103.41309364751609</v>
      </c>
      <c r="AH6" s="8">
        <v>341</v>
      </c>
      <c r="AI6" s="10">
        <v>110.97264061403871</v>
      </c>
      <c r="AJ6" s="8">
        <v>376</v>
      </c>
      <c r="AK6" s="10">
        <v>100.82311301341673</v>
      </c>
      <c r="CZ6" s="7">
        <f t="shared" ref="CZ6:CZ58" si="7">Y6</f>
        <v>0.2079999851694255</v>
      </c>
      <c r="DA6" s="11">
        <f t="shared" ref="DA6:DA58" si="8">(Z6+AB6+AD6+AF6+AH6+AJ6)/(COUNTA(Z6:AK6)/2)</f>
        <v>337.5</v>
      </c>
      <c r="DB6" s="2">
        <f t="shared" ref="DB6:DB58" si="9">STDEV(Z6,AB6,AD6,AF6,AH6,AJ6)/SQRT(COUNTA(Z6:AK6)/2)</f>
        <v>8.3775493632286864</v>
      </c>
      <c r="DC6" s="2">
        <f t="shared" ref="DC6:DC58" si="10">(AA6+AC6+AE6+AG6+AI6+AK6)/(COUNTA(Z6:AK6)/2)</f>
        <v>108.19644465382505</v>
      </c>
      <c r="DD6" s="2">
        <f t="shared" ref="DD6:DD58" si="11">STDEV(AA6,AC6,AE6,AG6,AI6,AK6)/SQRT(COUNTA(Z6:AK6)/2)</f>
        <v>2.2726363421546942</v>
      </c>
      <c r="ED6" s="26">
        <v>0.21</v>
      </c>
      <c r="EE6" s="29">
        <f t="shared" ref="EE6:EE58" si="12">DA6/$DG$66</f>
        <v>0.78451882845188292</v>
      </c>
      <c r="EF6" s="29">
        <f t="shared" ref="EF6:EF58" si="13">DB6/$DG$66</f>
        <v>1.9473615442186627E-2</v>
      </c>
      <c r="EG6" s="28">
        <f t="shared" ref="EG6:EG58" si="14">DC6/100</f>
        <v>1.0819644465382505</v>
      </c>
      <c r="EH6" s="28">
        <f t="shared" ref="EH6:EH58" si="15">DD6/100</f>
        <v>2.2726363421546943E-2</v>
      </c>
    </row>
    <row r="7" spans="1:138">
      <c r="A7">
        <v>13.156014532400063</v>
      </c>
      <c r="B7">
        <v>27.951873655765983</v>
      </c>
      <c r="C7" s="4">
        <f t="shared" si="5"/>
        <v>0.41599997033885278</v>
      </c>
      <c r="D7" s="5">
        <v>210</v>
      </c>
      <c r="E7" s="21">
        <v>0</v>
      </c>
      <c r="F7" s="5">
        <v>210</v>
      </c>
      <c r="G7" s="21">
        <v>0</v>
      </c>
      <c r="H7" s="5">
        <v>215</v>
      </c>
      <c r="I7" s="21">
        <v>0</v>
      </c>
      <c r="J7" s="5">
        <v>214</v>
      </c>
      <c r="K7" s="21">
        <v>0</v>
      </c>
      <c r="L7" s="5">
        <v>215</v>
      </c>
      <c r="M7" s="21">
        <v>0</v>
      </c>
      <c r="N7" s="5">
        <v>218</v>
      </c>
      <c r="O7" s="21">
        <v>0</v>
      </c>
      <c r="S7" s="7"/>
      <c r="Y7" s="7">
        <f t="shared" si="6"/>
        <v>0.41599997033885278</v>
      </c>
      <c r="Z7" s="8">
        <v>327</v>
      </c>
      <c r="AA7" s="9">
        <v>107.30601004373885</v>
      </c>
      <c r="AB7" s="8">
        <v>347</v>
      </c>
      <c r="AC7" s="10">
        <v>116.63670534401045</v>
      </c>
      <c r="AD7" s="8">
        <v>338</v>
      </c>
      <c r="AE7" s="10">
        <v>117.41687770606977</v>
      </c>
      <c r="AF7" s="8">
        <v>335</v>
      </c>
      <c r="AG7" s="10">
        <v>114.85485242317502</v>
      </c>
      <c r="AH7" s="8">
        <v>361</v>
      </c>
      <c r="AI7" s="10">
        <v>120.55461560681715</v>
      </c>
      <c r="AJ7" s="8">
        <v>387</v>
      </c>
      <c r="AK7" s="10">
        <v>99.711910445304142</v>
      </c>
      <c r="CZ7" s="7">
        <f t="shared" si="7"/>
        <v>0.41599997033885278</v>
      </c>
      <c r="DA7" s="11">
        <f t="shared" si="8"/>
        <v>349.16666666666669</v>
      </c>
      <c r="DB7" s="2">
        <f t="shared" si="9"/>
        <v>8.9309076308688322</v>
      </c>
      <c r="DC7" s="2">
        <f t="shared" si="10"/>
        <v>112.74682859485257</v>
      </c>
      <c r="DD7" s="2">
        <f t="shared" si="11"/>
        <v>3.1720519120456183</v>
      </c>
      <c r="ED7" s="26">
        <v>0.42</v>
      </c>
      <c r="EE7" s="29">
        <f t="shared" si="12"/>
        <v>0.81163799783046653</v>
      </c>
      <c r="EF7" s="29">
        <f t="shared" si="13"/>
        <v>2.0759896863944288E-2</v>
      </c>
      <c r="EG7" s="28">
        <f t="shared" si="14"/>
        <v>1.1274682859485257</v>
      </c>
      <c r="EH7" s="28">
        <f t="shared" si="15"/>
        <v>3.1720519120456182E-2</v>
      </c>
    </row>
    <row r="8" spans="1:138">
      <c r="A8">
        <v>13.208022263909461</v>
      </c>
      <c r="B8">
        <v>27.861811486566779</v>
      </c>
      <c r="C8" s="4">
        <f t="shared" si="5"/>
        <v>0.62399995550827214</v>
      </c>
      <c r="D8" s="5">
        <v>214</v>
      </c>
      <c r="E8" s="21">
        <v>0</v>
      </c>
      <c r="F8" s="5">
        <v>213</v>
      </c>
      <c r="G8" s="21">
        <v>0</v>
      </c>
      <c r="H8" s="5">
        <v>216</v>
      </c>
      <c r="I8" s="21">
        <v>0</v>
      </c>
      <c r="J8" s="5">
        <v>214</v>
      </c>
      <c r="K8" s="21">
        <v>0</v>
      </c>
      <c r="L8" s="5">
        <v>216</v>
      </c>
      <c r="M8" s="21">
        <v>0</v>
      </c>
      <c r="N8" s="5">
        <v>218</v>
      </c>
      <c r="O8" s="21">
        <v>0</v>
      </c>
      <c r="S8" s="7"/>
      <c r="Y8" s="7">
        <f t="shared" si="6"/>
        <v>0.62399995550827214</v>
      </c>
      <c r="Z8" s="8">
        <v>335</v>
      </c>
      <c r="AA8" s="9">
        <v>95.204924671958523</v>
      </c>
      <c r="AB8" s="8">
        <v>371</v>
      </c>
      <c r="AC8" s="10">
        <v>119.578362477529</v>
      </c>
      <c r="AD8" s="8">
        <v>348</v>
      </c>
      <c r="AE8" s="10">
        <v>123.00465648231354</v>
      </c>
      <c r="AF8" s="8">
        <v>351</v>
      </c>
      <c r="AG8" s="10">
        <v>119.22749908903194</v>
      </c>
      <c r="AH8" s="8">
        <v>384</v>
      </c>
      <c r="AI8" s="10">
        <v>117.80629719803572</v>
      </c>
      <c r="AJ8" s="8">
        <v>407</v>
      </c>
      <c r="AK8" s="10">
        <v>107.34216807967734</v>
      </c>
      <c r="CZ8" s="7">
        <f t="shared" si="7"/>
        <v>0.62399995550827214</v>
      </c>
      <c r="DA8" s="11">
        <f t="shared" si="8"/>
        <v>366</v>
      </c>
      <c r="DB8" s="2">
        <f t="shared" si="9"/>
        <v>10.862780491200215</v>
      </c>
      <c r="DC8" s="2">
        <f t="shared" si="10"/>
        <v>113.69398466642434</v>
      </c>
      <c r="DD8" s="2">
        <f t="shared" si="11"/>
        <v>4.285776170623393</v>
      </c>
      <c r="ED8" s="26">
        <v>0.62</v>
      </c>
      <c r="EE8" s="29">
        <f t="shared" si="12"/>
        <v>0.85076708507670851</v>
      </c>
      <c r="EF8" s="29">
        <f t="shared" si="13"/>
        <v>2.5250535776848479E-2</v>
      </c>
      <c r="EG8" s="28">
        <f t="shared" si="14"/>
        <v>1.1369398466642435</v>
      </c>
      <c r="EH8" s="28">
        <f t="shared" si="15"/>
        <v>4.2857761706233927E-2</v>
      </c>
    </row>
    <row r="9" spans="1:138">
      <c r="A9">
        <v>13.260029995418861</v>
      </c>
      <c r="B9">
        <v>27.771749317367572</v>
      </c>
      <c r="C9" s="4">
        <f t="shared" si="5"/>
        <v>0.83199994067769933</v>
      </c>
      <c r="D9" s="5">
        <v>214</v>
      </c>
      <c r="E9" s="21">
        <v>0</v>
      </c>
      <c r="F9" s="5">
        <v>217</v>
      </c>
      <c r="G9" s="21">
        <v>0</v>
      </c>
      <c r="H9" s="5">
        <v>212</v>
      </c>
      <c r="I9" s="21">
        <v>0</v>
      </c>
      <c r="J9" s="5">
        <v>218</v>
      </c>
      <c r="K9" s="21">
        <v>0</v>
      </c>
      <c r="L9" s="5">
        <v>216</v>
      </c>
      <c r="M9" s="21">
        <v>0</v>
      </c>
      <c r="N9" s="5">
        <v>216</v>
      </c>
      <c r="O9" s="21">
        <v>0</v>
      </c>
      <c r="S9" s="7"/>
      <c r="Y9" s="7">
        <f t="shared" si="6"/>
        <v>0.83199994067769933</v>
      </c>
      <c r="Z9" s="8">
        <v>353</v>
      </c>
      <c r="AA9" s="9">
        <v>104.46298396241698</v>
      </c>
      <c r="AB9" s="8">
        <v>388</v>
      </c>
      <c r="AC9" s="10">
        <v>121.56398104265402</v>
      </c>
      <c r="AD9" s="8">
        <v>369</v>
      </c>
      <c r="AE9" s="10">
        <v>120.7254309288457</v>
      </c>
      <c r="AF9" s="8">
        <v>370</v>
      </c>
      <c r="AG9" s="10">
        <v>119.59188631118668</v>
      </c>
      <c r="AH9" s="8">
        <v>411</v>
      </c>
      <c r="AI9" s="10">
        <v>116.61783518342754</v>
      </c>
      <c r="AJ9" s="8">
        <v>423</v>
      </c>
      <c r="AK9" s="10">
        <v>117.6393118775208</v>
      </c>
      <c r="CZ9" s="7">
        <f t="shared" si="7"/>
        <v>0.83199994067769933</v>
      </c>
      <c r="DA9" s="11">
        <f t="shared" si="8"/>
        <v>385.66666666666669</v>
      </c>
      <c r="DB9" s="2">
        <f t="shared" si="9"/>
        <v>11.002020016544437</v>
      </c>
      <c r="DC9" s="2">
        <f t="shared" si="10"/>
        <v>116.76690488434195</v>
      </c>
      <c r="DD9" s="2">
        <f t="shared" si="11"/>
        <v>2.5744395763359145</v>
      </c>
      <c r="ED9" s="26">
        <v>0.83</v>
      </c>
      <c r="EE9" s="29">
        <f t="shared" si="12"/>
        <v>0.89648225631489231</v>
      </c>
      <c r="EF9" s="29">
        <f t="shared" si="13"/>
        <v>2.5574198085877353E-2</v>
      </c>
      <c r="EG9" s="28">
        <f t="shared" si="14"/>
        <v>1.1676690488434196</v>
      </c>
      <c r="EH9" s="28">
        <f t="shared" si="15"/>
        <v>2.5744395763359143E-2</v>
      </c>
    </row>
    <row r="10" spans="1:138">
      <c r="A10">
        <v>13.31203772692826</v>
      </c>
      <c r="B10">
        <v>27.681687148168365</v>
      </c>
      <c r="C10" s="4">
        <f t="shared" si="5"/>
        <v>1.0399999258471249</v>
      </c>
      <c r="D10" s="5">
        <v>213</v>
      </c>
      <c r="E10" s="21">
        <v>0</v>
      </c>
      <c r="F10" s="5">
        <v>214</v>
      </c>
      <c r="G10" s="21">
        <v>0</v>
      </c>
      <c r="H10" s="5">
        <v>215</v>
      </c>
      <c r="I10" s="21">
        <v>0</v>
      </c>
      <c r="J10" s="5">
        <v>217</v>
      </c>
      <c r="K10" s="21">
        <v>0</v>
      </c>
      <c r="L10" s="5">
        <v>216</v>
      </c>
      <c r="M10" s="21">
        <v>0</v>
      </c>
      <c r="N10" s="5">
        <v>216</v>
      </c>
      <c r="O10" s="21">
        <v>0</v>
      </c>
      <c r="S10" s="7"/>
      <c r="Y10" s="7">
        <f t="shared" si="6"/>
        <v>1.0399999258471249</v>
      </c>
      <c r="Z10" s="8">
        <v>375</v>
      </c>
      <c r="AA10" s="9">
        <v>115.83508828770452</v>
      </c>
      <c r="AB10" s="8">
        <v>408</v>
      </c>
      <c r="AC10" s="10">
        <v>119.35773819251511</v>
      </c>
      <c r="AD10" s="8">
        <v>394</v>
      </c>
      <c r="AE10" s="10">
        <v>114.77003512784903</v>
      </c>
      <c r="AF10" s="8">
        <v>387</v>
      </c>
      <c r="AG10" s="10">
        <v>120.46641564435807</v>
      </c>
      <c r="AH10" s="8">
        <v>449</v>
      </c>
      <c r="AI10" s="10">
        <v>116.39499855568852</v>
      </c>
      <c r="AJ10" s="8">
        <v>440</v>
      </c>
      <c r="AK10" s="10">
        <v>123.63980574532883</v>
      </c>
      <c r="CZ10" s="7">
        <f t="shared" si="7"/>
        <v>1.0399999258471249</v>
      </c>
      <c r="DA10" s="11">
        <f t="shared" si="8"/>
        <v>408.83333333333331</v>
      </c>
      <c r="DB10" s="2">
        <f t="shared" si="9"/>
        <v>12.147473445581641</v>
      </c>
      <c r="DC10" s="2">
        <f t="shared" si="10"/>
        <v>118.41068025890736</v>
      </c>
      <c r="DD10" s="2">
        <f t="shared" si="11"/>
        <v>1.3713456136031816</v>
      </c>
      <c r="ED10" s="26">
        <v>1.04</v>
      </c>
      <c r="EE10" s="29">
        <f t="shared" si="12"/>
        <v>0.9503331783666511</v>
      </c>
      <c r="EF10" s="29">
        <f t="shared" si="13"/>
        <v>2.8236804847935008E-2</v>
      </c>
      <c r="EG10" s="28">
        <f t="shared" si="14"/>
        <v>1.1841068025890735</v>
      </c>
      <c r="EH10" s="28">
        <f t="shared" si="15"/>
        <v>1.3713456136031817E-2</v>
      </c>
    </row>
    <row r="11" spans="1:138">
      <c r="A11">
        <v>13.364045458437658</v>
      </c>
      <c r="B11">
        <v>27.591624978969158</v>
      </c>
      <c r="C11" s="4">
        <f t="shared" si="5"/>
        <v>1.2479999110165503</v>
      </c>
      <c r="D11" s="5">
        <v>212</v>
      </c>
      <c r="E11" s="21">
        <v>0</v>
      </c>
      <c r="F11" s="5">
        <v>217</v>
      </c>
      <c r="G11" s="21">
        <v>0</v>
      </c>
      <c r="H11" s="5">
        <v>210</v>
      </c>
      <c r="I11" s="21">
        <v>0</v>
      </c>
      <c r="J11" s="5">
        <v>213</v>
      </c>
      <c r="K11" s="21">
        <v>0</v>
      </c>
      <c r="L11" s="5">
        <v>222</v>
      </c>
      <c r="M11" s="21">
        <v>0</v>
      </c>
      <c r="N11" s="5">
        <v>217</v>
      </c>
      <c r="O11" s="21">
        <v>0</v>
      </c>
      <c r="S11" s="7"/>
      <c r="Y11" s="7">
        <f t="shared" si="6"/>
        <v>1.2479999110165503</v>
      </c>
      <c r="Z11" s="8">
        <v>394</v>
      </c>
      <c r="AA11" s="9">
        <v>122.39591770613964</v>
      </c>
      <c r="AB11" s="8">
        <v>422</v>
      </c>
      <c r="AC11" s="10">
        <v>116.04837391730673</v>
      </c>
      <c r="AD11" s="8">
        <v>409</v>
      </c>
      <c r="AE11" s="10">
        <v>113.88775426844214</v>
      </c>
      <c r="AF11" s="8">
        <v>405</v>
      </c>
      <c r="AG11" s="10">
        <v>121.70533219968421</v>
      </c>
      <c r="AH11" s="8">
        <v>501</v>
      </c>
      <c r="AI11" s="10">
        <v>116.32071967977551</v>
      </c>
      <c r="AJ11" s="8">
        <v>482</v>
      </c>
      <c r="AK11" s="10">
        <v>128.82541772985431</v>
      </c>
      <c r="CZ11" s="7">
        <f t="shared" si="7"/>
        <v>1.2479999110165503</v>
      </c>
      <c r="DA11" s="11">
        <f t="shared" si="8"/>
        <v>435.5</v>
      </c>
      <c r="DB11" s="2">
        <f t="shared" si="9"/>
        <v>18.24783092132688</v>
      </c>
      <c r="DC11" s="2">
        <f t="shared" si="10"/>
        <v>119.86391925020041</v>
      </c>
      <c r="DD11" s="2">
        <f t="shared" si="11"/>
        <v>2.2578564325827881</v>
      </c>
      <c r="ED11" s="26">
        <v>1.25</v>
      </c>
      <c r="EE11" s="29">
        <f t="shared" si="12"/>
        <v>1.0123198512319851</v>
      </c>
      <c r="EF11" s="29">
        <f t="shared" si="13"/>
        <v>4.2417087218333059E-2</v>
      </c>
      <c r="EG11" s="28">
        <f t="shared" si="14"/>
        <v>1.1986391925020041</v>
      </c>
      <c r="EH11" s="28">
        <f t="shared" si="15"/>
        <v>2.2578564325827881E-2</v>
      </c>
    </row>
    <row r="12" spans="1:138">
      <c r="A12">
        <v>13.416053189947059</v>
      </c>
      <c r="B12">
        <v>27.50156280976995</v>
      </c>
      <c r="C12" s="4">
        <f t="shared" si="5"/>
        <v>1.4559998961859775</v>
      </c>
      <c r="D12" s="5">
        <v>217</v>
      </c>
      <c r="E12" s="21">
        <v>0</v>
      </c>
      <c r="F12" s="5">
        <v>218</v>
      </c>
      <c r="G12" s="21">
        <v>0</v>
      </c>
      <c r="H12" s="5">
        <v>217</v>
      </c>
      <c r="I12" s="21">
        <v>0</v>
      </c>
      <c r="J12" s="5">
        <v>218</v>
      </c>
      <c r="K12" s="21">
        <v>0</v>
      </c>
      <c r="L12" s="5">
        <v>221</v>
      </c>
      <c r="M12" s="21">
        <v>0</v>
      </c>
      <c r="N12" s="5">
        <v>218</v>
      </c>
      <c r="O12" s="21">
        <v>0</v>
      </c>
      <c r="S12" s="7"/>
      <c r="Y12" s="7">
        <f t="shared" si="6"/>
        <v>1.4559998961859775</v>
      </c>
      <c r="Z12" s="8">
        <v>406</v>
      </c>
      <c r="AA12" s="9">
        <v>122.61461202008748</v>
      </c>
      <c r="AB12" s="8">
        <v>459</v>
      </c>
      <c r="AC12" s="10">
        <v>112.81255107043636</v>
      </c>
      <c r="AD12" s="8">
        <v>433</v>
      </c>
      <c r="AE12" s="10">
        <v>113.07899681398578</v>
      </c>
      <c r="AF12" s="8">
        <v>427</v>
      </c>
      <c r="AG12" s="10">
        <v>119.30037653346288</v>
      </c>
      <c r="AH12" s="8">
        <v>527</v>
      </c>
      <c r="AI12" s="10">
        <v>118.10341270168779</v>
      </c>
      <c r="AJ12" s="8">
        <v>506</v>
      </c>
      <c r="AK12" s="10">
        <v>126.15853156638406</v>
      </c>
      <c r="CZ12" s="7">
        <f t="shared" si="7"/>
        <v>1.4559998961859775</v>
      </c>
      <c r="DA12" s="11">
        <f t="shared" si="8"/>
        <v>459.66666666666669</v>
      </c>
      <c r="DB12" s="2">
        <f t="shared" si="9"/>
        <v>19.441650592935208</v>
      </c>
      <c r="DC12" s="2">
        <f t="shared" si="10"/>
        <v>118.67808011767404</v>
      </c>
      <c r="DD12" s="2">
        <f t="shared" si="11"/>
        <v>2.1441789229520634</v>
      </c>
      <c r="ED12" s="26">
        <v>1.46</v>
      </c>
      <c r="EE12" s="29">
        <f t="shared" si="12"/>
        <v>1.0684952735161941</v>
      </c>
      <c r="EF12" s="29">
        <f t="shared" si="13"/>
        <v>4.5192121322490023E-2</v>
      </c>
      <c r="EG12" s="28">
        <f t="shared" si="14"/>
        <v>1.1867808011767405</v>
      </c>
      <c r="EH12" s="28">
        <f t="shared" si="15"/>
        <v>2.1441789229520634E-2</v>
      </c>
    </row>
    <row r="13" spans="1:138">
      <c r="A13">
        <v>13.468060921456457</v>
      </c>
      <c r="B13">
        <v>27.411500640570743</v>
      </c>
      <c r="C13" s="4">
        <f t="shared" si="5"/>
        <v>1.6639998813554031</v>
      </c>
      <c r="D13" s="5">
        <v>216</v>
      </c>
      <c r="E13" s="21">
        <v>0</v>
      </c>
      <c r="F13" s="5">
        <v>222</v>
      </c>
      <c r="G13" s="21">
        <v>0</v>
      </c>
      <c r="H13" s="5">
        <v>218</v>
      </c>
      <c r="I13" s="21">
        <v>0</v>
      </c>
      <c r="J13" s="5">
        <v>218</v>
      </c>
      <c r="K13" s="21">
        <v>0</v>
      </c>
      <c r="L13" s="5">
        <v>217</v>
      </c>
      <c r="M13" s="21">
        <v>0</v>
      </c>
      <c r="N13" s="5">
        <v>220</v>
      </c>
      <c r="O13" s="21">
        <v>0</v>
      </c>
      <c r="S13" s="7"/>
      <c r="Y13" s="7">
        <f t="shared" si="6"/>
        <v>1.6639998813554031</v>
      </c>
      <c r="Z13" s="8">
        <v>426</v>
      </c>
      <c r="AA13" s="9">
        <v>119.6986878341163</v>
      </c>
      <c r="AB13" s="8">
        <v>470</v>
      </c>
      <c r="AC13" s="10">
        <v>108.98839679686223</v>
      </c>
      <c r="AD13" s="8">
        <v>458</v>
      </c>
      <c r="AE13" s="10">
        <v>111.02034147536966</v>
      </c>
      <c r="AF13" s="8">
        <v>452</v>
      </c>
      <c r="AG13" s="10">
        <v>114.27183286772744</v>
      </c>
      <c r="AH13" s="8">
        <v>552</v>
      </c>
      <c r="AI13" s="10">
        <v>119.51471134403499</v>
      </c>
      <c r="AJ13" s="8">
        <v>524</v>
      </c>
      <c r="AK13" s="10">
        <v>117.49115153510576</v>
      </c>
      <c r="CZ13" s="7">
        <f t="shared" si="7"/>
        <v>1.6639998813554031</v>
      </c>
      <c r="DA13" s="11">
        <f t="shared" si="8"/>
        <v>480.33333333333331</v>
      </c>
      <c r="DB13" s="2">
        <f t="shared" si="9"/>
        <v>19.496438421186348</v>
      </c>
      <c r="DC13" s="2">
        <f t="shared" si="10"/>
        <v>115.16418697553604</v>
      </c>
      <c r="DD13" s="2">
        <f t="shared" si="11"/>
        <v>1.8349537695614904</v>
      </c>
      <c r="ED13" s="26">
        <v>1.66</v>
      </c>
      <c r="EE13" s="29">
        <f t="shared" si="12"/>
        <v>1.1165349449868278</v>
      </c>
      <c r="EF13" s="29">
        <f t="shared" si="13"/>
        <v>4.5319475641995233E-2</v>
      </c>
      <c r="EG13" s="28">
        <f t="shared" si="14"/>
        <v>1.1516418697553603</v>
      </c>
      <c r="EH13" s="28">
        <f t="shared" si="15"/>
        <v>1.8349537695614905E-2</v>
      </c>
    </row>
    <row r="14" spans="1:138">
      <c r="A14">
        <v>13.520068652965858</v>
      </c>
      <c r="B14">
        <v>27.32143847137154</v>
      </c>
      <c r="C14" s="4">
        <f t="shared" si="5"/>
        <v>1.8719998665248243</v>
      </c>
      <c r="D14" s="5">
        <v>215</v>
      </c>
      <c r="E14" s="21">
        <v>0</v>
      </c>
      <c r="F14" s="5">
        <v>216</v>
      </c>
      <c r="G14" s="21">
        <v>0</v>
      </c>
      <c r="H14" s="5">
        <v>218</v>
      </c>
      <c r="I14" s="21">
        <v>0</v>
      </c>
      <c r="J14" s="5">
        <v>217</v>
      </c>
      <c r="K14" s="21">
        <v>0</v>
      </c>
      <c r="L14" s="5">
        <v>225</v>
      </c>
      <c r="M14" s="21">
        <v>0</v>
      </c>
      <c r="N14" s="5">
        <v>222</v>
      </c>
      <c r="O14" s="21">
        <v>0</v>
      </c>
      <c r="S14" s="7"/>
      <c r="Y14" s="7">
        <f t="shared" si="6"/>
        <v>1.8719998665248243</v>
      </c>
      <c r="Z14" s="8">
        <v>438</v>
      </c>
      <c r="AA14" s="9">
        <v>118.53231815972785</v>
      </c>
      <c r="AB14" s="8">
        <v>480</v>
      </c>
      <c r="AC14" s="10">
        <v>113.18025821212616</v>
      </c>
      <c r="AD14" s="8">
        <v>475</v>
      </c>
      <c r="AE14" s="10">
        <v>109.18225635160526</v>
      </c>
      <c r="AF14" s="8">
        <v>472</v>
      </c>
      <c r="AG14" s="10">
        <v>111.72112231264424</v>
      </c>
      <c r="AH14" s="8">
        <v>588</v>
      </c>
      <c r="AI14" s="10">
        <v>119.663269095861</v>
      </c>
      <c r="AJ14" s="8">
        <v>551</v>
      </c>
      <c r="AK14" s="10">
        <v>114.00938348835294</v>
      </c>
      <c r="CZ14" s="7">
        <f t="shared" si="7"/>
        <v>1.8719998665248243</v>
      </c>
      <c r="DA14" s="11">
        <f t="shared" si="8"/>
        <v>500.66666666666669</v>
      </c>
      <c r="DB14" s="2">
        <f t="shared" si="9"/>
        <v>23.09064264540455</v>
      </c>
      <c r="DC14" s="2">
        <f t="shared" si="10"/>
        <v>114.38143460338624</v>
      </c>
      <c r="DD14" s="2">
        <f t="shared" si="11"/>
        <v>1.641316266876341</v>
      </c>
      <c r="ED14" s="26">
        <v>1.87</v>
      </c>
      <c r="EE14" s="29">
        <f t="shared" si="12"/>
        <v>1.1637997830466451</v>
      </c>
      <c r="EF14" s="29">
        <f t="shared" si="13"/>
        <v>5.36742041966633E-2</v>
      </c>
      <c r="EG14" s="28">
        <f t="shared" si="14"/>
        <v>1.1438143460338623</v>
      </c>
      <c r="EH14" s="28">
        <f t="shared" si="15"/>
        <v>1.6413162668763411E-2</v>
      </c>
    </row>
    <row r="15" spans="1:138">
      <c r="A15">
        <v>13.572076384475256</v>
      </c>
      <c r="B15">
        <v>27.231376302172333</v>
      </c>
      <c r="C15" s="4">
        <f t="shared" si="5"/>
        <v>2.0799998516942497</v>
      </c>
      <c r="D15" s="5">
        <v>217</v>
      </c>
      <c r="E15" s="21">
        <v>0</v>
      </c>
      <c r="F15" s="5">
        <v>215</v>
      </c>
      <c r="G15" s="21">
        <v>0</v>
      </c>
      <c r="H15" s="5">
        <v>216</v>
      </c>
      <c r="I15" s="21">
        <v>0</v>
      </c>
      <c r="J15" s="5">
        <v>219</v>
      </c>
      <c r="K15" s="21">
        <v>0</v>
      </c>
      <c r="L15" s="5">
        <v>223</v>
      </c>
      <c r="M15" s="21">
        <v>0</v>
      </c>
      <c r="N15" s="5">
        <v>224</v>
      </c>
      <c r="O15" s="21">
        <v>0</v>
      </c>
      <c r="S15" s="7"/>
      <c r="Y15" s="7">
        <f t="shared" si="6"/>
        <v>2.0799998516942497</v>
      </c>
      <c r="Z15" s="8">
        <v>463</v>
      </c>
      <c r="AA15" s="9">
        <v>115.76219018305525</v>
      </c>
      <c r="AB15" s="8">
        <v>507</v>
      </c>
      <c r="AC15" s="10">
        <v>117.88690962575583</v>
      </c>
      <c r="AD15" s="8">
        <v>494</v>
      </c>
      <c r="AE15" s="10">
        <v>107.85883506249489</v>
      </c>
      <c r="AF15" s="8">
        <v>511</v>
      </c>
      <c r="AG15" s="10">
        <v>115.29211708976071</v>
      </c>
      <c r="AH15" s="8">
        <v>611</v>
      </c>
      <c r="AI15" s="10">
        <v>121.74307762142533</v>
      </c>
      <c r="AJ15" s="8">
        <v>590</v>
      </c>
      <c r="AK15" s="10">
        <v>117.86155239114331</v>
      </c>
      <c r="CZ15" s="7">
        <f t="shared" si="7"/>
        <v>2.0799998516942497</v>
      </c>
      <c r="DA15" s="11">
        <f t="shared" si="8"/>
        <v>529.33333333333337</v>
      </c>
      <c r="DB15" s="2">
        <f t="shared" si="9"/>
        <v>23.687784005919827</v>
      </c>
      <c r="DC15" s="2">
        <f t="shared" si="10"/>
        <v>116.06744699560589</v>
      </c>
      <c r="DD15" s="2">
        <f t="shared" si="11"/>
        <v>1.8869523001078305</v>
      </c>
      <c r="ED15" s="26">
        <v>2.08</v>
      </c>
      <c r="EE15" s="29">
        <f t="shared" si="12"/>
        <v>1.2304354563768791</v>
      </c>
      <c r="EF15" s="29">
        <f t="shared" si="13"/>
        <v>5.5062259427986579E-2</v>
      </c>
      <c r="EG15" s="28">
        <f t="shared" si="14"/>
        <v>1.1606744699560589</v>
      </c>
      <c r="EH15" s="28">
        <f t="shared" si="15"/>
        <v>1.8869523001078307E-2</v>
      </c>
    </row>
    <row r="16" spans="1:138">
      <c r="A16">
        <v>13.624084115984656</v>
      </c>
      <c r="B16">
        <v>27.141314132973125</v>
      </c>
      <c r="C16" s="4">
        <f t="shared" si="5"/>
        <v>2.2879998368636771</v>
      </c>
      <c r="D16" s="5">
        <v>220</v>
      </c>
      <c r="E16" s="21">
        <v>0</v>
      </c>
      <c r="F16" s="5">
        <v>220</v>
      </c>
      <c r="G16" s="21">
        <v>0</v>
      </c>
      <c r="H16" s="5">
        <v>216</v>
      </c>
      <c r="I16" s="21">
        <v>0</v>
      </c>
      <c r="J16" s="5">
        <v>225</v>
      </c>
      <c r="K16" s="21">
        <v>0</v>
      </c>
      <c r="L16" s="5">
        <v>222</v>
      </c>
      <c r="M16" s="21">
        <v>0</v>
      </c>
      <c r="N16" s="5">
        <v>225</v>
      </c>
      <c r="O16" s="21">
        <v>0</v>
      </c>
      <c r="S16" s="7"/>
      <c r="Y16" s="7">
        <f t="shared" si="6"/>
        <v>2.2879998368636771</v>
      </c>
      <c r="Z16" s="8">
        <v>485</v>
      </c>
      <c r="AA16" s="9">
        <v>114.74161671796533</v>
      </c>
      <c r="AB16" s="8">
        <v>533</v>
      </c>
      <c r="AC16" s="10">
        <v>114.06275535218174</v>
      </c>
      <c r="AD16" s="8">
        <v>523</v>
      </c>
      <c r="AE16" s="10">
        <v>109.18225635160526</v>
      </c>
      <c r="AF16" s="8">
        <v>530</v>
      </c>
      <c r="AG16" s="10">
        <v>117.04117575610348</v>
      </c>
      <c r="AH16" s="8">
        <v>635</v>
      </c>
      <c r="AI16" s="10">
        <v>120.2575001031651</v>
      </c>
      <c r="AJ16" s="8">
        <v>625</v>
      </c>
      <c r="AK16" s="10">
        <v>116.60218948061569</v>
      </c>
      <c r="CZ16" s="7">
        <f t="shared" si="7"/>
        <v>2.2879998368636771</v>
      </c>
      <c r="DA16" s="11">
        <f t="shared" si="8"/>
        <v>555.16666666666663</v>
      </c>
      <c r="DB16" s="2">
        <f t="shared" si="9"/>
        <v>24.72032452142254</v>
      </c>
      <c r="DC16" s="2">
        <f t="shared" si="10"/>
        <v>115.31458229360611</v>
      </c>
      <c r="DD16" s="2">
        <f t="shared" si="11"/>
        <v>1.5118672277012812</v>
      </c>
      <c r="ED16" s="26">
        <v>2.29</v>
      </c>
      <c r="EE16" s="29">
        <f t="shared" si="12"/>
        <v>1.2904850457151711</v>
      </c>
      <c r="EF16" s="29">
        <f t="shared" si="13"/>
        <v>5.7462400096286705E-2</v>
      </c>
      <c r="EG16" s="28">
        <f t="shared" si="14"/>
        <v>1.1531458229360612</v>
      </c>
      <c r="EH16" s="28">
        <f t="shared" si="15"/>
        <v>1.5118672277012812E-2</v>
      </c>
    </row>
    <row r="17" spans="1:138">
      <c r="A17">
        <v>13.676091847494055</v>
      </c>
      <c r="B17">
        <v>27.051251963773918</v>
      </c>
      <c r="C17" s="4">
        <f t="shared" si="5"/>
        <v>2.4959998220331023</v>
      </c>
      <c r="D17" s="5">
        <v>219</v>
      </c>
      <c r="E17" s="21">
        <v>0</v>
      </c>
      <c r="F17" s="5">
        <v>218</v>
      </c>
      <c r="G17" s="21">
        <v>0</v>
      </c>
      <c r="H17" s="5">
        <v>217</v>
      </c>
      <c r="I17" s="21">
        <v>0</v>
      </c>
      <c r="J17" s="5">
        <v>225</v>
      </c>
      <c r="K17" s="21">
        <v>0</v>
      </c>
      <c r="L17" s="5">
        <v>226</v>
      </c>
      <c r="M17" s="21">
        <v>0</v>
      </c>
      <c r="N17" s="5">
        <v>228</v>
      </c>
      <c r="O17" s="21">
        <v>0</v>
      </c>
      <c r="S17" s="7"/>
      <c r="Y17" s="7">
        <f t="shared" si="6"/>
        <v>2.4959998220331023</v>
      </c>
      <c r="Z17" s="8">
        <v>517</v>
      </c>
      <c r="AA17" s="9">
        <v>115.17900534586101</v>
      </c>
      <c r="AB17" s="8">
        <v>545</v>
      </c>
      <c r="AC17" s="10">
        <v>111.26818107533911</v>
      </c>
      <c r="AD17" s="8">
        <v>543</v>
      </c>
      <c r="AE17" s="10">
        <v>108.88816273180295</v>
      </c>
      <c r="AF17" s="8">
        <v>577</v>
      </c>
      <c r="AG17" s="10">
        <v>111.57536742378234</v>
      </c>
      <c r="AH17" s="8">
        <v>664</v>
      </c>
      <c r="AI17" s="10">
        <v>115.50365204473239</v>
      </c>
      <c r="AJ17" s="8">
        <v>649</v>
      </c>
      <c r="AK17" s="10">
        <v>113.63898263231542</v>
      </c>
      <c r="CZ17" s="7">
        <f t="shared" si="7"/>
        <v>2.4959998220331023</v>
      </c>
      <c r="DA17" s="11">
        <f t="shared" si="8"/>
        <v>582.5</v>
      </c>
      <c r="DB17" s="2">
        <f t="shared" si="9"/>
        <v>24.73290655516789</v>
      </c>
      <c r="DC17" s="2">
        <f t="shared" si="10"/>
        <v>112.67555854230552</v>
      </c>
      <c r="DD17" s="2">
        <f t="shared" si="11"/>
        <v>1.0444941932362475</v>
      </c>
      <c r="ED17" s="26">
        <v>2.5</v>
      </c>
      <c r="EE17" s="29">
        <f t="shared" si="12"/>
        <v>1.3540213854021386</v>
      </c>
      <c r="EF17" s="29">
        <f t="shared" si="13"/>
        <v>5.7491647036652466E-2</v>
      </c>
      <c r="EG17" s="28">
        <f t="shared" si="14"/>
        <v>1.1267555854230553</v>
      </c>
      <c r="EH17" s="28">
        <f t="shared" si="15"/>
        <v>1.0444941932362475E-2</v>
      </c>
    </row>
    <row r="18" spans="1:138">
      <c r="A18">
        <v>13.728099579003453</v>
      </c>
      <c r="B18">
        <v>26.961189794574711</v>
      </c>
      <c r="C18" s="4">
        <f t="shared" si="5"/>
        <v>2.703999807202528</v>
      </c>
      <c r="D18" s="5">
        <v>216</v>
      </c>
      <c r="E18" s="21">
        <v>0</v>
      </c>
      <c r="F18" s="5">
        <v>217</v>
      </c>
      <c r="G18" s="21">
        <v>0</v>
      </c>
      <c r="H18" s="5">
        <v>217</v>
      </c>
      <c r="I18" s="21">
        <v>0</v>
      </c>
      <c r="J18" s="5">
        <v>225</v>
      </c>
      <c r="K18" s="21">
        <v>0</v>
      </c>
      <c r="L18" s="5">
        <v>227</v>
      </c>
      <c r="M18" s="21">
        <v>0</v>
      </c>
      <c r="N18" s="5">
        <v>228</v>
      </c>
      <c r="O18" s="21">
        <v>0</v>
      </c>
      <c r="S18" s="7"/>
      <c r="Y18" s="7">
        <f t="shared" si="6"/>
        <v>2.703999807202528</v>
      </c>
      <c r="Z18" s="8">
        <v>541</v>
      </c>
      <c r="AA18" s="9">
        <v>115.61639397375667</v>
      </c>
      <c r="AB18" s="8">
        <v>567</v>
      </c>
      <c r="AC18" s="10">
        <v>112.44484392874652</v>
      </c>
      <c r="AD18" s="8">
        <v>576</v>
      </c>
      <c r="AE18" s="10">
        <v>110.35863083081448</v>
      </c>
      <c r="AF18" s="8">
        <v>610</v>
      </c>
      <c r="AG18" s="10">
        <v>107.71286286894207</v>
      </c>
      <c r="AH18" s="8">
        <v>671</v>
      </c>
      <c r="AI18" s="10">
        <v>112.16110262864689</v>
      </c>
      <c r="AJ18" s="8">
        <v>686</v>
      </c>
      <c r="AK18" s="10">
        <v>111.41657749609021</v>
      </c>
      <c r="CZ18" s="7">
        <f t="shared" si="7"/>
        <v>2.703999807202528</v>
      </c>
      <c r="DA18" s="11">
        <f t="shared" si="8"/>
        <v>608.5</v>
      </c>
      <c r="DB18" s="2">
        <f t="shared" si="9"/>
        <v>23.978810090021845</v>
      </c>
      <c r="DC18" s="2">
        <f t="shared" si="10"/>
        <v>111.61840195449948</v>
      </c>
      <c r="DD18" s="2">
        <f t="shared" si="11"/>
        <v>1.0621120858845519</v>
      </c>
      <c r="ED18" s="26">
        <v>2.7</v>
      </c>
      <c r="EE18" s="29">
        <f t="shared" si="12"/>
        <v>1.4144583914458393</v>
      </c>
      <c r="EF18" s="29">
        <f t="shared" si="13"/>
        <v>5.5738749628130746E-2</v>
      </c>
      <c r="EG18" s="28">
        <f t="shared" si="14"/>
        <v>1.1161840195449948</v>
      </c>
      <c r="EH18" s="28">
        <f t="shared" si="15"/>
        <v>1.0621120858845519E-2</v>
      </c>
    </row>
    <row r="19" spans="1:138">
      <c r="A19">
        <v>13.780107310512854</v>
      </c>
      <c r="B19">
        <v>26.871127625375504</v>
      </c>
      <c r="C19" s="4">
        <f t="shared" si="5"/>
        <v>2.9119997923719549</v>
      </c>
      <c r="D19" s="5">
        <v>218</v>
      </c>
      <c r="E19" s="21">
        <v>0</v>
      </c>
      <c r="F19" s="5">
        <v>220</v>
      </c>
      <c r="G19" s="21">
        <v>0</v>
      </c>
      <c r="H19" s="5">
        <v>224</v>
      </c>
      <c r="I19" s="21">
        <v>0</v>
      </c>
      <c r="J19" s="5">
        <v>224</v>
      </c>
      <c r="K19" s="21">
        <v>0</v>
      </c>
      <c r="L19" s="5">
        <v>233</v>
      </c>
      <c r="M19" s="21">
        <v>0</v>
      </c>
      <c r="N19" s="5">
        <v>226</v>
      </c>
      <c r="O19" s="21">
        <v>0</v>
      </c>
      <c r="S19" s="7"/>
      <c r="Y19" s="7">
        <f t="shared" si="6"/>
        <v>2.9119997923719549</v>
      </c>
      <c r="Z19" s="8">
        <v>553</v>
      </c>
      <c r="AA19" s="9">
        <v>115.17900534586101</v>
      </c>
      <c r="AB19" s="8">
        <v>564</v>
      </c>
      <c r="AC19" s="10">
        <v>111.19463964700114</v>
      </c>
      <c r="AD19" s="8">
        <v>608</v>
      </c>
      <c r="AE19" s="10">
        <v>109.25577975655585</v>
      </c>
      <c r="AF19" s="8">
        <v>633</v>
      </c>
      <c r="AG19" s="10">
        <v>106.18243653589215</v>
      </c>
      <c r="AH19" s="8">
        <v>690</v>
      </c>
      <c r="AI19" s="10">
        <v>108.66999546073535</v>
      </c>
      <c r="AJ19" s="8">
        <v>716</v>
      </c>
      <c r="AK19" s="10">
        <v>109.34233270228002</v>
      </c>
      <c r="CZ19" s="7">
        <f t="shared" si="7"/>
        <v>2.9119997923719549</v>
      </c>
      <c r="DA19" s="11">
        <f t="shared" si="8"/>
        <v>627.33333333333337</v>
      </c>
      <c r="DB19" s="2">
        <f t="shared" si="9"/>
        <v>26.914267178910478</v>
      </c>
      <c r="DC19" s="2">
        <f t="shared" si="10"/>
        <v>109.97069824138759</v>
      </c>
      <c r="DD19" s="2">
        <f t="shared" si="11"/>
        <v>1.2325204747791598</v>
      </c>
      <c r="ED19" s="26">
        <v>2.91</v>
      </c>
      <c r="EE19" s="29">
        <f t="shared" si="12"/>
        <v>1.4582364791569813</v>
      </c>
      <c r="EF19" s="29">
        <f t="shared" si="13"/>
        <v>6.256222031359944E-2</v>
      </c>
      <c r="EG19" s="28">
        <f t="shared" si="14"/>
        <v>1.0997069824138759</v>
      </c>
      <c r="EH19" s="28">
        <f t="shared" si="15"/>
        <v>1.2325204747791599E-2</v>
      </c>
    </row>
    <row r="20" spans="1:138">
      <c r="A20">
        <v>13.832115042022252</v>
      </c>
      <c r="B20">
        <v>26.7810654561763</v>
      </c>
      <c r="C20" s="4">
        <f t="shared" si="5"/>
        <v>3.1199997775413744</v>
      </c>
      <c r="D20" s="5">
        <v>217</v>
      </c>
      <c r="E20" s="21">
        <v>0</v>
      </c>
      <c r="F20" s="5">
        <v>222</v>
      </c>
      <c r="G20" s="21">
        <v>0</v>
      </c>
      <c r="H20" s="5">
        <v>221</v>
      </c>
      <c r="I20" s="21">
        <v>0</v>
      </c>
      <c r="J20" s="5">
        <v>223</v>
      </c>
      <c r="K20" s="21">
        <v>0</v>
      </c>
      <c r="L20" s="5">
        <v>236</v>
      </c>
      <c r="M20" s="21">
        <v>0</v>
      </c>
      <c r="N20" s="5">
        <v>231</v>
      </c>
      <c r="O20" s="21">
        <v>0</v>
      </c>
      <c r="S20" s="7"/>
      <c r="Y20" s="7">
        <f t="shared" si="6"/>
        <v>3.1199997775413744</v>
      </c>
      <c r="Z20" s="8">
        <v>581</v>
      </c>
      <c r="AA20" s="9">
        <v>117.00145796209299</v>
      </c>
      <c r="AB20" s="8">
        <v>583</v>
      </c>
      <c r="AC20" s="10">
        <v>109.94443536525576</v>
      </c>
      <c r="AD20" s="8">
        <v>623</v>
      </c>
      <c r="AE20" s="10">
        <v>105.72665631892819</v>
      </c>
      <c r="AF20" s="8">
        <v>664</v>
      </c>
      <c r="AG20" s="10">
        <v>104.21474553625652</v>
      </c>
      <c r="AH20" s="8">
        <v>687</v>
      </c>
      <c r="AI20" s="10">
        <v>107.48153344612719</v>
      </c>
      <c r="AJ20" s="8">
        <v>730</v>
      </c>
      <c r="AK20" s="10">
        <v>111.3424973248827</v>
      </c>
      <c r="CZ20" s="7">
        <f t="shared" si="7"/>
        <v>3.1199997775413744</v>
      </c>
      <c r="DA20" s="11">
        <f t="shared" si="8"/>
        <v>644.66666666666663</v>
      </c>
      <c r="DB20" s="2">
        <f t="shared" si="9"/>
        <v>24.340181684704913</v>
      </c>
      <c r="DC20" s="2">
        <f t="shared" si="10"/>
        <v>109.28522099225722</v>
      </c>
      <c r="DD20" s="2">
        <f t="shared" si="11"/>
        <v>1.8782408003345801</v>
      </c>
      <c r="ED20" s="26">
        <v>3.12</v>
      </c>
      <c r="EE20" s="29">
        <f t="shared" si="12"/>
        <v>1.4985278165194482</v>
      </c>
      <c r="EF20" s="29">
        <f t="shared" si="13"/>
        <v>5.6578757983972369E-2</v>
      </c>
      <c r="EG20" s="28">
        <f t="shared" si="14"/>
        <v>1.0928522099225721</v>
      </c>
      <c r="EH20" s="28">
        <f t="shared" si="15"/>
        <v>1.87824080033458E-2</v>
      </c>
    </row>
    <row r="21" spans="1:138">
      <c r="A21">
        <v>13.884122773531653</v>
      </c>
      <c r="B21">
        <v>26.691003286977093</v>
      </c>
      <c r="C21" s="4">
        <f t="shared" si="5"/>
        <v>3.3279997627108018</v>
      </c>
      <c r="D21" s="5">
        <v>219</v>
      </c>
      <c r="E21" s="21">
        <v>0</v>
      </c>
      <c r="F21" s="5">
        <v>224</v>
      </c>
      <c r="G21" s="21">
        <v>0</v>
      </c>
      <c r="H21" s="5">
        <v>228</v>
      </c>
      <c r="I21" s="21">
        <v>0</v>
      </c>
      <c r="J21" s="5">
        <v>228</v>
      </c>
      <c r="K21" s="21">
        <v>0</v>
      </c>
      <c r="L21" s="5">
        <v>242</v>
      </c>
      <c r="M21" s="21">
        <v>0</v>
      </c>
      <c r="N21" s="5">
        <v>235</v>
      </c>
      <c r="O21" s="21">
        <v>0</v>
      </c>
      <c r="S21" s="7"/>
      <c r="Y21" s="7">
        <f t="shared" si="6"/>
        <v>3.3279997627108018</v>
      </c>
      <c r="Z21" s="8">
        <v>597</v>
      </c>
      <c r="AA21" s="9">
        <v>115.03320913656245</v>
      </c>
      <c r="AB21" s="8">
        <v>596</v>
      </c>
      <c r="AC21" s="10">
        <v>109.06193822520018</v>
      </c>
      <c r="AD21" s="8">
        <v>653</v>
      </c>
      <c r="AE21" s="10">
        <v>108.22645208724776</v>
      </c>
      <c r="AF21" s="8">
        <v>665</v>
      </c>
      <c r="AG21" s="10">
        <v>102.24705453662091</v>
      </c>
      <c r="AH21" s="8">
        <v>677</v>
      </c>
      <c r="AI21" s="10">
        <v>106.81302356291008</v>
      </c>
      <c r="AJ21" s="8">
        <v>749</v>
      </c>
      <c r="AK21" s="10">
        <v>109.04601201744998</v>
      </c>
      <c r="CZ21" s="7">
        <f t="shared" si="7"/>
        <v>3.3279997627108018</v>
      </c>
      <c r="DA21" s="11">
        <f t="shared" si="8"/>
        <v>656.16666666666663</v>
      </c>
      <c r="DB21" s="2">
        <f t="shared" si="9"/>
        <v>23.281490024862624</v>
      </c>
      <c r="DC21" s="2">
        <f t="shared" si="10"/>
        <v>108.40461492766524</v>
      </c>
      <c r="DD21" s="2">
        <f t="shared" si="11"/>
        <v>1.6858447968295602</v>
      </c>
      <c r="ED21" s="26">
        <v>3.33</v>
      </c>
      <c r="EE21" s="29">
        <f t="shared" si="12"/>
        <v>1.5252595691926236</v>
      </c>
      <c r="EF21" s="29">
        <f t="shared" si="13"/>
        <v>5.4117828974576065E-2</v>
      </c>
      <c r="EG21" s="28">
        <f t="shared" si="14"/>
        <v>1.0840461492766524</v>
      </c>
      <c r="EH21" s="28">
        <f t="shared" si="15"/>
        <v>1.6858447968295602E-2</v>
      </c>
    </row>
    <row r="22" spans="1:138">
      <c r="A22">
        <v>13.936130505041051</v>
      </c>
      <c r="B22">
        <v>26.600941117777889</v>
      </c>
      <c r="C22" s="4">
        <f t="shared" si="5"/>
        <v>3.5359997478802212</v>
      </c>
      <c r="D22" s="5">
        <v>220</v>
      </c>
      <c r="E22" s="21">
        <v>0</v>
      </c>
      <c r="F22" s="5">
        <v>228</v>
      </c>
      <c r="G22" s="21">
        <v>0</v>
      </c>
      <c r="H22" s="5">
        <v>227</v>
      </c>
      <c r="I22" s="21">
        <v>0</v>
      </c>
      <c r="J22" s="5">
        <v>230</v>
      </c>
      <c r="K22" s="21">
        <v>0</v>
      </c>
      <c r="L22" s="5">
        <v>240</v>
      </c>
      <c r="M22" s="21">
        <v>0</v>
      </c>
      <c r="N22" s="5">
        <v>235</v>
      </c>
      <c r="O22" s="21">
        <v>0</v>
      </c>
      <c r="S22" s="7"/>
      <c r="Y22" s="7">
        <f t="shared" si="6"/>
        <v>3.5359997478802212</v>
      </c>
      <c r="Z22" s="8">
        <v>627</v>
      </c>
      <c r="AA22" s="9">
        <v>110.22193422971003</v>
      </c>
      <c r="AB22" s="8">
        <v>597</v>
      </c>
      <c r="AC22" s="10">
        <v>108.17944108514463</v>
      </c>
      <c r="AD22" s="8">
        <v>674</v>
      </c>
      <c r="AE22" s="10">
        <v>110.72624785556735</v>
      </c>
      <c r="AF22" s="8">
        <v>657</v>
      </c>
      <c r="AG22" s="10">
        <v>104.43337786954936</v>
      </c>
      <c r="AH22" s="8">
        <v>660</v>
      </c>
      <c r="AI22" s="10">
        <v>107.0358601906491</v>
      </c>
      <c r="AJ22" s="8">
        <v>743</v>
      </c>
      <c r="AK22" s="10">
        <v>104.74936208741461</v>
      </c>
      <c r="CZ22" s="7">
        <f t="shared" si="7"/>
        <v>3.5359997478802212</v>
      </c>
      <c r="DA22" s="11">
        <f t="shared" si="8"/>
        <v>659.66666666666663</v>
      </c>
      <c r="DB22" s="2">
        <f t="shared" si="9"/>
        <v>20.125715998305367</v>
      </c>
      <c r="DC22" s="2">
        <f t="shared" si="10"/>
        <v>107.55770388633918</v>
      </c>
      <c r="DD22" s="2">
        <f t="shared" si="11"/>
        <v>1.0869662508308269</v>
      </c>
      <c r="ED22" s="26">
        <v>3.54</v>
      </c>
      <c r="EE22" s="29">
        <f t="shared" si="12"/>
        <v>1.5333953200061987</v>
      </c>
      <c r="EF22" s="29">
        <f t="shared" si="13"/>
        <v>4.6782231516283981E-2</v>
      </c>
      <c r="EG22" s="28">
        <f t="shared" si="14"/>
        <v>1.0755770388633918</v>
      </c>
      <c r="EH22" s="28">
        <f t="shared" si="15"/>
        <v>1.0869662508308269E-2</v>
      </c>
    </row>
    <row r="23" spans="1:138">
      <c r="A23">
        <v>13.98813823655045</v>
      </c>
      <c r="B23">
        <v>26.510878948578686</v>
      </c>
      <c r="C23" s="4">
        <f t="shared" si="5"/>
        <v>3.7439997330496406</v>
      </c>
      <c r="D23" s="5">
        <v>222</v>
      </c>
      <c r="E23" s="21">
        <v>0</v>
      </c>
      <c r="F23" s="5">
        <v>228</v>
      </c>
      <c r="G23" s="21">
        <v>0</v>
      </c>
      <c r="H23" s="5">
        <v>231</v>
      </c>
      <c r="I23" s="21">
        <v>0</v>
      </c>
      <c r="J23" s="5">
        <v>233</v>
      </c>
      <c r="K23" s="21">
        <v>0</v>
      </c>
      <c r="L23" s="5">
        <v>240</v>
      </c>
      <c r="M23" s="21">
        <v>0</v>
      </c>
      <c r="N23" s="5">
        <v>239</v>
      </c>
      <c r="O23" s="21">
        <v>0</v>
      </c>
      <c r="S23" s="7"/>
      <c r="Y23" s="7">
        <f t="shared" si="6"/>
        <v>3.7439997330496406</v>
      </c>
      <c r="Z23" s="8">
        <v>655</v>
      </c>
      <c r="AA23" s="9">
        <v>109.49295318321724</v>
      </c>
      <c r="AB23" s="8">
        <v>593</v>
      </c>
      <c r="AC23" s="10">
        <v>106.12028109168163</v>
      </c>
      <c r="AD23" s="8">
        <v>672</v>
      </c>
      <c r="AE23" s="10">
        <v>108.59406911200065</v>
      </c>
      <c r="AF23" s="8">
        <v>668</v>
      </c>
      <c r="AG23" s="10">
        <v>108.66026964654438</v>
      </c>
      <c r="AH23" s="8">
        <v>660</v>
      </c>
      <c r="AI23" s="10">
        <v>107.5558123220402</v>
      </c>
      <c r="AJ23" s="8">
        <v>728</v>
      </c>
      <c r="AK23" s="10">
        <v>104.15672071775455</v>
      </c>
      <c r="CZ23" s="7">
        <f t="shared" si="7"/>
        <v>3.7439997330496406</v>
      </c>
      <c r="DA23" s="11">
        <f t="shared" si="8"/>
        <v>662.66666666666663</v>
      </c>
      <c r="DB23" s="2">
        <f t="shared" si="9"/>
        <v>17.609971922496392</v>
      </c>
      <c r="DC23" s="2">
        <f t="shared" si="10"/>
        <v>107.43001767887311</v>
      </c>
      <c r="DD23" s="2">
        <f t="shared" si="11"/>
        <v>0.80767043100830793</v>
      </c>
      <c r="ED23" s="26">
        <v>3.74</v>
      </c>
      <c r="EE23" s="29">
        <f t="shared" si="12"/>
        <v>1.5403688207035486</v>
      </c>
      <c r="EF23" s="29">
        <f t="shared" si="13"/>
        <v>4.0934383827281248E-2</v>
      </c>
      <c r="EG23" s="28">
        <f t="shared" si="14"/>
        <v>1.0743001767887312</v>
      </c>
      <c r="EH23" s="28">
        <f t="shared" si="15"/>
        <v>8.0767043100830795E-3</v>
      </c>
    </row>
    <row r="24" spans="1:138">
      <c r="A24">
        <v>14.04014596805985</v>
      </c>
      <c r="B24">
        <v>26.420816779379482</v>
      </c>
      <c r="C24" s="4">
        <f t="shared" si="5"/>
        <v>3.9519997182190614</v>
      </c>
      <c r="D24" s="5">
        <v>225</v>
      </c>
      <c r="E24" s="21">
        <v>0</v>
      </c>
      <c r="F24" s="5">
        <v>228</v>
      </c>
      <c r="G24" s="21">
        <v>0</v>
      </c>
      <c r="H24" s="5">
        <v>233</v>
      </c>
      <c r="I24" s="21">
        <v>0</v>
      </c>
      <c r="J24" s="5">
        <v>229</v>
      </c>
      <c r="K24" s="21">
        <v>0</v>
      </c>
      <c r="L24" s="5">
        <v>243</v>
      </c>
      <c r="M24" s="21">
        <v>0</v>
      </c>
      <c r="N24" s="5">
        <v>247</v>
      </c>
      <c r="O24" s="21">
        <v>15</v>
      </c>
      <c r="S24" s="7"/>
      <c r="Y24" s="7">
        <f t="shared" si="6"/>
        <v>3.9519997182190614</v>
      </c>
      <c r="Z24" s="8">
        <v>676</v>
      </c>
      <c r="AA24" s="9">
        <v>107.81629677628382</v>
      </c>
      <c r="AB24" s="8">
        <v>622</v>
      </c>
      <c r="AC24" s="10">
        <v>103.61987252819087</v>
      </c>
      <c r="AD24" s="8">
        <v>690</v>
      </c>
      <c r="AE24" s="10">
        <v>104.40323502981784</v>
      </c>
      <c r="AF24" s="8">
        <v>683</v>
      </c>
      <c r="AG24" s="10">
        <v>110.62796064617999</v>
      </c>
      <c r="AH24" s="8">
        <v>678</v>
      </c>
      <c r="AI24" s="10">
        <v>105.69884042421491</v>
      </c>
      <c r="AJ24" s="8">
        <v>727</v>
      </c>
      <c r="AK24" s="10">
        <v>104.45304140258457</v>
      </c>
      <c r="CZ24" s="7">
        <f t="shared" si="7"/>
        <v>3.9519997182190614</v>
      </c>
      <c r="DA24" s="11">
        <f t="shared" si="8"/>
        <v>679.33333333333337</v>
      </c>
      <c r="DB24" s="2">
        <f t="shared" si="9"/>
        <v>13.783242643796772</v>
      </c>
      <c r="DC24" s="2">
        <f t="shared" si="10"/>
        <v>106.10320780121201</v>
      </c>
      <c r="DD24" s="2">
        <f t="shared" si="11"/>
        <v>1.0855334443644058</v>
      </c>
      <c r="ED24" s="26">
        <v>3.95</v>
      </c>
      <c r="EE24" s="29">
        <f t="shared" si="12"/>
        <v>1.5791104912443825</v>
      </c>
      <c r="EF24" s="29">
        <f t="shared" si="13"/>
        <v>3.2039150729420672E-2</v>
      </c>
      <c r="EG24" s="28">
        <f t="shared" si="14"/>
        <v>1.0610320780121201</v>
      </c>
      <c r="EH24" s="28">
        <f t="shared" si="15"/>
        <v>1.0855334443644058E-2</v>
      </c>
    </row>
    <row r="25" spans="1:138">
      <c r="A25">
        <v>14.092153699569248</v>
      </c>
      <c r="B25">
        <v>26.330754610180279</v>
      </c>
      <c r="C25" s="4">
        <f t="shared" si="5"/>
        <v>4.1599997033884808</v>
      </c>
      <c r="D25" s="5">
        <v>227</v>
      </c>
      <c r="E25" s="21">
        <v>0</v>
      </c>
      <c r="F25" s="5">
        <v>228</v>
      </c>
      <c r="G25" s="21">
        <v>0</v>
      </c>
      <c r="H25" s="5">
        <v>232</v>
      </c>
      <c r="I25" s="21">
        <v>0</v>
      </c>
      <c r="J25" s="5">
        <v>236</v>
      </c>
      <c r="K25" s="21">
        <v>0</v>
      </c>
      <c r="L25" s="5">
        <v>246</v>
      </c>
      <c r="M25" s="21">
        <v>5</v>
      </c>
      <c r="N25" s="5">
        <v>246</v>
      </c>
      <c r="O25" s="21">
        <v>35</v>
      </c>
      <c r="S25" s="7"/>
      <c r="Y25" s="7">
        <f t="shared" si="6"/>
        <v>4.1599997033884808</v>
      </c>
      <c r="Z25" s="8">
        <v>692</v>
      </c>
      <c r="AA25" s="9">
        <v>104.97327069496191</v>
      </c>
      <c r="AB25" s="8">
        <v>658</v>
      </c>
      <c r="AC25" s="10">
        <v>102.36966824644549</v>
      </c>
      <c r="AD25" s="8">
        <v>705</v>
      </c>
      <c r="AE25" s="10">
        <v>101.68286904664652</v>
      </c>
      <c r="AF25" s="8">
        <v>668</v>
      </c>
      <c r="AG25" s="10">
        <v>109.17041175756104</v>
      </c>
      <c r="AH25" s="8">
        <v>670</v>
      </c>
      <c r="AI25" s="10">
        <v>103.17335864317252</v>
      </c>
      <c r="AJ25" s="8">
        <v>707</v>
      </c>
      <c r="AK25" s="10">
        <v>106.08280516914972</v>
      </c>
      <c r="CZ25" s="7">
        <f t="shared" si="7"/>
        <v>4.1599997033884808</v>
      </c>
      <c r="DA25" s="11">
        <f t="shared" si="8"/>
        <v>683.33333333333337</v>
      </c>
      <c r="DB25" s="2">
        <f t="shared" si="9"/>
        <v>8.4839718161824287</v>
      </c>
      <c r="DC25" s="2">
        <f t="shared" si="10"/>
        <v>104.5753972596562</v>
      </c>
      <c r="DD25" s="2">
        <f t="shared" si="11"/>
        <v>1.136403865078627</v>
      </c>
      <c r="ED25" s="26">
        <v>4.16</v>
      </c>
      <c r="EE25" s="29">
        <f t="shared" si="12"/>
        <v>1.5884084921741828</v>
      </c>
      <c r="EF25" s="29">
        <f t="shared" si="13"/>
        <v>1.9720994458815502E-2</v>
      </c>
      <c r="EG25" s="28">
        <f t="shared" si="14"/>
        <v>1.0457539725965619</v>
      </c>
      <c r="EH25" s="28">
        <f t="shared" si="15"/>
        <v>1.136403865078627E-2</v>
      </c>
    </row>
    <row r="26" spans="1:138">
      <c r="A26">
        <v>14.144161431078649</v>
      </c>
      <c r="B26">
        <v>26.240692440981075</v>
      </c>
      <c r="C26" s="4">
        <f t="shared" si="5"/>
        <v>4.3679996885579015</v>
      </c>
      <c r="D26" s="5">
        <v>226</v>
      </c>
      <c r="E26" s="21">
        <v>0</v>
      </c>
      <c r="F26" s="5">
        <v>239</v>
      </c>
      <c r="G26" s="21">
        <v>0</v>
      </c>
      <c r="H26" s="5">
        <v>241</v>
      </c>
      <c r="I26" s="21">
        <v>0</v>
      </c>
      <c r="J26" s="5">
        <v>240</v>
      </c>
      <c r="K26" s="21">
        <v>0</v>
      </c>
      <c r="L26" s="5">
        <v>257</v>
      </c>
      <c r="M26" s="21">
        <v>60</v>
      </c>
      <c r="N26" s="5">
        <v>248</v>
      </c>
      <c r="O26" s="21">
        <v>79</v>
      </c>
      <c r="S26" s="7"/>
      <c r="Y26" s="7">
        <f t="shared" si="6"/>
        <v>4.3679996885579015</v>
      </c>
      <c r="Z26" s="8">
        <v>722</v>
      </c>
      <c r="AA26" s="9">
        <v>104.24428964846915</v>
      </c>
      <c r="AB26" s="8">
        <v>671</v>
      </c>
      <c r="AC26" s="10">
        <v>101.26654682137604</v>
      </c>
      <c r="AD26" s="8">
        <v>691</v>
      </c>
      <c r="AE26" s="10">
        <v>101.46229883179478</v>
      </c>
      <c r="AF26" s="8">
        <v>672</v>
      </c>
      <c r="AG26" s="10">
        <v>108.22300497995869</v>
      </c>
      <c r="AH26" s="8">
        <v>679</v>
      </c>
      <c r="AI26" s="10">
        <v>104.21326290595469</v>
      </c>
      <c r="AJ26" s="8">
        <v>693</v>
      </c>
      <c r="AK26" s="10">
        <v>106.15688534035723</v>
      </c>
      <c r="CZ26" s="7">
        <f t="shared" si="7"/>
        <v>4.3679996885579015</v>
      </c>
      <c r="DA26" s="11">
        <f t="shared" si="8"/>
        <v>688</v>
      </c>
      <c r="DB26" s="2">
        <f t="shared" si="9"/>
        <v>7.7803170458107509</v>
      </c>
      <c r="DC26" s="2">
        <f t="shared" si="10"/>
        <v>104.2610480879851</v>
      </c>
      <c r="DD26" s="2">
        <f t="shared" si="11"/>
        <v>1.0968728398649916</v>
      </c>
      <c r="ED26" s="26">
        <v>4.37</v>
      </c>
      <c r="EE26" s="29">
        <f t="shared" si="12"/>
        <v>1.5992561599256161</v>
      </c>
      <c r="EF26" s="29">
        <f t="shared" si="13"/>
        <v>1.808534878152197E-2</v>
      </c>
      <c r="EG26" s="28">
        <f t="shared" si="14"/>
        <v>1.0426104808798511</v>
      </c>
      <c r="EH26" s="28">
        <f t="shared" si="15"/>
        <v>1.0968728398649916E-2</v>
      </c>
    </row>
    <row r="27" spans="1:138">
      <c r="A27">
        <v>14.196169162588047</v>
      </c>
      <c r="B27">
        <v>26.150630271781871</v>
      </c>
      <c r="C27" s="4">
        <f t="shared" si="5"/>
        <v>4.5759996737273214</v>
      </c>
      <c r="D27" s="5">
        <v>230</v>
      </c>
      <c r="E27" s="21">
        <v>0</v>
      </c>
      <c r="F27" s="5">
        <v>232</v>
      </c>
      <c r="G27" s="21">
        <v>0</v>
      </c>
      <c r="H27" s="5">
        <v>237</v>
      </c>
      <c r="I27" s="21">
        <v>0</v>
      </c>
      <c r="J27" s="5">
        <v>240</v>
      </c>
      <c r="K27" s="21">
        <v>0</v>
      </c>
      <c r="L27" s="5">
        <v>259</v>
      </c>
      <c r="M27" s="21">
        <v>133</v>
      </c>
      <c r="N27" s="5">
        <v>261</v>
      </c>
      <c r="O27" s="21">
        <v>158</v>
      </c>
      <c r="S27" s="7"/>
      <c r="Y27" s="7">
        <f t="shared" si="6"/>
        <v>4.5759996737273214</v>
      </c>
      <c r="Z27" s="8">
        <v>745</v>
      </c>
      <c r="AA27" s="9">
        <v>107.30601004373885</v>
      </c>
      <c r="AB27" s="8">
        <v>662</v>
      </c>
      <c r="AC27" s="10">
        <v>100.38404968132046</v>
      </c>
      <c r="AD27" s="8">
        <v>675</v>
      </c>
      <c r="AE27" s="10">
        <v>99.330120088228085</v>
      </c>
      <c r="AF27" s="8">
        <v>647</v>
      </c>
      <c r="AG27" s="10">
        <v>106.18243653589215</v>
      </c>
      <c r="AH27" s="8">
        <v>671</v>
      </c>
      <c r="AI27" s="10">
        <v>104.73321503734576</v>
      </c>
      <c r="AJ27" s="8">
        <v>692</v>
      </c>
      <c r="AK27" s="10">
        <v>104.82344225862209</v>
      </c>
      <c r="CZ27" s="7">
        <f t="shared" si="7"/>
        <v>4.5759996737273214</v>
      </c>
      <c r="DA27" s="11">
        <f t="shared" si="8"/>
        <v>682</v>
      </c>
      <c r="DB27" s="2">
        <f t="shared" si="9"/>
        <v>13.980939405729025</v>
      </c>
      <c r="DC27" s="2">
        <f t="shared" si="10"/>
        <v>103.79321227419125</v>
      </c>
      <c r="DD27" s="2">
        <f t="shared" si="11"/>
        <v>1.3106576110618702</v>
      </c>
      <c r="ED27" s="26">
        <v>4.58</v>
      </c>
      <c r="EE27" s="29">
        <f t="shared" si="12"/>
        <v>1.5853091585309158</v>
      </c>
      <c r="EF27" s="29">
        <f t="shared" si="13"/>
        <v>3.2498696898486806E-2</v>
      </c>
      <c r="EG27" s="28">
        <f t="shared" si="14"/>
        <v>1.0379321227419125</v>
      </c>
      <c r="EH27" s="28">
        <f t="shared" si="15"/>
        <v>1.3106576110618702E-2</v>
      </c>
    </row>
    <row r="28" spans="1:138">
      <c r="A28">
        <v>14.248176894097448</v>
      </c>
      <c r="B28">
        <v>26.060568102582668</v>
      </c>
      <c r="C28" s="4">
        <f t="shared" si="5"/>
        <v>4.7839996588967422</v>
      </c>
      <c r="D28" s="5">
        <v>230</v>
      </c>
      <c r="E28" s="21">
        <v>0</v>
      </c>
      <c r="F28" s="5">
        <v>233</v>
      </c>
      <c r="G28" s="21">
        <v>0</v>
      </c>
      <c r="H28" s="5">
        <v>238</v>
      </c>
      <c r="I28" s="21">
        <v>0</v>
      </c>
      <c r="J28" s="5">
        <v>242</v>
      </c>
      <c r="K28" s="21">
        <v>52</v>
      </c>
      <c r="L28" s="5">
        <v>261</v>
      </c>
      <c r="M28" s="21">
        <v>205</v>
      </c>
      <c r="N28" s="5">
        <v>272</v>
      </c>
      <c r="O28" s="21">
        <v>405</v>
      </c>
      <c r="S28" s="7"/>
      <c r="Y28" s="7">
        <f t="shared" si="6"/>
        <v>4.7839996588967422</v>
      </c>
      <c r="Z28" s="8">
        <v>781</v>
      </c>
      <c r="AA28" s="9">
        <v>108.98266645067227</v>
      </c>
      <c r="AB28" s="8">
        <v>649</v>
      </c>
      <c r="AC28" s="10">
        <v>100.01634253963066</v>
      </c>
      <c r="AD28" s="8">
        <v>652</v>
      </c>
      <c r="AE28" s="10">
        <v>96.903847724859077</v>
      </c>
      <c r="AF28" s="8">
        <v>641</v>
      </c>
      <c r="AG28" s="10">
        <v>102.6843192032066</v>
      </c>
      <c r="AH28" s="8">
        <v>635</v>
      </c>
      <c r="AI28" s="10">
        <v>106.51590805925804</v>
      </c>
      <c r="AJ28" s="8">
        <v>686</v>
      </c>
      <c r="AK28" s="10">
        <v>106.15688534035723</v>
      </c>
      <c r="CZ28" s="7">
        <f t="shared" si="7"/>
        <v>4.7839996588967422</v>
      </c>
      <c r="DA28" s="11">
        <f t="shared" si="8"/>
        <v>674</v>
      </c>
      <c r="DB28" s="2">
        <f t="shared" si="9"/>
        <v>22.592033994308707</v>
      </c>
      <c r="DC28" s="2">
        <f t="shared" si="10"/>
        <v>103.54332821966398</v>
      </c>
      <c r="DD28" s="2">
        <f t="shared" si="11"/>
        <v>1.848544813590822</v>
      </c>
      <c r="ED28" s="26">
        <v>4.78</v>
      </c>
      <c r="EE28" s="29">
        <f t="shared" si="12"/>
        <v>1.5667131566713157</v>
      </c>
      <c r="EF28" s="29">
        <f t="shared" si="13"/>
        <v>5.2515188271289419E-2</v>
      </c>
      <c r="EG28" s="28">
        <f t="shared" si="14"/>
        <v>1.0354332821966397</v>
      </c>
      <c r="EH28" s="28">
        <f t="shared" si="15"/>
        <v>1.848544813590822E-2</v>
      </c>
    </row>
    <row r="29" spans="1:138">
      <c r="A29">
        <v>14.300184625606846</v>
      </c>
      <c r="B29">
        <v>25.970505933383464</v>
      </c>
      <c r="C29" s="4">
        <f t="shared" si="5"/>
        <v>4.991999644066162</v>
      </c>
      <c r="D29" s="5">
        <v>235</v>
      </c>
      <c r="E29" s="21">
        <v>0</v>
      </c>
      <c r="F29" s="5">
        <v>236</v>
      </c>
      <c r="G29" s="21">
        <v>0</v>
      </c>
      <c r="H29" s="5">
        <v>242</v>
      </c>
      <c r="I29" s="21">
        <v>16</v>
      </c>
      <c r="J29" s="5">
        <v>246</v>
      </c>
      <c r="K29" s="21">
        <v>106</v>
      </c>
      <c r="L29" s="5">
        <v>272</v>
      </c>
      <c r="M29" s="21">
        <v>297</v>
      </c>
      <c r="N29" s="5">
        <v>291</v>
      </c>
      <c r="O29" s="21">
        <v>480</v>
      </c>
      <c r="S29" s="7"/>
      <c r="Y29" s="7">
        <f t="shared" si="6"/>
        <v>4.991999644066162</v>
      </c>
      <c r="Z29" s="8">
        <v>748</v>
      </c>
      <c r="AA29" s="9">
        <v>107.08731572979102</v>
      </c>
      <c r="AB29" s="8">
        <v>646</v>
      </c>
      <c r="AC29" s="10">
        <v>100.89883967968622</v>
      </c>
      <c r="AD29" s="8">
        <v>654</v>
      </c>
      <c r="AE29" s="10">
        <v>97.933175394167151</v>
      </c>
      <c r="AF29" s="8">
        <v>633</v>
      </c>
      <c r="AG29" s="10">
        <v>98.894692092797271</v>
      </c>
      <c r="AH29" s="8">
        <v>620</v>
      </c>
      <c r="AI29" s="10">
        <v>107.5558123220402</v>
      </c>
      <c r="AJ29" s="8">
        <v>658</v>
      </c>
      <c r="AK29" s="10">
        <v>107.19400773726233</v>
      </c>
      <c r="CZ29" s="7">
        <f t="shared" si="7"/>
        <v>4.991999644066162</v>
      </c>
      <c r="DA29" s="11">
        <f t="shared" si="8"/>
        <v>659.83333333333337</v>
      </c>
      <c r="DB29" s="2">
        <f t="shared" si="9"/>
        <v>18.537199836484955</v>
      </c>
      <c r="DC29" s="2">
        <f t="shared" si="10"/>
        <v>103.26064049262402</v>
      </c>
      <c r="DD29" s="2">
        <f t="shared" si="11"/>
        <v>1.8401523051219648</v>
      </c>
      <c r="ED29" s="26">
        <v>4.99</v>
      </c>
      <c r="EE29" s="29">
        <f t="shared" si="12"/>
        <v>1.533782736711607</v>
      </c>
      <c r="EF29" s="29">
        <f t="shared" si="13"/>
        <v>4.3089725328881813E-2</v>
      </c>
      <c r="EG29" s="28">
        <f t="shared" si="14"/>
        <v>1.0326064049262402</v>
      </c>
      <c r="EH29" s="28">
        <f t="shared" si="15"/>
        <v>1.840152305121965E-2</v>
      </c>
    </row>
    <row r="30" spans="1:138">
      <c r="A30">
        <v>14.352192357116245</v>
      </c>
      <c r="B30">
        <v>25.88044376418426</v>
      </c>
      <c r="C30" s="4">
        <f t="shared" si="5"/>
        <v>5.199999629235581</v>
      </c>
      <c r="D30" s="5">
        <v>235</v>
      </c>
      <c r="E30" s="21">
        <v>0</v>
      </c>
      <c r="F30" s="5">
        <v>248</v>
      </c>
      <c r="G30" s="21">
        <v>29</v>
      </c>
      <c r="H30" s="5">
        <v>251</v>
      </c>
      <c r="I30" s="21">
        <v>31</v>
      </c>
      <c r="J30" s="5">
        <v>253</v>
      </c>
      <c r="K30" s="21">
        <v>174</v>
      </c>
      <c r="L30" s="5">
        <v>275</v>
      </c>
      <c r="M30" s="21">
        <v>411</v>
      </c>
      <c r="N30" s="5">
        <v>302</v>
      </c>
      <c r="O30" s="21">
        <v>631</v>
      </c>
      <c r="S30" s="7"/>
      <c r="Y30" s="7">
        <f t="shared" si="6"/>
        <v>5.199999629235581</v>
      </c>
      <c r="Z30" s="8">
        <v>732</v>
      </c>
      <c r="AA30" s="9">
        <v>104.75457638101409</v>
      </c>
      <c r="AB30" s="8">
        <v>637</v>
      </c>
      <c r="AC30" s="10">
        <v>99.722176826278798</v>
      </c>
      <c r="AD30" s="8">
        <v>641</v>
      </c>
      <c r="AE30" s="10">
        <v>99.918307327832707</v>
      </c>
      <c r="AF30" s="8">
        <v>622</v>
      </c>
      <c r="AG30" s="10">
        <v>98.238795092918735</v>
      </c>
      <c r="AH30" s="8">
        <v>632</v>
      </c>
      <c r="AI30" s="10">
        <v>105.77311930012792</v>
      </c>
      <c r="AJ30" s="8">
        <v>651</v>
      </c>
      <c r="AK30" s="10">
        <v>106.74952671001728</v>
      </c>
      <c r="CZ30" s="7">
        <f t="shared" si="7"/>
        <v>5.199999629235581</v>
      </c>
      <c r="DA30" s="11">
        <f t="shared" si="8"/>
        <v>652.5</v>
      </c>
      <c r="DB30" s="2">
        <f t="shared" si="9"/>
        <v>16.376304019324181</v>
      </c>
      <c r="DC30" s="2">
        <f t="shared" si="10"/>
        <v>102.52608360636492</v>
      </c>
      <c r="DD30" s="2">
        <f t="shared" si="11"/>
        <v>1.487616949361618</v>
      </c>
      <c r="ED30" s="26">
        <v>5.2</v>
      </c>
      <c r="EE30" s="29">
        <f t="shared" si="12"/>
        <v>1.5167364016736402</v>
      </c>
      <c r="EF30" s="29">
        <f t="shared" si="13"/>
        <v>3.806672249959131E-2</v>
      </c>
      <c r="EG30" s="28">
        <f t="shared" si="14"/>
        <v>1.0252608360636493</v>
      </c>
      <c r="EH30" s="28">
        <f t="shared" si="15"/>
        <v>1.4876169493616181E-2</v>
      </c>
    </row>
    <row r="31" spans="1:138">
      <c r="A31">
        <v>14.404200088625645</v>
      </c>
      <c r="B31">
        <v>25.790381594985057</v>
      </c>
      <c r="C31" s="4">
        <f t="shared" si="5"/>
        <v>5.4079996144050027</v>
      </c>
      <c r="D31" s="5">
        <v>241</v>
      </c>
      <c r="E31" s="21">
        <v>0</v>
      </c>
      <c r="F31" s="5">
        <v>248</v>
      </c>
      <c r="G31" s="21">
        <v>62</v>
      </c>
      <c r="H31" s="5">
        <v>257</v>
      </c>
      <c r="I31" s="21">
        <v>60</v>
      </c>
      <c r="J31" s="5">
        <v>259</v>
      </c>
      <c r="K31" s="21">
        <v>274</v>
      </c>
      <c r="L31" s="5">
        <v>289</v>
      </c>
      <c r="M31" s="21">
        <v>616</v>
      </c>
      <c r="N31" s="5">
        <v>313</v>
      </c>
      <c r="O31" s="21">
        <v>1098</v>
      </c>
      <c r="S31" s="7"/>
      <c r="Y31" s="7">
        <f t="shared" si="6"/>
        <v>5.4079996144050027</v>
      </c>
      <c r="Z31" s="8">
        <v>710</v>
      </c>
      <c r="AA31" s="9">
        <v>103.22371618337922</v>
      </c>
      <c r="AB31" s="8">
        <v>611</v>
      </c>
      <c r="AC31" s="10">
        <v>100.89883967968622</v>
      </c>
      <c r="AD31" s="8">
        <v>648</v>
      </c>
      <c r="AE31" s="10">
        <v>101.53582223674537</v>
      </c>
      <c r="AF31" s="8">
        <v>632</v>
      </c>
      <c r="AG31" s="10">
        <v>100.57087331470909</v>
      </c>
      <c r="AH31" s="8">
        <v>630</v>
      </c>
      <c r="AI31" s="10">
        <v>103.32191639499855</v>
      </c>
      <c r="AJ31" s="8">
        <v>595</v>
      </c>
      <c r="AK31" s="10">
        <v>106.67544653880978</v>
      </c>
      <c r="CZ31" s="7">
        <f t="shared" si="7"/>
        <v>5.4079996144050027</v>
      </c>
      <c r="DA31" s="11">
        <f t="shared" si="8"/>
        <v>637.66666666666663</v>
      </c>
      <c r="DB31" s="2">
        <f t="shared" si="9"/>
        <v>16.290419815884977</v>
      </c>
      <c r="DC31" s="2">
        <f t="shared" si="10"/>
        <v>102.70443572472136</v>
      </c>
      <c r="DD31" s="2">
        <f t="shared" si="11"/>
        <v>0.92372045876192765</v>
      </c>
      <c r="ED31" s="26">
        <v>5.41</v>
      </c>
      <c r="EE31" s="29">
        <f t="shared" si="12"/>
        <v>1.482256314892298</v>
      </c>
      <c r="EF31" s="29">
        <f t="shared" si="13"/>
        <v>3.7867084648733097E-2</v>
      </c>
      <c r="EG31" s="28">
        <f t="shared" si="14"/>
        <v>1.0270443572472137</v>
      </c>
      <c r="EH31" s="28">
        <f t="shared" si="15"/>
        <v>9.2372045876192767E-3</v>
      </c>
    </row>
    <row r="32" spans="1:138">
      <c r="A32">
        <v>14.456207820135043</v>
      </c>
      <c r="B32">
        <v>25.700319425785853</v>
      </c>
      <c r="C32" s="4">
        <f t="shared" si="5"/>
        <v>5.6159995995744216</v>
      </c>
      <c r="D32" s="5">
        <v>241</v>
      </c>
      <c r="E32" s="21">
        <v>0</v>
      </c>
      <c r="F32" s="5">
        <v>245</v>
      </c>
      <c r="G32" s="21">
        <v>108</v>
      </c>
      <c r="H32" s="5">
        <v>255</v>
      </c>
      <c r="I32" s="21">
        <v>96</v>
      </c>
      <c r="J32" s="5">
        <v>264</v>
      </c>
      <c r="K32" s="21">
        <v>352</v>
      </c>
      <c r="L32" s="5">
        <v>294</v>
      </c>
      <c r="M32" s="21">
        <v>1055</v>
      </c>
      <c r="N32" s="5">
        <v>324</v>
      </c>
      <c r="O32" s="21">
        <v>1256</v>
      </c>
      <c r="S32" s="7"/>
      <c r="Y32" s="7">
        <f t="shared" si="6"/>
        <v>5.6159995995744216</v>
      </c>
      <c r="Z32" s="8">
        <v>701</v>
      </c>
      <c r="AA32" s="9">
        <v>100.08909768346021</v>
      </c>
      <c r="AB32" s="8">
        <v>602</v>
      </c>
      <c r="AC32" s="10">
        <v>103.25216538650106</v>
      </c>
      <c r="AD32" s="8">
        <v>644</v>
      </c>
      <c r="AE32" s="10">
        <v>102.12400947634997</v>
      </c>
      <c r="AF32" s="8">
        <v>634</v>
      </c>
      <c r="AG32" s="10">
        <v>100.64375075914005</v>
      </c>
      <c r="AH32" s="8">
        <v>597</v>
      </c>
      <c r="AI32" s="10">
        <v>101.01927124169521</v>
      </c>
      <c r="AJ32" s="8">
        <v>563</v>
      </c>
      <c r="AK32" s="10">
        <v>106.45320602518726</v>
      </c>
      <c r="CZ32" s="7">
        <f t="shared" si="7"/>
        <v>5.6159995995744216</v>
      </c>
      <c r="DA32" s="11">
        <f t="shared" si="8"/>
        <v>623.5</v>
      </c>
      <c r="DB32" s="2">
        <f t="shared" si="9"/>
        <v>19.460644045526006</v>
      </c>
      <c r="DC32" s="2">
        <f t="shared" si="10"/>
        <v>102.2635834287223</v>
      </c>
      <c r="DD32" s="2">
        <f t="shared" si="11"/>
        <v>0.95656105622893428</v>
      </c>
      <c r="ED32" s="26">
        <v>5.62</v>
      </c>
      <c r="EE32" s="29">
        <f t="shared" si="12"/>
        <v>1.4493258949325896</v>
      </c>
      <c r="EF32" s="29">
        <f t="shared" si="13"/>
        <v>4.5236271607452361E-2</v>
      </c>
      <c r="EG32" s="28">
        <f t="shared" si="14"/>
        <v>1.022635834287223</v>
      </c>
      <c r="EH32" s="28">
        <f t="shared" si="15"/>
        <v>9.5656105622893423E-3</v>
      </c>
    </row>
    <row r="33" spans="1:138">
      <c r="A33">
        <v>14.508215551644444</v>
      </c>
      <c r="B33">
        <v>25.61025725658665</v>
      </c>
      <c r="C33" s="4">
        <f t="shared" si="5"/>
        <v>5.8239995847438424</v>
      </c>
      <c r="D33" s="5">
        <v>250</v>
      </c>
      <c r="E33" s="21">
        <v>0</v>
      </c>
      <c r="F33" s="5">
        <v>256</v>
      </c>
      <c r="G33" s="21">
        <v>208</v>
      </c>
      <c r="H33" s="5">
        <v>258</v>
      </c>
      <c r="I33" s="21">
        <v>185</v>
      </c>
      <c r="J33" s="5">
        <v>275</v>
      </c>
      <c r="K33" s="21">
        <v>452</v>
      </c>
      <c r="L33" s="5">
        <v>312</v>
      </c>
      <c r="M33" s="21">
        <v>1292</v>
      </c>
      <c r="N33" s="5">
        <v>346</v>
      </c>
      <c r="O33" s="21">
        <v>1218</v>
      </c>
      <c r="S33" s="7"/>
      <c r="Y33" s="7">
        <f t="shared" si="6"/>
        <v>5.8239995847438424</v>
      </c>
      <c r="Z33" s="8">
        <v>677</v>
      </c>
      <c r="AA33" s="9">
        <v>97.829256439332582</v>
      </c>
      <c r="AB33" s="8">
        <v>562</v>
      </c>
      <c r="AC33" s="10">
        <v>101.5607125347279</v>
      </c>
      <c r="AD33" s="8">
        <v>601</v>
      </c>
      <c r="AE33" s="10">
        <v>101.46229883179478</v>
      </c>
      <c r="AF33" s="8">
        <v>634</v>
      </c>
      <c r="AG33" s="10">
        <v>97.728652981902101</v>
      </c>
      <c r="AH33" s="8">
        <v>599</v>
      </c>
      <c r="AI33" s="10">
        <v>99.607972599347988</v>
      </c>
      <c r="AJ33" s="8">
        <v>547</v>
      </c>
      <c r="AK33" s="10">
        <v>106.82360688122479</v>
      </c>
      <c r="CZ33" s="7">
        <f t="shared" si="7"/>
        <v>5.8239995847438424</v>
      </c>
      <c r="DA33" s="11">
        <f t="shared" si="8"/>
        <v>603.33333333333337</v>
      </c>
      <c r="DB33" s="2">
        <f t="shared" si="9"/>
        <v>19.384988464731617</v>
      </c>
      <c r="DC33" s="2">
        <f t="shared" si="10"/>
        <v>100.83541671138835</v>
      </c>
      <c r="DD33" s="2">
        <f t="shared" si="11"/>
        <v>1.3780790523368041</v>
      </c>
      <c r="ED33" s="26">
        <v>5.82</v>
      </c>
      <c r="EE33" s="29">
        <f t="shared" si="12"/>
        <v>1.4024484735781808</v>
      </c>
      <c r="EF33" s="29">
        <f t="shared" si="13"/>
        <v>4.5060410192309663E-2</v>
      </c>
      <c r="EG33" s="28">
        <f t="shared" si="14"/>
        <v>1.0083541671138834</v>
      </c>
      <c r="EH33" s="28">
        <f t="shared" si="15"/>
        <v>1.3780790523368041E-2</v>
      </c>
    </row>
    <row r="34" spans="1:138">
      <c r="A34">
        <v>14.560223283153842</v>
      </c>
      <c r="B34">
        <v>25.520195087387446</v>
      </c>
      <c r="C34" s="4">
        <f t="shared" si="5"/>
        <v>6.0319995699132622</v>
      </c>
      <c r="D34" s="5">
        <v>249</v>
      </c>
      <c r="E34" s="21">
        <v>59</v>
      </c>
      <c r="F34" s="5">
        <v>263</v>
      </c>
      <c r="G34" s="21">
        <v>311</v>
      </c>
      <c r="H34" s="5">
        <v>263</v>
      </c>
      <c r="I34" s="21">
        <v>290</v>
      </c>
      <c r="J34" s="5">
        <v>273</v>
      </c>
      <c r="K34" s="21">
        <v>548</v>
      </c>
      <c r="L34" s="5">
        <v>330</v>
      </c>
      <c r="M34" s="21">
        <v>1340</v>
      </c>
      <c r="N34" s="5">
        <v>362</v>
      </c>
      <c r="O34" s="21">
        <v>1247</v>
      </c>
      <c r="Y34" s="7">
        <f t="shared" si="6"/>
        <v>6.0319995699132622</v>
      </c>
      <c r="Z34" s="8">
        <v>633</v>
      </c>
      <c r="AA34" s="9">
        <v>99.28721853231815</v>
      </c>
      <c r="AB34" s="8">
        <v>535</v>
      </c>
      <c r="AC34" s="10">
        <v>100.67821539467232</v>
      </c>
      <c r="AD34" s="8">
        <v>580</v>
      </c>
      <c r="AE34" s="10">
        <v>100.13887754268443</v>
      </c>
      <c r="AF34" s="8">
        <v>630</v>
      </c>
      <c r="AG34" s="10">
        <v>97.437143204178298</v>
      </c>
      <c r="AH34" s="23">
        <v>613</v>
      </c>
      <c r="AI34" s="23">
        <v>99.90508810300004</v>
      </c>
      <c r="AJ34" s="23">
        <v>537</v>
      </c>
      <c r="AK34" s="23">
        <v>105.93464482673471</v>
      </c>
      <c r="CZ34" s="7">
        <f t="shared" si="7"/>
        <v>6.0319995699132622</v>
      </c>
      <c r="DA34" s="11">
        <f t="shared" si="8"/>
        <v>588</v>
      </c>
      <c r="DB34" s="2">
        <f t="shared" si="9"/>
        <v>18.154889148656348</v>
      </c>
      <c r="DC34" s="2">
        <f t="shared" si="10"/>
        <v>100.56353126726465</v>
      </c>
      <c r="DD34" s="2">
        <f t="shared" si="11"/>
        <v>1.1673212642993718</v>
      </c>
      <c r="ED34" s="26">
        <v>6.03</v>
      </c>
      <c r="EE34" s="29">
        <f t="shared" si="12"/>
        <v>1.3668061366806137</v>
      </c>
      <c r="EF34" s="29">
        <f t="shared" si="13"/>
        <v>4.2201044046156086E-2</v>
      </c>
      <c r="EG34" s="28">
        <f t="shared" si="14"/>
        <v>1.0056353126726465</v>
      </c>
      <c r="EH34" s="28">
        <f t="shared" si="15"/>
        <v>1.1673212642993718E-2</v>
      </c>
    </row>
    <row r="35" spans="1:138">
      <c r="A35">
        <v>14.612231014663241</v>
      </c>
      <c r="B35">
        <v>25.430132918188242</v>
      </c>
      <c r="C35" s="4">
        <f t="shared" si="5"/>
        <v>6.2399995550826812</v>
      </c>
      <c r="D35" s="5">
        <v>262</v>
      </c>
      <c r="E35" s="21">
        <v>214</v>
      </c>
      <c r="F35" s="5">
        <v>266</v>
      </c>
      <c r="G35" s="21">
        <v>400</v>
      </c>
      <c r="H35" s="5">
        <v>268</v>
      </c>
      <c r="I35" s="21">
        <v>383</v>
      </c>
      <c r="J35" s="5">
        <v>291</v>
      </c>
      <c r="K35" s="21">
        <v>640</v>
      </c>
      <c r="L35" s="5">
        <v>341</v>
      </c>
      <c r="M35" s="21">
        <v>1494</v>
      </c>
      <c r="N35" s="5">
        <v>376</v>
      </c>
      <c r="O35" s="21">
        <v>1361</v>
      </c>
      <c r="Y35" s="7">
        <f t="shared" si="6"/>
        <v>6.2399995550826812</v>
      </c>
      <c r="Z35" s="8">
        <v>595</v>
      </c>
      <c r="AA35" s="9">
        <v>100.5264863113559</v>
      </c>
      <c r="AB35" s="8">
        <v>514</v>
      </c>
      <c r="AC35" s="10">
        <v>101.48717110638994</v>
      </c>
      <c r="AD35" s="8">
        <v>528</v>
      </c>
      <c r="AE35" s="10">
        <v>99.477166898129241</v>
      </c>
      <c r="AF35" s="8">
        <v>608</v>
      </c>
      <c r="AG35" s="10">
        <v>98.02016275962589</v>
      </c>
      <c r="AH35" s="8">
        <v>624</v>
      </c>
      <c r="AI35" s="10">
        <v>99.90508810300004</v>
      </c>
      <c r="AJ35" s="8">
        <v>538</v>
      </c>
      <c r="AK35" s="10">
        <v>106.37912585397974</v>
      </c>
      <c r="CZ35" s="7">
        <f t="shared" si="7"/>
        <v>6.2399995550826812</v>
      </c>
      <c r="DA35" s="11">
        <f t="shared" si="8"/>
        <v>567.83333333333337</v>
      </c>
      <c r="DB35" s="2">
        <f t="shared" si="9"/>
        <v>19.04453844136015</v>
      </c>
      <c r="DC35" s="2">
        <f t="shared" si="10"/>
        <v>100.96586683874681</v>
      </c>
      <c r="DD35" s="2">
        <f t="shared" si="11"/>
        <v>1.1802095592799156</v>
      </c>
      <c r="ED35" s="26">
        <v>6.24</v>
      </c>
      <c r="EE35" s="29">
        <f t="shared" si="12"/>
        <v>1.3199287153262049</v>
      </c>
      <c r="EF35" s="29">
        <f t="shared" si="13"/>
        <v>4.4269034033845071E-2</v>
      </c>
      <c r="EG35" s="28">
        <f t="shared" si="14"/>
        <v>1.009658668387468</v>
      </c>
      <c r="EH35" s="28">
        <f t="shared" si="15"/>
        <v>1.1802095592799156E-2</v>
      </c>
    </row>
    <row r="36" spans="1:138">
      <c r="A36">
        <v>14.664238746172641</v>
      </c>
      <c r="B36">
        <v>25.340070748989039</v>
      </c>
      <c r="C36" s="4">
        <f t="shared" si="5"/>
        <v>6.447999540252102</v>
      </c>
      <c r="D36" s="5">
        <v>267</v>
      </c>
      <c r="E36" s="21">
        <v>414</v>
      </c>
      <c r="F36" s="5">
        <v>276</v>
      </c>
      <c r="G36" s="21">
        <v>490</v>
      </c>
      <c r="H36" s="5">
        <v>275</v>
      </c>
      <c r="I36" s="21">
        <v>460</v>
      </c>
      <c r="J36" s="5">
        <v>303</v>
      </c>
      <c r="K36" s="21">
        <v>743</v>
      </c>
      <c r="L36" s="5">
        <v>361</v>
      </c>
      <c r="M36" s="21">
        <v>1623</v>
      </c>
      <c r="N36" s="5">
        <v>387</v>
      </c>
      <c r="O36" s="21">
        <v>1346</v>
      </c>
      <c r="Y36" s="7">
        <f t="shared" si="6"/>
        <v>6.447999540252102</v>
      </c>
      <c r="Z36" s="8">
        <v>561</v>
      </c>
      <c r="AA36" s="9">
        <v>100.01619957881094</v>
      </c>
      <c r="AB36" s="8">
        <v>508</v>
      </c>
      <c r="AC36" s="10">
        <v>100.60467396633437</v>
      </c>
      <c r="AD36" s="8">
        <v>517</v>
      </c>
      <c r="AE36" s="10">
        <v>98.521362633771744</v>
      </c>
      <c r="AF36" s="8">
        <v>597</v>
      </c>
      <c r="AG36" s="10">
        <v>98.603182315073482</v>
      </c>
      <c r="AH36" s="8">
        <v>641</v>
      </c>
      <c r="AI36" s="10">
        <v>98.790904964304872</v>
      </c>
      <c r="AJ36" s="8">
        <v>534</v>
      </c>
      <c r="AK36" s="10">
        <v>106.74952671001728</v>
      </c>
      <c r="CZ36" s="7">
        <f t="shared" si="7"/>
        <v>6.447999540252102</v>
      </c>
      <c r="DA36" s="11">
        <f t="shared" si="8"/>
        <v>559.66666666666663</v>
      </c>
      <c r="DB36" s="2">
        <f t="shared" si="9"/>
        <v>20.943840250642779</v>
      </c>
      <c r="DC36" s="2">
        <f t="shared" si="10"/>
        <v>100.54764169471878</v>
      </c>
      <c r="DD36" s="2">
        <f t="shared" si="11"/>
        <v>1.2873993707918641</v>
      </c>
      <c r="ED36" s="26">
        <v>6.45</v>
      </c>
      <c r="EE36" s="29">
        <f t="shared" si="12"/>
        <v>1.3009452967611963</v>
      </c>
      <c r="EF36" s="29">
        <f t="shared" si="13"/>
        <v>4.8683961531015292E-2</v>
      </c>
      <c r="EG36" s="28">
        <f t="shared" si="14"/>
        <v>1.0054764169471877</v>
      </c>
      <c r="EH36" s="28">
        <f t="shared" si="15"/>
        <v>1.2873993707918641E-2</v>
      </c>
    </row>
    <row r="37" spans="1:138">
      <c r="A37">
        <v>14.71624647768204</v>
      </c>
      <c r="B37">
        <v>25.250008579789835</v>
      </c>
      <c r="C37" s="4">
        <f t="shared" si="5"/>
        <v>6.6559995254215218</v>
      </c>
      <c r="D37" s="5">
        <v>273</v>
      </c>
      <c r="E37" s="21">
        <v>399</v>
      </c>
      <c r="F37" s="5">
        <v>276</v>
      </c>
      <c r="G37" s="21">
        <v>656</v>
      </c>
      <c r="H37" s="5">
        <v>280</v>
      </c>
      <c r="I37" s="21">
        <v>601</v>
      </c>
      <c r="J37" s="5">
        <v>316</v>
      </c>
      <c r="K37" s="21">
        <v>1024</v>
      </c>
      <c r="L37" s="5">
        <v>384</v>
      </c>
      <c r="M37" s="21">
        <v>1586</v>
      </c>
      <c r="N37" s="5">
        <v>407</v>
      </c>
      <c r="O37" s="21">
        <v>1449</v>
      </c>
      <c r="Y37" s="7">
        <f t="shared" si="6"/>
        <v>6.6559995254215218</v>
      </c>
      <c r="Z37" s="8">
        <v>548</v>
      </c>
      <c r="AA37" s="9">
        <v>99.28721853231815</v>
      </c>
      <c r="AB37" s="8">
        <v>499</v>
      </c>
      <c r="AC37" s="10">
        <v>100.16342539630658</v>
      </c>
      <c r="AD37" s="8">
        <v>496</v>
      </c>
      <c r="AE37" s="10">
        <v>98.521362633771744</v>
      </c>
      <c r="AF37" s="23">
        <v>563</v>
      </c>
      <c r="AG37" s="23">
        <v>99.186201870521074</v>
      </c>
      <c r="AH37" s="8">
        <v>625</v>
      </c>
      <c r="AI37" s="10">
        <v>98.048116205174765</v>
      </c>
      <c r="AJ37" s="8">
        <v>548</v>
      </c>
      <c r="AK37" s="10">
        <v>106.15688534035723</v>
      </c>
      <c r="CZ37" s="7">
        <f t="shared" si="7"/>
        <v>6.6559995254215218</v>
      </c>
      <c r="DA37" s="11">
        <f t="shared" si="8"/>
        <v>546.5</v>
      </c>
      <c r="DB37" s="2">
        <f t="shared" si="9"/>
        <v>19.361043360315065</v>
      </c>
      <c r="DC37" s="2">
        <f t="shared" si="10"/>
        <v>100.22720166307492</v>
      </c>
      <c r="DD37" s="2">
        <f t="shared" si="11"/>
        <v>1.2218942262700374</v>
      </c>
      <c r="ED37" s="26">
        <v>6.66</v>
      </c>
      <c r="EE37" s="29">
        <f t="shared" si="12"/>
        <v>1.2703393770339377</v>
      </c>
      <c r="EF37" s="29">
        <f t="shared" si="13"/>
        <v>4.5004749791527347E-2</v>
      </c>
      <c r="EG37" s="28">
        <f t="shared" si="14"/>
        <v>1.0022720166307493</v>
      </c>
      <c r="EH37" s="28">
        <f t="shared" si="15"/>
        <v>1.2218942262700374E-2</v>
      </c>
    </row>
    <row r="38" spans="1:138">
      <c r="A38">
        <v>14.76825420919144</v>
      </c>
      <c r="B38">
        <v>25.159946410590631</v>
      </c>
      <c r="C38" s="4">
        <f t="shared" si="5"/>
        <v>6.8639995105909435</v>
      </c>
      <c r="D38" s="5">
        <v>274</v>
      </c>
      <c r="E38" s="21">
        <v>411</v>
      </c>
      <c r="F38" s="5">
        <v>284</v>
      </c>
      <c r="G38" s="21">
        <v>823</v>
      </c>
      <c r="H38" s="5">
        <v>291</v>
      </c>
      <c r="I38" s="21">
        <v>758</v>
      </c>
      <c r="J38" s="5">
        <v>329</v>
      </c>
      <c r="K38" s="21">
        <v>1419</v>
      </c>
      <c r="L38" s="5">
        <v>411</v>
      </c>
      <c r="M38" s="21">
        <v>1570</v>
      </c>
      <c r="N38" s="5">
        <v>423</v>
      </c>
      <c r="O38" s="21">
        <v>1588</v>
      </c>
      <c r="Y38" s="7">
        <f t="shared" si="6"/>
        <v>6.8639995105909435</v>
      </c>
      <c r="Z38" s="8">
        <v>551</v>
      </c>
      <c r="AA38" s="9">
        <v>98.19374696257897</v>
      </c>
      <c r="AB38" s="8">
        <v>484</v>
      </c>
      <c r="AC38" s="10">
        <v>98.545513972871376</v>
      </c>
      <c r="AD38" s="8">
        <v>474</v>
      </c>
      <c r="AE38" s="10">
        <v>98.741932848623478</v>
      </c>
      <c r="AF38" s="8">
        <v>560</v>
      </c>
      <c r="AG38" s="10">
        <v>98.821814648366328</v>
      </c>
      <c r="AH38" s="8">
        <v>596</v>
      </c>
      <c r="AI38" s="10">
        <v>96.339702059175508</v>
      </c>
      <c r="AJ38" s="8">
        <v>531</v>
      </c>
      <c r="AK38" s="10">
        <v>105.26792328586714</v>
      </c>
      <c r="CZ38" s="7">
        <f t="shared" si="7"/>
        <v>6.8639995105909435</v>
      </c>
      <c r="DA38" s="11">
        <f t="shared" si="8"/>
        <v>532.66666666666663</v>
      </c>
      <c r="DB38" s="2">
        <f t="shared" si="9"/>
        <v>19.06771558886323</v>
      </c>
      <c r="DC38" s="2">
        <f t="shared" si="10"/>
        <v>99.318438962913817</v>
      </c>
      <c r="DD38" s="2">
        <f t="shared" si="11"/>
        <v>1.2478057727630407</v>
      </c>
      <c r="ED38" s="26">
        <v>6.86</v>
      </c>
      <c r="EE38" s="29">
        <f t="shared" si="12"/>
        <v>1.2381837904850457</v>
      </c>
      <c r="EF38" s="29">
        <f t="shared" si="13"/>
        <v>4.4322909318603512E-2</v>
      </c>
      <c r="EG38" s="28">
        <f t="shared" si="14"/>
        <v>0.99318438962913813</v>
      </c>
      <c r="EH38" s="28">
        <f t="shared" si="15"/>
        <v>1.2478057727630408E-2</v>
      </c>
    </row>
    <row r="39" spans="1:138">
      <c r="A39">
        <v>14.820261940700838</v>
      </c>
      <c r="B39">
        <v>25.069884241391428</v>
      </c>
      <c r="C39" s="4">
        <f t="shared" si="5"/>
        <v>7.0719994957603625</v>
      </c>
      <c r="D39" s="5">
        <v>285</v>
      </c>
      <c r="E39" s="21">
        <v>570</v>
      </c>
      <c r="F39" s="5">
        <v>291</v>
      </c>
      <c r="G39" s="21">
        <v>884</v>
      </c>
      <c r="H39" s="5">
        <v>302</v>
      </c>
      <c r="I39" s="21">
        <v>844</v>
      </c>
      <c r="J39" s="5">
        <v>335</v>
      </c>
      <c r="K39" s="21">
        <v>1576</v>
      </c>
      <c r="L39" s="5">
        <v>449</v>
      </c>
      <c r="M39" s="21">
        <v>1567</v>
      </c>
      <c r="N39" s="5">
        <v>440</v>
      </c>
      <c r="O39" s="21">
        <v>1669</v>
      </c>
      <c r="Y39" s="7">
        <f t="shared" si="6"/>
        <v>7.0719994957603625</v>
      </c>
      <c r="Z39" s="8">
        <v>514</v>
      </c>
      <c r="AA39" s="9">
        <v>97.246071602138343</v>
      </c>
      <c r="AB39" s="8">
        <v>478</v>
      </c>
      <c r="AC39" s="10">
        <v>96.854061121098212</v>
      </c>
      <c r="AD39" s="8">
        <v>472</v>
      </c>
      <c r="AE39" s="10">
        <v>97.12441793971081</v>
      </c>
      <c r="AF39" s="8">
        <v>546</v>
      </c>
      <c r="AG39" s="10">
        <v>99.550589092675807</v>
      </c>
      <c r="AH39" s="8">
        <v>567</v>
      </c>
      <c r="AI39" s="10">
        <v>96.785375314653564</v>
      </c>
      <c r="AJ39" s="8">
        <v>526</v>
      </c>
      <c r="AK39" s="10">
        <v>104.82344225862209</v>
      </c>
      <c r="CZ39" s="7">
        <f t="shared" si="7"/>
        <v>7.0719994957603625</v>
      </c>
      <c r="DA39" s="11">
        <f t="shared" si="8"/>
        <v>517.16666666666663</v>
      </c>
      <c r="DB39" s="2">
        <f t="shared" si="9"/>
        <v>15.249954462591392</v>
      </c>
      <c r="DC39" s="2">
        <f t="shared" si="10"/>
        <v>98.730659554816455</v>
      </c>
      <c r="DD39" s="2">
        <f t="shared" si="11"/>
        <v>1.289496691150485</v>
      </c>
      <c r="ED39" s="26">
        <v>7.07</v>
      </c>
      <c r="EE39" s="29">
        <f t="shared" si="12"/>
        <v>1.2021540368820702</v>
      </c>
      <c r="EF39" s="29">
        <f t="shared" si="13"/>
        <v>3.544852269314596E-2</v>
      </c>
      <c r="EG39" s="28">
        <f t="shared" si="14"/>
        <v>0.98730659554816458</v>
      </c>
      <c r="EH39" s="28">
        <f t="shared" si="15"/>
        <v>1.289496691150485E-2</v>
      </c>
    </row>
    <row r="40" spans="1:138">
      <c r="A40">
        <v>14.872269672210237</v>
      </c>
      <c r="B40">
        <v>24.979822072192224</v>
      </c>
      <c r="C40" s="4">
        <f t="shared" si="5"/>
        <v>7.2799994809297823</v>
      </c>
      <c r="D40" s="5">
        <v>299</v>
      </c>
      <c r="E40" s="21">
        <v>853</v>
      </c>
      <c r="F40" s="5">
        <v>303</v>
      </c>
      <c r="G40" s="21">
        <v>724</v>
      </c>
      <c r="H40" s="5">
        <v>305</v>
      </c>
      <c r="I40" s="21">
        <v>785</v>
      </c>
      <c r="J40" s="5">
        <v>351</v>
      </c>
      <c r="K40" s="21">
        <v>1636</v>
      </c>
      <c r="L40" s="5">
        <v>501</v>
      </c>
      <c r="M40" s="21">
        <v>1566</v>
      </c>
      <c r="N40" s="5">
        <v>482</v>
      </c>
      <c r="O40" s="21">
        <v>1739</v>
      </c>
      <c r="Y40" s="7">
        <f t="shared" si="6"/>
        <v>7.2799994809297823</v>
      </c>
      <c r="Z40" s="8">
        <v>533</v>
      </c>
      <c r="AA40" s="9">
        <v>97.100275392839791</v>
      </c>
      <c r="AB40" s="8">
        <v>487</v>
      </c>
      <c r="AC40" s="10">
        <v>96.486353979408406</v>
      </c>
      <c r="AD40" s="8">
        <v>477</v>
      </c>
      <c r="AE40" s="10">
        <v>96.830324319908499</v>
      </c>
      <c r="AF40" s="8">
        <v>527</v>
      </c>
      <c r="AG40" s="10">
        <v>101.08101542572574</v>
      </c>
      <c r="AH40" s="8">
        <v>526</v>
      </c>
      <c r="AI40" s="10">
        <v>99.533693723434979</v>
      </c>
      <c r="AJ40" s="8">
        <v>502</v>
      </c>
      <c r="AK40" s="10">
        <v>103.04551814964194</v>
      </c>
      <c r="CZ40" s="7">
        <f t="shared" si="7"/>
        <v>7.2799994809297823</v>
      </c>
      <c r="DA40" s="11">
        <f t="shared" si="8"/>
        <v>508.66666666666669</v>
      </c>
      <c r="DB40" s="2">
        <f t="shared" si="9"/>
        <v>9.5661440043055563</v>
      </c>
      <c r="DC40" s="2">
        <f t="shared" si="10"/>
        <v>99.012863498493218</v>
      </c>
      <c r="DD40" s="2">
        <f t="shared" si="11"/>
        <v>1.0895800556595228</v>
      </c>
      <c r="ED40" s="26">
        <v>7.28</v>
      </c>
      <c r="EE40" s="29">
        <f t="shared" si="12"/>
        <v>1.1823957849062452</v>
      </c>
      <c r="EF40" s="29">
        <f t="shared" si="13"/>
        <v>2.2236503961658664E-2</v>
      </c>
      <c r="EG40" s="28">
        <f t="shared" si="14"/>
        <v>0.9901286349849322</v>
      </c>
      <c r="EH40" s="28">
        <f t="shared" si="15"/>
        <v>1.0895800556595227E-2</v>
      </c>
    </row>
    <row r="41" spans="1:138">
      <c r="A41">
        <v>14.924277403719637</v>
      </c>
      <c r="B41">
        <v>24.889759902993021</v>
      </c>
      <c r="C41" s="4">
        <f t="shared" si="5"/>
        <v>7.4879994660992022</v>
      </c>
      <c r="D41" s="5">
        <v>306</v>
      </c>
      <c r="E41" s="21">
        <v>1185</v>
      </c>
      <c r="F41" s="5">
        <v>301</v>
      </c>
      <c r="G41" s="21">
        <v>948</v>
      </c>
      <c r="H41" s="5">
        <v>323</v>
      </c>
      <c r="I41" s="21">
        <v>1194</v>
      </c>
      <c r="J41" s="5">
        <v>370</v>
      </c>
      <c r="K41" s="21">
        <v>1641</v>
      </c>
      <c r="L41" s="5">
        <v>527</v>
      </c>
      <c r="M41" s="21">
        <v>1590</v>
      </c>
      <c r="N41" s="5">
        <v>506</v>
      </c>
      <c r="O41" s="21">
        <v>1703</v>
      </c>
      <c r="Y41" s="7">
        <f t="shared" si="6"/>
        <v>7.4879994660992022</v>
      </c>
      <c r="Z41" s="23">
        <v>511</v>
      </c>
      <c r="AA41" s="24">
        <v>99.870403369512388</v>
      </c>
      <c r="AB41" s="8">
        <v>467</v>
      </c>
      <c r="AC41" s="10">
        <v>96.118646837718586</v>
      </c>
      <c r="AD41" s="23">
        <v>490</v>
      </c>
      <c r="AE41" s="23">
        <v>99.036026468425788</v>
      </c>
      <c r="AF41" s="8">
        <v>514</v>
      </c>
      <c r="AG41" s="10">
        <v>102.39280942548281</v>
      </c>
      <c r="AH41" s="8">
        <v>522</v>
      </c>
      <c r="AI41" s="10">
        <v>101.09355011760822</v>
      </c>
      <c r="AJ41" s="8">
        <v>473</v>
      </c>
      <c r="AK41" s="10">
        <v>101.11943369824677</v>
      </c>
      <c r="CZ41" s="7">
        <f t="shared" si="7"/>
        <v>7.4879994660992022</v>
      </c>
      <c r="DA41" s="11">
        <f t="shared" si="8"/>
        <v>496.16666666666669</v>
      </c>
      <c r="DB41" s="2">
        <f t="shared" si="9"/>
        <v>9.3645311919200989</v>
      </c>
      <c r="DC41" s="2">
        <f t="shared" si="10"/>
        <v>99.938478319499097</v>
      </c>
      <c r="DD41" s="2">
        <f t="shared" si="11"/>
        <v>0.89745480359184204</v>
      </c>
      <c r="ED41" s="26">
        <v>7.49</v>
      </c>
      <c r="EE41" s="29">
        <f t="shared" si="12"/>
        <v>1.1533395320006199</v>
      </c>
      <c r="EF41" s="29">
        <f t="shared" si="13"/>
        <v>2.1767854932403765E-2</v>
      </c>
      <c r="EG41" s="28">
        <f t="shared" si="14"/>
        <v>0.99938478319499102</v>
      </c>
      <c r="EH41" s="28">
        <f t="shared" si="15"/>
        <v>8.9745480359184199E-3</v>
      </c>
    </row>
    <row r="42" spans="1:138">
      <c r="A42">
        <v>14.976285135229036</v>
      </c>
      <c r="B42">
        <v>24.799697733793817</v>
      </c>
      <c r="C42" s="4">
        <f t="shared" si="5"/>
        <v>7.6959994512686221</v>
      </c>
      <c r="D42" s="5">
        <v>318</v>
      </c>
      <c r="E42" s="21">
        <v>1528</v>
      </c>
      <c r="F42" s="5">
        <v>320</v>
      </c>
      <c r="G42" s="21">
        <v>1281</v>
      </c>
      <c r="H42" s="5">
        <v>325</v>
      </c>
      <c r="I42" s="21">
        <v>1575</v>
      </c>
      <c r="J42" s="5">
        <v>387</v>
      </c>
      <c r="K42" s="21">
        <v>1653</v>
      </c>
      <c r="L42" s="5">
        <v>552</v>
      </c>
      <c r="M42" s="21">
        <v>1609</v>
      </c>
      <c r="N42" s="5">
        <v>524</v>
      </c>
      <c r="O42" s="21">
        <v>1586</v>
      </c>
      <c r="U42" s="12" t="s">
        <v>36</v>
      </c>
      <c r="V42" t="s">
        <v>37</v>
      </c>
      <c r="Y42" s="7">
        <f t="shared" si="6"/>
        <v>7.6959994512686221</v>
      </c>
      <c r="Z42" s="8">
        <v>481</v>
      </c>
      <c r="AA42" s="9">
        <v>103.22371618337922</v>
      </c>
      <c r="AB42" s="23">
        <v>467</v>
      </c>
      <c r="AC42" s="23">
        <v>97.148226834450071</v>
      </c>
      <c r="AD42" s="8">
        <v>496</v>
      </c>
      <c r="AE42" s="10">
        <v>101.02115840209134</v>
      </c>
      <c r="AF42" s="8">
        <v>495</v>
      </c>
      <c r="AG42" s="10">
        <v>100.20648609255436</v>
      </c>
      <c r="AH42" s="8">
        <v>484</v>
      </c>
      <c r="AI42" s="10">
        <v>99.38513597160896</v>
      </c>
      <c r="AJ42" s="8">
        <v>465</v>
      </c>
      <c r="AK42" s="10">
        <v>100.3786319861717</v>
      </c>
      <c r="CZ42" s="7">
        <f t="shared" si="7"/>
        <v>7.6959994512686221</v>
      </c>
      <c r="DA42" s="11">
        <f t="shared" si="8"/>
        <v>481.33333333333331</v>
      </c>
      <c r="DB42" s="2">
        <f t="shared" si="9"/>
        <v>5.4201270997807587</v>
      </c>
      <c r="DC42" s="2">
        <f t="shared" si="10"/>
        <v>100.22722591170928</v>
      </c>
      <c r="DD42" s="2">
        <f t="shared" si="11"/>
        <v>0.81285479375594938</v>
      </c>
      <c r="ED42" s="26">
        <v>7.7</v>
      </c>
      <c r="EE42" s="29">
        <f t="shared" si="12"/>
        <v>1.1188594452192779</v>
      </c>
      <c r="EF42" s="29">
        <f t="shared" si="13"/>
        <v>1.2599086703349045E-2</v>
      </c>
      <c r="EG42" s="28">
        <f t="shared" si="14"/>
        <v>1.0022722591170927</v>
      </c>
      <c r="EH42" s="28">
        <f t="shared" si="15"/>
        <v>8.1285479375594934E-3</v>
      </c>
    </row>
    <row r="43" spans="1:138">
      <c r="A43">
        <v>15.028292866738436</v>
      </c>
      <c r="B43">
        <v>24.709635564594613</v>
      </c>
      <c r="C43" s="4">
        <f t="shared" si="5"/>
        <v>7.9039994364380428</v>
      </c>
      <c r="D43" s="5">
        <v>327</v>
      </c>
      <c r="E43" s="21">
        <v>1472</v>
      </c>
      <c r="F43" s="5">
        <v>336</v>
      </c>
      <c r="G43" s="21">
        <v>1452</v>
      </c>
      <c r="H43" s="5">
        <v>338</v>
      </c>
      <c r="I43" s="21">
        <v>1597</v>
      </c>
      <c r="J43" s="5">
        <v>405</v>
      </c>
      <c r="K43" s="21">
        <v>1670</v>
      </c>
      <c r="L43" s="5">
        <v>588</v>
      </c>
      <c r="M43" s="21">
        <v>1611</v>
      </c>
      <c r="N43" s="5">
        <v>551</v>
      </c>
      <c r="O43" s="21">
        <v>1539</v>
      </c>
      <c r="U43" s="3" t="str">
        <f>D3</f>
        <v>0sec</v>
      </c>
      <c r="V43">
        <v>7.48</v>
      </c>
      <c r="Y43" s="7">
        <f t="shared" si="6"/>
        <v>7.9039994364380428</v>
      </c>
      <c r="Z43" s="8">
        <v>471</v>
      </c>
      <c r="AA43" s="10">
        <v>102.2760408229386</v>
      </c>
      <c r="AB43" s="8">
        <v>478</v>
      </c>
      <c r="AC43" s="10">
        <v>99.86925968295472</v>
      </c>
      <c r="AD43" s="8">
        <v>475</v>
      </c>
      <c r="AE43" s="10">
        <v>101.46229883179478</v>
      </c>
      <c r="AF43" s="8">
        <v>495</v>
      </c>
      <c r="AG43" s="10">
        <v>98.74893720393537</v>
      </c>
      <c r="AH43" s="8">
        <v>456</v>
      </c>
      <c r="AI43" s="10">
        <v>98.716626088391862</v>
      </c>
      <c r="AJ43" s="8">
        <v>463</v>
      </c>
      <c r="AK43" s="10">
        <v>99.711910445304142</v>
      </c>
      <c r="CZ43" s="7">
        <f t="shared" si="7"/>
        <v>7.9039994364380428</v>
      </c>
      <c r="DA43" s="11">
        <f t="shared" si="8"/>
        <v>473</v>
      </c>
      <c r="DB43" s="2">
        <f t="shared" si="9"/>
        <v>5.4954526656136347</v>
      </c>
      <c r="DC43" s="2">
        <f t="shared" si="10"/>
        <v>100.13084551255325</v>
      </c>
      <c r="DD43" s="2">
        <f t="shared" si="11"/>
        <v>0.59240334657334182</v>
      </c>
      <c r="ED43" s="26">
        <v>7.9</v>
      </c>
      <c r="EE43" s="29">
        <f t="shared" si="12"/>
        <v>1.099488609948861</v>
      </c>
      <c r="EF43" s="29">
        <f t="shared" si="13"/>
        <v>1.2774180998636994E-2</v>
      </c>
      <c r="EG43" s="28">
        <f t="shared" si="14"/>
        <v>1.0013084551255325</v>
      </c>
      <c r="EH43" s="28">
        <f t="shared" si="15"/>
        <v>5.9240334657334184E-3</v>
      </c>
    </row>
    <row r="44" spans="1:138">
      <c r="A44">
        <v>15.080300598247835</v>
      </c>
      <c r="B44">
        <v>24.61957339539541</v>
      </c>
      <c r="C44" s="4">
        <f t="shared" si="5"/>
        <v>8.1119994216074627</v>
      </c>
      <c r="D44" s="5">
        <v>335</v>
      </c>
      <c r="E44" s="21">
        <v>1306</v>
      </c>
      <c r="F44" s="5">
        <v>347</v>
      </c>
      <c r="G44" s="21">
        <v>1586</v>
      </c>
      <c r="H44" s="5">
        <v>348</v>
      </c>
      <c r="I44" s="21">
        <v>1673</v>
      </c>
      <c r="J44" s="5">
        <v>427</v>
      </c>
      <c r="K44" s="21">
        <v>1637</v>
      </c>
      <c r="L44" s="5">
        <v>611</v>
      </c>
      <c r="M44" s="21">
        <v>1639</v>
      </c>
      <c r="N44" s="5">
        <v>590</v>
      </c>
      <c r="O44" s="21">
        <v>1591</v>
      </c>
      <c r="U44" s="3" t="str">
        <f>F3</f>
        <v>30sec</v>
      </c>
      <c r="V44">
        <v>7.7</v>
      </c>
      <c r="Y44" s="7">
        <f t="shared" si="6"/>
        <v>8.1119994216074627</v>
      </c>
      <c r="Z44" s="8">
        <v>472</v>
      </c>
      <c r="AA44" s="10">
        <v>100.74518062530373</v>
      </c>
      <c r="AB44" s="8">
        <v>475</v>
      </c>
      <c r="AC44" s="10">
        <v>101.85487824807976</v>
      </c>
      <c r="AD44" s="8">
        <v>472</v>
      </c>
      <c r="AE44" s="10">
        <v>101.24172861694308</v>
      </c>
      <c r="AF44" s="8">
        <v>478</v>
      </c>
      <c r="AG44" s="10">
        <v>99.477711648244863</v>
      </c>
      <c r="AH44" s="8">
        <v>445</v>
      </c>
      <c r="AI44" s="10">
        <v>100.35076135847811</v>
      </c>
      <c r="AJ44" s="8">
        <v>451</v>
      </c>
      <c r="AK44" s="10">
        <v>98.897028562021561</v>
      </c>
      <c r="CZ44" s="7">
        <f t="shared" si="7"/>
        <v>8.1119994216074627</v>
      </c>
      <c r="DA44" s="11">
        <f t="shared" si="8"/>
        <v>465.5</v>
      </c>
      <c r="DB44" s="2">
        <f t="shared" si="9"/>
        <v>5.6612719418872652</v>
      </c>
      <c r="DC44" s="2">
        <f t="shared" si="10"/>
        <v>100.42788150984518</v>
      </c>
      <c r="DD44" s="2">
        <f t="shared" si="11"/>
        <v>0.44913348293631777</v>
      </c>
      <c r="ED44" s="26">
        <v>8.11</v>
      </c>
      <c r="EE44" s="29">
        <f t="shared" si="12"/>
        <v>1.0820548582054859</v>
      </c>
      <c r="EF44" s="29">
        <f t="shared" si="13"/>
        <v>1.3159627944879742E-2</v>
      </c>
      <c r="EG44" s="28">
        <f t="shared" si="14"/>
        <v>1.0042788150984518</v>
      </c>
      <c r="EH44" s="28">
        <f t="shared" si="15"/>
        <v>4.4913348293631776E-3</v>
      </c>
    </row>
    <row r="45" spans="1:138">
      <c r="A45">
        <v>15.132308329757235</v>
      </c>
      <c r="B45">
        <v>24.529511226196206</v>
      </c>
      <c r="C45" s="4">
        <f t="shared" si="5"/>
        <v>8.3199994067768834</v>
      </c>
      <c r="D45" s="5">
        <v>353</v>
      </c>
      <c r="E45" s="21">
        <v>1433</v>
      </c>
      <c r="F45" s="5">
        <v>371</v>
      </c>
      <c r="G45" s="21">
        <v>1626</v>
      </c>
      <c r="H45" s="5">
        <v>369</v>
      </c>
      <c r="I45" s="21">
        <v>1642</v>
      </c>
      <c r="J45" s="5">
        <v>452</v>
      </c>
      <c r="K45" s="21">
        <v>1568</v>
      </c>
      <c r="L45" s="5">
        <v>635</v>
      </c>
      <c r="M45" s="21">
        <v>1619</v>
      </c>
      <c r="N45" s="5">
        <v>625</v>
      </c>
      <c r="O45" s="21">
        <v>1574</v>
      </c>
      <c r="U45" s="3" t="str">
        <f>H3</f>
        <v>60sec</v>
      </c>
      <c r="V45">
        <v>7.48</v>
      </c>
      <c r="Y45" s="7">
        <f t="shared" si="6"/>
        <v>8.3199994067768834</v>
      </c>
      <c r="Z45" s="8">
        <v>468</v>
      </c>
      <c r="AA45" s="10">
        <v>99.141422323019597</v>
      </c>
      <c r="AB45" s="8">
        <v>469</v>
      </c>
      <c r="AC45" s="10">
        <v>103.61987252819087</v>
      </c>
      <c r="AD45" s="8">
        <v>480</v>
      </c>
      <c r="AE45" s="10">
        <v>101.02115840209134</v>
      </c>
      <c r="AF45" s="8">
        <v>471</v>
      </c>
      <c r="AG45" s="10">
        <v>100.4251184258472</v>
      </c>
      <c r="AH45" s="8">
        <v>444</v>
      </c>
      <c r="AI45" s="10">
        <v>101.31638674534724</v>
      </c>
      <c r="AJ45" s="8">
        <v>431</v>
      </c>
      <c r="AK45" s="10">
        <v>98.526627705984026</v>
      </c>
      <c r="CZ45" s="7">
        <f t="shared" si="7"/>
        <v>8.3199994067768834</v>
      </c>
      <c r="DA45" s="11">
        <f t="shared" si="8"/>
        <v>460.5</v>
      </c>
      <c r="DB45" s="2">
        <f t="shared" si="9"/>
        <v>7.6626801229508912</v>
      </c>
      <c r="DC45" s="2">
        <f t="shared" si="10"/>
        <v>100.67509768841337</v>
      </c>
      <c r="DD45" s="2">
        <f t="shared" si="11"/>
        <v>0.73560137648524981</v>
      </c>
      <c r="ED45" s="26">
        <v>8.32</v>
      </c>
      <c r="EE45" s="29">
        <f t="shared" si="12"/>
        <v>1.0704323570432357</v>
      </c>
      <c r="EF45" s="29">
        <f t="shared" si="13"/>
        <v>1.7811901726989519E-2</v>
      </c>
      <c r="EG45" s="28">
        <f t="shared" si="14"/>
        <v>1.0067509768841338</v>
      </c>
      <c r="EH45" s="28">
        <f t="shared" si="15"/>
        <v>7.356013764852498E-3</v>
      </c>
    </row>
    <row r="46" spans="1:138">
      <c r="A46">
        <v>15.184316061266633</v>
      </c>
      <c r="B46">
        <v>24.439449056997002</v>
      </c>
      <c r="C46" s="4">
        <f t="shared" si="5"/>
        <v>8.5279993919463024</v>
      </c>
      <c r="D46" s="5">
        <v>375</v>
      </c>
      <c r="E46" s="21">
        <v>1589</v>
      </c>
      <c r="F46" s="5">
        <v>388</v>
      </c>
      <c r="G46" s="21">
        <v>1653</v>
      </c>
      <c r="H46" s="5">
        <v>394</v>
      </c>
      <c r="I46" s="21">
        <v>1561</v>
      </c>
      <c r="J46" s="5">
        <v>472</v>
      </c>
      <c r="K46" s="21">
        <v>1533</v>
      </c>
      <c r="L46" s="5">
        <v>664</v>
      </c>
      <c r="M46" s="21">
        <v>1555</v>
      </c>
      <c r="N46" s="5">
        <v>649</v>
      </c>
      <c r="O46" s="21">
        <v>1534</v>
      </c>
      <c r="U46" s="3" t="str">
        <f>J3</f>
        <v>90sec</v>
      </c>
      <c r="V46">
        <v>6.86</v>
      </c>
      <c r="Y46" s="7">
        <f t="shared" si="6"/>
        <v>8.5279993919463024</v>
      </c>
      <c r="Z46" s="8">
        <v>479</v>
      </c>
      <c r="AA46" s="10">
        <v>98.631135590474642</v>
      </c>
      <c r="AB46" s="8">
        <v>457</v>
      </c>
      <c r="AC46" s="10">
        <v>104.06112109821865</v>
      </c>
      <c r="AD46" s="8">
        <v>460</v>
      </c>
      <c r="AE46" s="10">
        <v>100.94763499714077</v>
      </c>
      <c r="AF46" s="8">
        <v>472</v>
      </c>
      <c r="AG46" s="10">
        <v>101.44540264788047</v>
      </c>
      <c r="AH46" s="8">
        <v>434</v>
      </c>
      <c r="AI46" s="10">
        <v>99.756530351174007</v>
      </c>
      <c r="AJ46" s="8">
        <v>435</v>
      </c>
      <c r="AK46" s="10">
        <v>98.971108733229073</v>
      </c>
      <c r="CZ46" s="7">
        <f t="shared" si="7"/>
        <v>8.5279993919463024</v>
      </c>
      <c r="DA46" s="11">
        <f t="shared" si="8"/>
        <v>456.16666666666669</v>
      </c>
      <c r="DB46" s="2">
        <f t="shared" si="9"/>
        <v>7.5869039213048639</v>
      </c>
      <c r="DC46" s="2">
        <f t="shared" si="10"/>
        <v>100.63548890301961</v>
      </c>
      <c r="DD46" s="2">
        <f t="shared" si="11"/>
        <v>0.81748625028066602</v>
      </c>
      <c r="ED46" s="26">
        <v>8.5299999999999994</v>
      </c>
      <c r="EE46" s="29">
        <f t="shared" si="12"/>
        <v>1.060359522702619</v>
      </c>
      <c r="EF46" s="29">
        <f t="shared" si="13"/>
        <v>1.7635759928649148E-2</v>
      </c>
      <c r="EG46" s="28">
        <f t="shared" si="14"/>
        <v>1.0063548890301961</v>
      </c>
      <c r="EH46" s="28">
        <f t="shared" si="15"/>
        <v>8.1748625028066606E-3</v>
      </c>
    </row>
    <row r="47" spans="1:138">
      <c r="A47">
        <v>15.236323792776032</v>
      </c>
      <c r="B47">
        <v>24.349386887797799</v>
      </c>
      <c r="C47" s="4">
        <f t="shared" si="5"/>
        <v>8.7359993771157232</v>
      </c>
      <c r="D47" s="5">
        <v>394</v>
      </c>
      <c r="E47" s="21">
        <v>1679</v>
      </c>
      <c r="F47" s="5">
        <v>408</v>
      </c>
      <c r="G47" s="21">
        <v>1623</v>
      </c>
      <c r="H47" s="5">
        <v>409</v>
      </c>
      <c r="I47" s="21">
        <v>1549</v>
      </c>
      <c r="J47" s="5">
        <v>511</v>
      </c>
      <c r="K47" s="21">
        <v>1582</v>
      </c>
      <c r="L47" s="5">
        <v>671</v>
      </c>
      <c r="M47" s="21">
        <v>1510</v>
      </c>
      <c r="N47" s="5">
        <v>686</v>
      </c>
      <c r="O47" s="21">
        <v>1504</v>
      </c>
      <c r="U47" s="3" t="str">
        <f>L3</f>
        <v>120sec</v>
      </c>
      <c r="V47">
        <v>6.04</v>
      </c>
      <c r="Y47" s="7">
        <f t="shared" si="6"/>
        <v>8.7359993771157232</v>
      </c>
      <c r="Z47" s="8">
        <v>487</v>
      </c>
      <c r="AA47" s="10">
        <v>99.28721853231815</v>
      </c>
      <c r="AB47" s="8">
        <v>443</v>
      </c>
      <c r="AC47" s="10">
        <v>102.36966824644549</v>
      </c>
      <c r="AD47" s="8">
        <v>446</v>
      </c>
      <c r="AE47" s="10">
        <v>100.72706478228903</v>
      </c>
      <c r="AF47" s="8">
        <v>468</v>
      </c>
      <c r="AG47" s="10">
        <v>101.22677031458763</v>
      </c>
      <c r="AH47" s="8">
        <v>430</v>
      </c>
      <c r="AI47" s="10">
        <v>97.825279577435722</v>
      </c>
      <c r="AJ47" s="8">
        <v>438</v>
      </c>
      <c r="AK47" s="10">
        <v>98.674788048399037</v>
      </c>
      <c r="CZ47" s="7">
        <f t="shared" si="7"/>
        <v>8.7359993771157232</v>
      </c>
      <c r="DA47" s="11">
        <f t="shared" si="8"/>
        <v>452</v>
      </c>
      <c r="DB47" s="2">
        <f t="shared" si="9"/>
        <v>8.7139734526410724</v>
      </c>
      <c r="DC47" s="2">
        <f t="shared" si="10"/>
        <v>100.01846491691249</v>
      </c>
      <c r="DD47" s="2">
        <f t="shared" si="11"/>
        <v>0.69858245839523248</v>
      </c>
      <c r="ED47" s="26">
        <v>8.74</v>
      </c>
      <c r="EE47" s="29">
        <f t="shared" si="12"/>
        <v>1.0506741050674104</v>
      </c>
      <c r="EF47" s="29">
        <f t="shared" si="13"/>
        <v>2.0255633316227505E-2</v>
      </c>
      <c r="EG47" s="28">
        <f t="shared" si="14"/>
        <v>1.0001846491691249</v>
      </c>
      <c r="EH47" s="28">
        <f t="shared" si="15"/>
        <v>6.9858245839523247E-3</v>
      </c>
    </row>
    <row r="48" spans="1:138">
      <c r="A48">
        <v>15.288331524285432</v>
      </c>
      <c r="B48">
        <v>24.259324718598595</v>
      </c>
      <c r="C48" s="4">
        <f t="shared" si="5"/>
        <v>8.9439993622851439</v>
      </c>
      <c r="D48" s="5">
        <v>406</v>
      </c>
      <c r="E48" s="21">
        <v>1682</v>
      </c>
      <c r="F48" s="5">
        <v>422</v>
      </c>
      <c r="G48" s="21">
        <v>1578</v>
      </c>
      <c r="H48" s="5">
        <v>433</v>
      </c>
      <c r="I48" s="21">
        <v>1538</v>
      </c>
      <c r="J48" s="5">
        <v>530</v>
      </c>
      <c r="K48" s="21">
        <v>1606</v>
      </c>
      <c r="L48" s="5">
        <v>690</v>
      </c>
      <c r="M48" s="21">
        <v>1463</v>
      </c>
      <c r="N48" s="5">
        <v>716</v>
      </c>
      <c r="O48" s="21">
        <v>1476</v>
      </c>
      <c r="U48" s="3" t="str">
        <f>N3</f>
        <v>150sec</v>
      </c>
      <c r="V48">
        <v>6.04</v>
      </c>
      <c r="Y48" s="7">
        <f t="shared" si="6"/>
        <v>8.9439993622851439</v>
      </c>
      <c r="Z48" s="8">
        <v>474</v>
      </c>
      <c r="AA48" s="10">
        <v>101.25546735784869</v>
      </c>
      <c r="AB48" s="8">
        <v>433</v>
      </c>
      <c r="AC48" s="10">
        <v>99.5015525412649</v>
      </c>
      <c r="AD48" s="8">
        <v>442</v>
      </c>
      <c r="AE48" s="10">
        <v>101.53582223674537</v>
      </c>
      <c r="AF48" s="8">
        <v>454</v>
      </c>
      <c r="AG48" s="10">
        <v>101.15389287015668</v>
      </c>
      <c r="AH48" s="8">
        <v>431</v>
      </c>
      <c r="AI48" s="10">
        <v>98.345231708826802</v>
      </c>
      <c r="AJ48" s="8">
        <v>434</v>
      </c>
      <c r="AK48" s="10">
        <v>98.971108733229073</v>
      </c>
      <c r="AT48" s="12" t="s">
        <v>38</v>
      </c>
      <c r="CZ48" s="7">
        <f t="shared" si="7"/>
        <v>8.9439993622851439</v>
      </c>
      <c r="DA48" s="11">
        <f t="shared" si="8"/>
        <v>444.66666666666669</v>
      </c>
      <c r="DB48" s="2">
        <f t="shared" si="9"/>
        <v>6.8101231837447553</v>
      </c>
      <c r="DC48" s="2">
        <f t="shared" si="10"/>
        <v>100.12717924134525</v>
      </c>
      <c r="DD48" s="2">
        <f t="shared" si="11"/>
        <v>0.55421701026937875</v>
      </c>
      <c r="ED48" s="26">
        <v>8.94</v>
      </c>
      <c r="EE48" s="29">
        <f t="shared" si="12"/>
        <v>1.0336277700294438</v>
      </c>
      <c r="EF48" s="29">
        <f t="shared" si="13"/>
        <v>1.5830132923627976E-2</v>
      </c>
      <c r="EG48" s="28">
        <f t="shared" si="14"/>
        <v>1.0012717924134524</v>
      </c>
      <c r="EH48" s="28">
        <f t="shared" si="15"/>
        <v>5.5421701026937874E-3</v>
      </c>
    </row>
    <row r="49" spans="1:138">
      <c r="A49">
        <v>15.340339255794831</v>
      </c>
      <c r="B49">
        <v>24.169262549399392</v>
      </c>
      <c r="C49" s="4">
        <f t="shared" si="5"/>
        <v>9.1519993474545629</v>
      </c>
      <c r="D49" s="5">
        <v>426</v>
      </c>
      <c r="E49" s="21">
        <v>1642</v>
      </c>
      <c r="F49" s="5">
        <v>459</v>
      </c>
      <c r="G49" s="21">
        <v>1534</v>
      </c>
      <c r="H49" s="5">
        <v>458</v>
      </c>
      <c r="I49" s="21">
        <v>1510</v>
      </c>
      <c r="J49" s="5">
        <v>577</v>
      </c>
      <c r="K49" s="21">
        <v>1531</v>
      </c>
      <c r="L49" s="5">
        <v>687</v>
      </c>
      <c r="M49" s="21">
        <v>1447</v>
      </c>
      <c r="N49" s="5">
        <v>730</v>
      </c>
      <c r="O49" s="21">
        <v>1503</v>
      </c>
      <c r="U49" s="3"/>
      <c r="Y49" s="7">
        <f t="shared" si="6"/>
        <v>9.1519993474545629</v>
      </c>
      <c r="Z49" s="8">
        <v>482</v>
      </c>
      <c r="AA49" s="10">
        <v>102.49473513688643</v>
      </c>
      <c r="AB49" s="8">
        <v>430</v>
      </c>
      <c r="AC49" s="10">
        <v>98.839679686223235</v>
      </c>
      <c r="AD49" s="8">
        <v>453</v>
      </c>
      <c r="AE49" s="10">
        <v>103.44743076546035</v>
      </c>
      <c r="AF49" s="8">
        <v>439</v>
      </c>
      <c r="AG49" s="10">
        <v>101.95554475889712</v>
      </c>
      <c r="AH49" s="8">
        <v>427</v>
      </c>
      <c r="AI49" s="10">
        <v>99.236578219782928</v>
      </c>
      <c r="AJ49" s="8">
        <v>434</v>
      </c>
      <c r="AK49" s="10">
        <v>100.74903284220925</v>
      </c>
      <c r="CZ49" s="7">
        <f t="shared" si="7"/>
        <v>9.1519993474545629</v>
      </c>
      <c r="DA49" s="11">
        <f t="shared" si="8"/>
        <v>444.16666666666669</v>
      </c>
      <c r="DB49" s="2">
        <f t="shared" si="9"/>
        <v>8.4357045414779144</v>
      </c>
      <c r="DC49" s="2">
        <f t="shared" si="10"/>
        <v>101.1205002349099</v>
      </c>
      <c r="DD49" s="2">
        <f t="shared" si="11"/>
        <v>0.75032702148442243</v>
      </c>
      <c r="ED49" s="26">
        <v>9.15</v>
      </c>
      <c r="EE49" s="29">
        <f t="shared" si="12"/>
        <v>1.0324655199132187</v>
      </c>
      <c r="EF49" s="29">
        <f t="shared" si="13"/>
        <v>1.9608797167545128E-2</v>
      </c>
      <c r="EG49" s="28">
        <f t="shared" si="14"/>
        <v>1.011205002349099</v>
      </c>
      <c r="EH49" s="28">
        <f t="shared" si="15"/>
        <v>7.5032702148442243E-3</v>
      </c>
    </row>
    <row r="50" spans="1:138">
      <c r="A50">
        <v>15.392346987304231</v>
      </c>
      <c r="B50">
        <v>24.079200380200188</v>
      </c>
      <c r="C50" s="4">
        <f t="shared" si="5"/>
        <v>9.3599993326239836</v>
      </c>
      <c r="D50" s="5">
        <v>438</v>
      </c>
      <c r="E50" s="21">
        <v>1626</v>
      </c>
      <c r="F50" s="5">
        <v>470</v>
      </c>
      <c r="G50" s="21">
        <v>1482</v>
      </c>
      <c r="H50" s="5">
        <v>475</v>
      </c>
      <c r="I50" s="21">
        <v>1485</v>
      </c>
      <c r="J50" s="5">
        <v>610</v>
      </c>
      <c r="K50" s="21">
        <v>1478</v>
      </c>
      <c r="L50" s="5">
        <v>677</v>
      </c>
      <c r="M50" s="21">
        <v>1438</v>
      </c>
      <c r="N50" s="5">
        <v>749</v>
      </c>
      <c r="O50" s="21">
        <v>1472</v>
      </c>
      <c r="Y50" s="7">
        <f t="shared" si="6"/>
        <v>9.3599993326239836</v>
      </c>
      <c r="Z50" s="8">
        <v>493</v>
      </c>
      <c r="AA50" s="10">
        <v>101.03677304390087</v>
      </c>
      <c r="AB50" s="8">
        <v>439</v>
      </c>
      <c r="AC50" s="10">
        <v>100.23696682464454</v>
      </c>
      <c r="AD50" s="8">
        <v>439</v>
      </c>
      <c r="AE50" s="10">
        <v>101.24172861694308</v>
      </c>
      <c r="AF50" s="8">
        <v>435</v>
      </c>
      <c r="AG50" s="10">
        <v>101.00813798129478</v>
      </c>
      <c r="AH50" s="8">
        <v>426</v>
      </c>
      <c r="AI50" s="10">
        <v>99.607972599347988</v>
      </c>
      <c r="AJ50" s="8">
        <v>439</v>
      </c>
      <c r="AK50" s="10">
        <v>101.93431558152935</v>
      </c>
      <c r="CZ50" s="7">
        <f t="shared" si="7"/>
        <v>9.3599993326239836</v>
      </c>
      <c r="DA50" s="11">
        <f t="shared" si="8"/>
        <v>445.16666666666669</v>
      </c>
      <c r="DB50" s="2">
        <f t="shared" si="9"/>
        <v>9.7857606301764353</v>
      </c>
      <c r="DC50" s="2">
        <f t="shared" si="10"/>
        <v>100.8443157746101</v>
      </c>
      <c r="DD50" s="2">
        <f t="shared" si="11"/>
        <v>0.33203068413840603</v>
      </c>
      <c r="ED50" s="26">
        <v>9.36</v>
      </c>
      <c r="EE50" s="29">
        <f t="shared" si="12"/>
        <v>1.0347900201456688</v>
      </c>
      <c r="EF50" s="29">
        <f t="shared" si="13"/>
        <v>2.2747002859545409E-2</v>
      </c>
      <c r="EG50" s="28">
        <f t="shared" si="14"/>
        <v>1.008443157746101</v>
      </c>
      <c r="EH50" s="28">
        <f t="shared" si="15"/>
        <v>3.3203068413840604E-3</v>
      </c>
    </row>
    <row r="51" spans="1:138">
      <c r="A51">
        <v>15.44435471881363</v>
      </c>
      <c r="B51">
        <v>23.989138211000984</v>
      </c>
      <c r="C51" s="4">
        <f t="shared" si="5"/>
        <v>9.5679993177934026</v>
      </c>
      <c r="D51" s="5">
        <v>463</v>
      </c>
      <c r="E51" s="21">
        <v>1588</v>
      </c>
      <c r="F51" s="5">
        <v>480</v>
      </c>
      <c r="G51" s="21">
        <v>1539</v>
      </c>
      <c r="H51" s="5">
        <v>494</v>
      </c>
      <c r="I51" s="21">
        <v>1467</v>
      </c>
      <c r="J51" s="5">
        <v>633</v>
      </c>
      <c r="K51" s="21">
        <v>1457</v>
      </c>
      <c r="L51" s="5">
        <v>660</v>
      </c>
      <c r="M51" s="21">
        <v>1441</v>
      </c>
      <c r="N51" s="5">
        <v>743</v>
      </c>
      <c r="O51" s="21">
        <v>1414</v>
      </c>
      <c r="Y51" s="7">
        <f t="shared" si="6"/>
        <v>9.5679993177934026</v>
      </c>
      <c r="Z51" s="8">
        <v>466</v>
      </c>
      <c r="AA51" s="10">
        <v>100.38069010205734</v>
      </c>
      <c r="AB51" s="8"/>
      <c r="AC51" s="10"/>
      <c r="AD51" s="8">
        <v>440</v>
      </c>
      <c r="AE51" s="10">
        <v>98.962503063475211</v>
      </c>
      <c r="AF51" s="8">
        <v>450</v>
      </c>
      <c r="AG51" s="10">
        <v>99.84209887039961</v>
      </c>
      <c r="AH51" s="8">
        <v>430</v>
      </c>
      <c r="AI51" s="10">
        <v>100.35076135847811</v>
      </c>
      <c r="AJ51" s="8">
        <v>432</v>
      </c>
      <c r="AK51" s="10">
        <v>101.5639147254918</v>
      </c>
      <c r="CZ51" s="7">
        <f t="shared" si="7"/>
        <v>9.5679993177934026</v>
      </c>
      <c r="DA51" s="11">
        <f t="shared" si="8"/>
        <v>443.6</v>
      </c>
      <c r="DB51" s="2">
        <f t="shared" si="9"/>
        <v>6.6151341634164904</v>
      </c>
      <c r="DC51" s="2">
        <f t="shared" si="10"/>
        <v>100.21999362398041</v>
      </c>
      <c r="DD51" s="2">
        <f t="shared" si="11"/>
        <v>0.42267803586673086</v>
      </c>
      <c r="ED51" s="26">
        <v>9.57</v>
      </c>
      <c r="EE51" s="29">
        <f t="shared" si="12"/>
        <v>1.0311483031148303</v>
      </c>
      <c r="EF51" s="29">
        <f t="shared" si="13"/>
        <v>1.5376880900549722E-2</v>
      </c>
      <c r="EG51" s="28">
        <f t="shared" si="14"/>
        <v>1.0021999362398042</v>
      </c>
      <c r="EH51" s="28">
        <f t="shared" si="15"/>
        <v>4.2267803586673088E-3</v>
      </c>
    </row>
    <row r="52" spans="1:138">
      <c r="A52">
        <v>15.496362450323028</v>
      </c>
      <c r="B52">
        <v>23.899076041801781</v>
      </c>
      <c r="C52" s="4">
        <f t="shared" si="5"/>
        <v>9.7759993029628216</v>
      </c>
      <c r="D52" s="5">
        <v>485</v>
      </c>
      <c r="E52" s="21">
        <v>1574</v>
      </c>
      <c r="F52" s="5">
        <v>507</v>
      </c>
      <c r="G52" s="21">
        <v>1603</v>
      </c>
      <c r="H52" s="5">
        <v>523</v>
      </c>
      <c r="I52" s="21">
        <v>1485</v>
      </c>
      <c r="J52" s="5">
        <v>664</v>
      </c>
      <c r="K52" s="21">
        <v>1430</v>
      </c>
      <c r="L52" s="5">
        <v>660</v>
      </c>
      <c r="M52" s="21">
        <v>1448</v>
      </c>
      <c r="N52" s="5">
        <v>728</v>
      </c>
      <c r="O52" s="21">
        <v>1406</v>
      </c>
      <c r="Y52" s="7">
        <f t="shared" si="6"/>
        <v>9.7759993029628216</v>
      </c>
      <c r="Z52" s="8"/>
      <c r="AA52" s="10"/>
      <c r="AB52" s="8"/>
      <c r="AC52" s="10"/>
      <c r="AD52" s="8"/>
      <c r="AE52" s="10"/>
      <c r="AF52" s="8">
        <v>445</v>
      </c>
      <c r="AG52" s="10">
        <v>98.603182315073482</v>
      </c>
      <c r="AH52" s="8">
        <v>435</v>
      </c>
      <c r="AI52" s="10">
        <v>100.9449923657822</v>
      </c>
      <c r="AJ52" s="8">
        <v>428</v>
      </c>
      <c r="AK52" s="10">
        <v>100.08231130134166</v>
      </c>
      <c r="CZ52" s="7">
        <f t="shared" si="7"/>
        <v>9.7759993029628216</v>
      </c>
      <c r="DA52" s="11">
        <f t="shared" si="8"/>
        <v>436</v>
      </c>
      <c r="DB52" s="2">
        <f t="shared" si="9"/>
        <v>4.9328828623162471</v>
      </c>
      <c r="DC52" s="2">
        <f t="shared" si="10"/>
        <v>99.876828660732443</v>
      </c>
      <c r="DD52" s="2">
        <f t="shared" si="11"/>
        <v>0.68378503325092166</v>
      </c>
      <c r="ED52" s="26">
        <v>9.7799999999999994</v>
      </c>
      <c r="EE52" s="29">
        <f t="shared" si="12"/>
        <v>1.0134821013482103</v>
      </c>
      <c r="EF52" s="29">
        <f t="shared" si="13"/>
        <v>1.1466487360102853E-2</v>
      </c>
      <c r="EG52" s="28">
        <f t="shared" si="14"/>
        <v>0.99876828660732442</v>
      </c>
      <c r="EH52" s="28">
        <f t="shared" si="15"/>
        <v>6.8378503325092167E-3</v>
      </c>
    </row>
    <row r="53" spans="1:138">
      <c r="A53">
        <v>15.548370181832428</v>
      </c>
      <c r="B53">
        <v>23.809013872602577</v>
      </c>
      <c r="C53" s="4">
        <f t="shared" si="5"/>
        <v>9.9839992881322441</v>
      </c>
      <c r="D53" s="5">
        <v>517</v>
      </c>
      <c r="E53" s="21">
        <v>1580</v>
      </c>
      <c r="F53" s="5">
        <v>533</v>
      </c>
      <c r="G53" s="21">
        <v>1551</v>
      </c>
      <c r="H53" s="5">
        <v>543</v>
      </c>
      <c r="I53" s="21">
        <v>1481</v>
      </c>
      <c r="J53" s="5">
        <v>665</v>
      </c>
      <c r="K53" s="21">
        <v>1403</v>
      </c>
      <c r="L53" s="5">
        <v>678</v>
      </c>
      <c r="M53" s="21">
        <v>1423</v>
      </c>
      <c r="N53" s="5">
        <v>727</v>
      </c>
      <c r="O53" s="21">
        <v>1410</v>
      </c>
      <c r="Y53" s="7">
        <f t="shared" si="6"/>
        <v>9.9839992881322441</v>
      </c>
      <c r="Z53" s="8"/>
      <c r="AA53" s="10"/>
      <c r="AB53" s="8"/>
      <c r="AC53" s="10"/>
      <c r="AD53" s="8"/>
      <c r="AE53" s="10"/>
      <c r="AF53" s="8">
        <v>422</v>
      </c>
      <c r="AG53" s="10">
        <v>97.655775537471143</v>
      </c>
      <c r="AH53" s="8">
        <v>450</v>
      </c>
      <c r="AI53" s="10">
        <v>99.90508810300004</v>
      </c>
      <c r="AJ53" s="8">
        <v>418</v>
      </c>
      <c r="AK53" s="10">
        <v>99.415589760474106</v>
      </c>
      <c r="CZ53" s="7">
        <f t="shared" si="7"/>
        <v>9.9839992881322441</v>
      </c>
      <c r="DA53" s="11">
        <f t="shared" si="8"/>
        <v>430</v>
      </c>
      <c r="DB53" s="2">
        <f t="shared" si="9"/>
        <v>10.066445913694334</v>
      </c>
      <c r="DC53" s="2">
        <f t="shared" si="10"/>
        <v>98.99215113364842</v>
      </c>
      <c r="DD53" s="2">
        <f t="shared" si="11"/>
        <v>0.68296582573790066</v>
      </c>
      <c r="ED53" s="26">
        <v>9.98</v>
      </c>
      <c r="EE53" s="29">
        <f t="shared" si="12"/>
        <v>0.99953509995350998</v>
      </c>
      <c r="EF53" s="29">
        <f t="shared" si="13"/>
        <v>2.3399455866328068E-2</v>
      </c>
      <c r="EG53" s="28">
        <f t="shared" si="14"/>
        <v>0.98992151133648421</v>
      </c>
      <c r="EH53" s="28">
        <f t="shared" si="15"/>
        <v>6.8296582573790067E-3</v>
      </c>
    </row>
    <row r="54" spans="1:138">
      <c r="A54">
        <v>15.600377913341827</v>
      </c>
      <c r="B54">
        <v>23.718951703403373</v>
      </c>
      <c r="C54" s="4">
        <f t="shared" si="5"/>
        <v>10.191999273301663</v>
      </c>
      <c r="D54" s="5">
        <v>541</v>
      </c>
      <c r="E54" s="21">
        <v>1586</v>
      </c>
      <c r="F54" s="5">
        <v>545</v>
      </c>
      <c r="G54" s="21">
        <v>1513</v>
      </c>
      <c r="H54" s="5">
        <v>576</v>
      </c>
      <c r="I54" s="21">
        <v>1501</v>
      </c>
      <c r="J54" s="5">
        <v>657</v>
      </c>
      <c r="K54" s="21">
        <v>1433</v>
      </c>
      <c r="L54" s="5">
        <v>670</v>
      </c>
      <c r="M54" s="21">
        <v>1389</v>
      </c>
      <c r="N54" s="5">
        <v>707</v>
      </c>
      <c r="O54" s="21">
        <v>1432</v>
      </c>
      <c r="Y54" s="7">
        <f t="shared" si="6"/>
        <v>10.191999273301663</v>
      </c>
      <c r="Z54" s="8"/>
      <c r="AA54" s="10"/>
      <c r="AB54" s="8"/>
      <c r="AC54" s="10"/>
      <c r="AD54" s="8"/>
      <c r="AE54" s="10"/>
      <c r="AF54" s="8">
        <v>423</v>
      </c>
      <c r="AG54" s="10">
        <v>97.801530426333045</v>
      </c>
      <c r="AH54" s="8">
        <v>440</v>
      </c>
      <c r="AI54" s="10">
        <v>99.38513597160896</v>
      </c>
      <c r="AJ54" s="8">
        <v>423</v>
      </c>
      <c r="AK54" s="10">
        <v>99.415589760474106</v>
      </c>
      <c r="CZ54" s="7">
        <f t="shared" si="7"/>
        <v>10.191999273301663</v>
      </c>
      <c r="DA54" s="11">
        <f t="shared" si="8"/>
        <v>428.66666666666669</v>
      </c>
      <c r="DB54" s="2">
        <f t="shared" si="9"/>
        <v>5.666666666666667</v>
      </c>
      <c r="DC54" s="2">
        <f t="shared" si="10"/>
        <v>98.867418719472042</v>
      </c>
      <c r="DD54" s="2">
        <f t="shared" si="11"/>
        <v>0.53301665027217993</v>
      </c>
      <c r="ED54" s="26">
        <v>10.19</v>
      </c>
      <c r="EE54" s="29">
        <f t="shared" si="12"/>
        <v>0.99643576631024333</v>
      </c>
      <c r="EF54" s="29">
        <f t="shared" si="13"/>
        <v>1.3172167983883466E-2</v>
      </c>
      <c r="EG54" s="28">
        <f t="shared" si="14"/>
        <v>0.98867418719472044</v>
      </c>
      <c r="EH54" s="28">
        <f t="shared" si="15"/>
        <v>5.330166502721799E-3</v>
      </c>
    </row>
    <row r="55" spans="1:138">
      <c r="A55">
        <v>15.652385644851227</v>
      </c>
      <c r="B55">
        <v>23.62888953420417</v>
      </c>
      <c r="C55" s="4">
        <f t="shared" si="5"/>
        <v>10.399999258471084</v>
      </c>
      <c r="D55" s="5">
        <v>553</v>
      </c>
      <c r="E55" s="21">
        <v>1580</v>
      </c>
      <c r="F55" s="5">
        <v>567</v>
      </c>
      <c r="G55" s="21">
        <v>1529</v>
      </c>
      <c r="H55" s="5">
        <v>608</v>
      </c>
      <c r="I55" s="21">
        <v>1486</v>
      </c>
      <c r="J55" s="5">
        <v>668</v>
      </c>
      <c r="K55" s="21">
        <v>1491</v>
      </c>
      <c r="L55" s="5">
        <v>679</v>
      </c>
      <c r="M55" s="21">
        <v>1403</v>
      </c>
      <c r="N55" s="5">
        <v>693</v>
      </c>
      <c r="O55" s="21">
        <v>1433</v>
      </c>
      <c r="Y55" s="7">
        <f t="shared" si="6"/>
        <v>10.399999258471084</v>
      </c>
      <c r="Z55" s="8"/>
      <c r="AA55" s="10"/>
      <c r="AB55" s="8"/>
      <c r="AC55" s="10"/>
      <c r="AD55" s="8"/>
      <c r="AE55" s="10"/>
      <c r="AF55" s="8">
        <v>414</v>
      </c>
      <c r="AG55" s="10">
        <v>98.603182315073482</v>
      </c>
      <c r="AH55" s="8">
        <v>427</v>
      </c>
      <c r="AI55" s="10">
        <v>101.09355011760822</v>
      </c>
      <c r="AJ55" s="8">
        <v>414</v>
      </c>
      <c r="AK55" s="10">
        <v>99.860070787719152</v>
      </c>
      <c r="CZ55" s="7">
        <f t="shared" si="7"/>
        <v>10.399999258471084</v>
      </c>
      <c r="DA55" s="11">
        <f t="shared" si="8"/>
        <v>418.33333333333331</v>
      </c>
      <c r="DB55" s="2">
        <f t="shared" si="9"/>
        <v>4.3333333333333339</v>
      </c>
      <c r="DC55" s="2">
        <f t="shared" si="10"/>
        <v>99.852267740133627</v>
      </c>
      <c r="DD55" s="2">
        <f t="shared" si="11"/>
        <v>0.71891784733239572</v>
      </c>
      <c r="ED55" s="26">
        <v>10.4</v>
      </c>
      <c r="EE55" s="29">
        <f t="shared" si="12"/>
        <v>0.97241593057492637</v>
      </c>
      <c r="EF55" s="29">
        <f t="shared" si="13"/>
        <v>1.0072834340616768E-2</v>
      </c>
      <c r="EG55" s="28">
        <f t="shared" si="14"/>
        <v>0.99852267740133627</v>
      </c>
      <c r="EH55" s="28">
        <f t="shared" si="15"/>
        <v>7.1891784733239573E-3</v>
      </c>
    </row>
    <row r="56" spans="1:138">
      <c r="A56">
        <v>15.704393376360626</v>
      </c>
      <c r="B56">
        <v>23.538827365004966</v>
      </c>
      <c r="C56" s="4">
        <f t="shared" si="5"/>
        <v>10.607999243640505</v>
      </c>
      <c r="D56" s="5">
        <v>581</v>
      </c>
      <c r="E56" s="21">
        <v>1605</v>
      </c>
      <c r="F56" s="5">
        <v>564</v>
      </c>
      <c r="G56" s="21">
        <v>1512</v>
      </c>
      <c r="H56" s="5">
        <v>623</v>
      </c>
      <c r="I56" s="21">
        <v>1438</v>
      </c>
      <c r="J56" s="5">
        <v>683</v>
      </c>
      <c r="K56" s="21">
        <v>1518</v>
      </c>
      <c r="L56" s="5">
        <v>671</v>
      </c>
      <c r="M56" s="21">
        <v>1410</v>
      </c>
      <c r="N56" s="5">
        <v>692</v>
      </c>
      <c r="O56" s="21">
        <v>1415</v>
      </c>
      <c r="Y56" s="7">
        <f t="shared" si="6"/>
        <v>10.607999243640505</v>
      </c>
      <c r="Z56" s="8"/>
      <c r="AA56" s="10"/>
      <c r="AB56" s="8"/>
      <c r="AC56" s="10"/>
      <c r="AD56" s="8"/>
      <c r="AE56" s="10"/>
      <c r="AF56" s="8"/>
      <c r="AG56" s="10"/>
      <c r="AH56" s="8">
        <v>429</v>
      </c>
      <c r="AI56" s="10">
        <v>101.46494449717326</v>
      </c>
      <c r="AJ56" s="8">
        <v>426</v>
      </c>
      <c r="AK56" s="10">
        <v>101.11943369824677</v>
      </c>
      <c r="CZ56" s="7">
        <f t="shared" si="7"/>
        <v>10.607999243640505</v>
      </c>
      <c r="DA56" s="11">
        <f t="shared" si="8"/>
        <v>427.5</v>
      </c>
      <c r="DB56" s="2">
        <f t="shared" si="9"/>
        <v>1.4999999999999998</v>
      </c>
      <c r="DC56" s="2">
        <f t="shared" si="10"/>
        <v>101.29218909771001</v>
      </c>
      <c r="DD56" s="2">
        <f t="shared" si="11"/>
        <v>0.17275539946324867</v>
      </c>
      <c r="ED56" s="26">
        <v>10.61</v>
      </c>
      <c r="EE56" s="29">
        <f t="shared" si="12"/>
        <v>0.993723849372385</v>
      </c>
      <c r="EF56" s="29">
        <f t="shared" si="13"/>
        <v>3.4867503486750344E-3</v>
      </c>
      <c r="EG56" s="28">
        <f t="shared" si="14"/>
        <v>1.0129218909771001</v>
      </c>
      <c r="EH56" s="28">
        <f t="shared" si="15"/>
        <v>1.7275539946324866E-3</v>
      </c>
    </row>
    <row r="57" spans="1:138">
      <c r="A57">
        <v>15.756401107870026</v>
      </c>
      <c r="B57">
        <v>23.448765195805763</v>
      </c>
      <c r="C57" s="4">
        <f t="shared" si="5"/>
        <v>10.815999228809924</v>
      </c>
      <c r="D57" s="5">
        <v>597</v>
      </c>
      <c r="E57" s="21">
        <v>1578</v>
      </c>
      <c r="F57" s="5">
        <v>583</v>
      </c>
      <c r="G57" s="21">
        <v>1495</v>
      </c>
      <c r="H57" s="5">
        <v>653</v>
      </c>
      <c r="I57" s="21">
        <v>1472</v>
      </c>
      <c r="J57" s="5">
        <v>668</v>
      </c>
      <c r="K57" s="21">
        <v>1498</v>
      </c>
      <c r="L57" s="5">
        <v>635</v>
      </c>
      <c r="M57" s="21">
        <v>1434</v>
      </c>
      <c r="N57" s="5">
        <v>686</v>
      </c>
      <c r="O57" s="21">
        <v>1433</v>
      </c>
      <c r="Y57" s="7">
        <f t="shared" si="6"/>
        <v>10.815999228809924</v>
      </c>
      <c r="Z57" s="8"/>
      <c r="AA57" s="10"/>
      <c r="AB57" s="8"/>
      <c r="AC57" s="10"/>
      <c r="AD57" s="8"/>
      <c r="AE57" s="10"/>
      <c r="AF57" s="8"/>
      <c r="AG57" s="10"/>
      <c r="AH57" s="8">
        <v>428</v>
      </c>
      <c r="AI57" s="10">
        <v>100.72215573804316</v>
      </c>
      <c r="AJ57" s="8">
        <v>427</v>
      </c>
      <c r="AK57" s="10">
        <v>100.74903284220925</v>
      </c>
      <c r="CZ57" s="7">
        <f t="shared" si="7"/>
        <v>10.815999228809924</v>
      </c>
      <c r="DA57" s="11">
        <f t="shared" si="8"/>
        <v>427.5</v>
      </c>
      <c r="DB57" s="2">
        <f t="shared" si="9"/>
        <v>0.5</v>
      </c>
      <c r="DC57" s="2">
        <f t="shared" si="10"/>
        <v>100.7355942901262</v>
      </c>
      <c r="DD57" s="2">
        <f t="shared" si="11"/>
        <v>1.3438552083044897E-2</v>
      </c>
      <c r="ED57" s="26">
        <v>10.82</v>
      </c>
      <c r="EE57" s="29">
        <f t="shared" si="12"/>
        <v>0.993723849372385</v>
      </c>
      <c r="EF57" s="29">
        <f t="shared" si="13"/>
        <v>1.1622501162250117E-3</v>
      </c>
      <c r="EG57" s="28">
        <f t="shared" si="14"/>
        <v>1.007355942901262</v>
      </c>
      <c r="EH57" s="28">
        <f t="shared" si="15"/>
        <v>1.3438552083044897E-4</v>
      </c>
    </row>
    <row r="58" spans="1:138">
      <c r="A58">
        <v>15.808408839379425</v>
      </c>
      <c r="B58">
        <v>23.358703026606559</v>
      </c>
      <c r="C58" s="4">
        <f t="shared" si="5"/>
        <v>11.023999213979344</v>
      </c>
      <c r="D58" s="5">
        <v>627</v>
      </c>
      <c r="E58" s="21">
        <v>1512</v>
      </c>
      <c r="F58" s="5">
        <v>596</v>
      </c>
      <c r="G58" s="21">
        <v>1483</v>
      </c>
      <c r="H58" s="5">
        <v>674</v>
      </c>
      <c r="I58" s="21">
        <v>1506</v>
      </c>
      <c r="J58" s="5">
        <v>672</v>
      </c>
      <c r="K58" s="21">
        <v>1485</v>
      </c>
      <c r="L58" s="5">
        <v>620</v>
      </c>
      <c r="M58" s="21">
        <v>1448</v>
      </c>
      <c r="N58" s="5">
        <v>658</v>
      </c>
      <c r="O58" s="21">
        <v>1447</v>
      </c>
      <c r="Y58" s="7">
        <f t="shared" si="6"/>
        <v>11.023999213979344</v>
      </c>
      <c r="Z58" s="8"/>
      <c r="AA58" s="10"/>
      <c r="AB58" s="8"/>
      <c r="AC58" s="10"/>
      <c r="AD58" s="8"/>
      <c r="AE58" s="10"/>
      <c r="AF58" s="8"/>
      <c r="AG58" s="10"/>
      <c r="AH58" s="8">
        <v>421</v>
      </c>
      <c r="AI58" s="10">
        <v>100.49931911030411</v>
      </c>
      <c r="AJ58" s="8">
        <v>439</v>
      </c>
      <c r="AK58" s="10">
        <v>99.860070787719152</v>
      </c>
      <c r="CZ58" s="7">
        <f t="shared" si="7"/>
        <v>11.023999213979344</v>
      </c>
      <c r="DA58" s="11">
        <f t="shared" si="8"/>
        <v>430</v>
      </c>
      <c r="DB58" s="2">
        <f t="shared" si="9"/>
        <v>9</v>
      </c>
      <c r="DC58" s="2">
        <f t="shared" si="10"/>
        <v>100.17969494901163</v>
      </c>
      <c r="DD58" s="2">
        <f t="shared" si="11"/>
        <v>0.31962416129248084</v>
      </c>
      <c r="ED58" s="26">
        <v>11.02</v>
      </c>
      <c r="EE58" s="29">
        <f t="shared" si="12"/>
        <v>0.99953509995350998</v>
      </c>
      <c r="EF58" s="29">
        <f t="shared" si="13"/>
        <v>2.0920502092050208E-2</v>
      </c>
      <c r="EG58" s="28">
        <f t="shared" si="14"/>
        <v>1.0017969494901164</v>
      </c>
      <c r="EH58" s="28">
        <f t="shared" si="15"/>
        <v>3.1962416129248084E-3</v>
      </c>
    </row>
    <row r="59" spans="1:138">
      <c r="A59">
        <v>15.860416570888823</v>
      </c>
      <c r="B59">
        <v>23.268640857407355</v>
      </c>
      <c r="C59" s="4">
        <f t="shared" si="5"/>
        <v>11.231999199148763</v>
      </c>
      <c r="D59" s="5">
        <v>655</v>
      </c>
      <c r="E59" s="21">
        <v>1502</v>
      </c>
      <c r="F59" s="5">
        <v>597</v>
      </c>
      <c r="G59" s="21">
        <v>1471</v>
      </c>
      <c r="H59" s="5">
        <v>672</v>
      </c>
      <c r="I59" s="21">
        <v>1477</v>
      </c>
      <c r="J59" s="5">
        <v>647</v>
      </c>
      <c r="K59" s="21">
        <v>1457</v>
      </c>
      <c r="L59" s="5">
        <v>632</v>
      </c>
      <c r="M59" s="21">
        <v>1424</v>
      </c>
      <c r="N59" s="5">
        <v>651</v>
      </c>
      <c r="O59" s="21">
        <v>1441</v>
      </c>
      <c r="Y59" s="7">
        <f t="shared" si="6"/>
        <v>11.231999199148763</v>
      </c>
      <c r="Z59" s="8"/>
      <c r="AA59" s="10"/>
      <c r="AB59" s="8"/>
      <c r="AC59" s="10"/>
      <c r="AD59" s="8"/>
      <c r="AE59" s="10"/>
      <c r="AF59" s="8"/>
      <c r="AG59" s="10"/>
      <c r="AH59" s="8"/>
      <c r="AI59" s="10"/>
      <c r="AJ59" s="8"/>
      <c r="AK59" s="10"/>
      <c r="CZ59" s="7"/>
      <c r="DA59" s="11"/>
      <c r="DB59" s="2"/>
      <c r="DC59" s="2"/>
      <c r="DD59" s="2"/>
    </row>
    <row r="60" spans="1:138">
      <c r="A60">
        <v>15.912424302398223</v>
      </c>
      <c r="B60">
        <v>23.178578688208152</v>
      </c>
      <c r="C60" s="4">
        <f t="shared" si="5"/>
        <v>11.439999184318184</v>
      </c>
      <c r="D60" s="5">
        <v>676</v>
      </c>
      <c r="E60" s="21">
        <v>1479</v>
      </c>
      <c r="F60" s="5">
        <v>593</v>
      </c>
      <c r="G60" s="21">
        <v>1443</v>
      </c>
      <c r="H60" s="5">
        <v>690</v>
      </c>
      <c r="I60" s="21">
        <v>1420</v>
      </c>
      <c r="J60" s="5">
        <v>641</v>
      </c>
      <c r="K60" s="21">
        <v>1409</v>
      </c>
      <c r="L60" s="5">
        <v>630</v>
      </c>
      <c r="M60" s="21">
        <v>1391</v>
      </c>
      <c r="N60" s="5">
        <v>595</v>
      </c>
      <c r="O60" s="21">
        <v>1440</v>
      </c>
      <c r="Y60" s="7">
        <f t="shared" si="6"/>
        <v>11.439999184318184</v>
      </c>
      <c r="Z60" s="8"/>
      <c r="AA60" s="10"/>
      <c r="AB60" s="8"/>
      <c r="AC60" s="10"/>
      <c r="AD60" s="8"/>
      <c r="AE60" s="10"/>
      <c r="AF60" s="8"/>
      <c r="AG60" s="10"/>
      <c r="AH60" s="8"/>
      <c r="AI60" s="10"/>
      <c r="AJ60" s="8"/>
      <c r="AK60" s="10"/>
      <c r="DB60" s="2"/>
      <c r="DC60" s="2"/>
      <c r="DD60" s="2"/>
    </row>
    <row r="61" spans="1:138">
      <c r="A61">
        <v>15.964432033907622</v>
      </c>
      <c r="B61">
        <v>23.088516519008948</v>
      </c>
      <c r="C61" s="4">
        <f t="shared" si="5"/>
        <v>11.647999169487603</v>
      </c>
      <c r="D61" s="5">
        <v>692</v>
      </c>
      <c r="E61" s="21">
        <v>1440</v>
      </c>
      <c r="F61" s="5">
        <v>622</v>
      </c>
      <c r="G61" s="21">
        <v>1409</v>
      </c>
      <c r="H61" s="5">
        <v>705</v>
      </c>
      <c r="I61" s="21">
        <v>1383</v>
      </c>
      <c r="J61" s="5">
        <v>633</v>
      </c>
      <c r="K61" s="21">
        <v>1357</v>
      </c>
      <c r="L61" s="5">
        <v>597</v>
      </c>
      <c r="M61" s="21">
        <v>1360</v>
      </c>
      <c r="N61" s="5">
        <v>563</v>
      </c>
      <c r="O61" s="21">
        <v>1437</v>
      </c>
      <c r="Y61" s="7">
        <f t="shared" si="6"/>
        <v>11.647999169487603</v>
      </c>
      <c r="Z61" s="8"/>
      <c r="AA61" s="10"/>
      <c r="AB61" s="8"/>
      <c r="AC61" s="10"/>
      <c r="AD61" s="8"/>
      <c r="AE61" s="10"/>
      <c r="AF61" s="8"/>
      <c r="AG61" s="10"/>
      <c r="AH61" s="8"/>
      <c r="AI61" s="10"/>
      <c r="AJ61" s="8"/>
      <c r="AK61" s="10"/>
      <c r="CZ61" s="7"/>
      <c r="DA61" s="11"/>
      <c r="DB61" s="2"/>
      <c r="DC61" s="2"/>
      <c r="DD61" s="2"/>
    </row>
    <row r="62" spans="1:138">
      <c r="A62">
        <v>16.016439765417022</v>
      </c>
      <c r="B62">
        <v>22.998454349809744</v>
      </c>
      <c r="C62" s="4">
        <f t="shared" si="5"/>
        <v>11.855999154657024</v>
      </c>
      <c r="D62" s="5">
        <v>722</v>
      </c>
      <c r="E62" s="21">
        <v>1430</v>
      </c>
      <c r="F62" s="5">
        <v>658</v>
      </c>
      <c r="G62" s="21">
        <v>1392</v>
      </c>
      <c r="H62" s="5">
        <v>691</v>
      </c>
      <c r="I62" s="21">
        <v>1380</v>
      </c>
      <c r="J62" s="5">
        <v>622</v>
      </c>
      <c r="K62" s="21">
        <v>1348</v>
      </c>
      <c r="L62" s="5">
        <v>599</v>
      </c>
      <c r="M62" s="21">
        <v>1341</v>
      </c>
      <c r="N62" s="5">
        <v>547</v>
      </c>
      <c r="O62" s="21">
        <v>1442</v>
      </c>
      <c r="Y62" s="7">
        <f t="shared" si="6"/>
        <v>11.855999154657024</v>
      </c>
      <c r="Z62" s="8"/>
      <c r="AA62" s="10"/>
      <c r="AB62" s="8"/>
      <c r="AC62" s="10"/>
      <c r="AD62" s="8"/>
      <c r="AE62" s="10"/>
      <c r="AF62" s="8"/>
      <c r="AG62" s="10"/>
      <c r="AH62" s="8"/>
      <c r="AI62" s="10"/>
      <c r="AJ62" s="8"/>
      <c r="AK62" s="10"/>
      <c r="CZ62" s="7"/>
      <c r="DA62" s="11"/>
      <c r="DB62" s="2"/>
      <c r="DC62" s="2"/>
      <c r="DD62" s="2"/>
    </row>
    <row r="63" spans="1:138">
      <c r="A63">
        <v>16.068447496926421</v>
      </c>
      <c r="B63">
        <v>22.908392180610541</v>
      </c>
      <c r="C63" s="4">
        <f t="shared" si="5"/>
        <v>12.063999139826445</v>
      </c>
      <c r="D63" s="5">
        <v>745</v>
      </c>
      <c r="E63" s="21">
        <v>1472</v>
      </c>
      <c r="F63" s="5">
        <v>671</v>
      </c>
      <c r="G63" s="21">
        <v>1377</v>
      </c>
      <c r="H63" s="5">
        <v>675</v>
      </c>
      <c r="I63" s="21">
        <v>1351</v>
      </c>
      <c r="J63" s="5">
        <v>632</v>
      </c>
      <c r="K63" s="21">
        <v>1380</v>
      </c>
      <c r="L63" s="5">
        <v>613</v>
      </c>
      <c r="M63" s="21">
        <v>1345</v>
      </c>
      <c r="N63" s="5">
        <v>537</v>
      </c>
      <c r="O63" s="21">
        <v>1430</v>
      </c>
      <c r="Y63" s="7">
        <f t="shared" si="6"/>
        <v>12.063999139826445</v>
      </c>
      <c r="Z63" s="8"/>
      <c r="AA63" s="10"/>
      <c r="AB63" s="8"/>
      <c r="AC63" s="10"/>
      <c r="AD63" s="8"/>
      <c r="AE63" s="10"/>
      <c r="AF63" s="8"/>
      <c r="AG63" s="10"/>
      <c r="AH63" s="8"/>
      <c r="AI63" s="10"/>
      <c r="AJ63" s="8"/>
      <c r="AK63" s="10"/>
      <c r="CZ63" s="7"/>
      <c r="DA63" s="11"/>
      <c r="DB63" s="2"/>
      <c r="DC63" s="2"/>
      <c r="DD63" s="2"/>
    </row>
    <row r="64" spans="1:138">
      <c r="A64">
        <v>16.120455228435819</v>
      </c>
      <c r="B64">
        <v>22.818330011411337</v>
      </c>
      <c r="C64" s="4">
        <f t="shared" si="5"/>
        <v>12.271999124995864</v>
      </c>
      <c r="D64" s="5">
        <v>781</v>
      </c>
      <c r="E64" s="21">
        <v>1495</v>
      </c>
      <c r="F64" s="5">
        <v>662</v>
      </c>
      <c r="G64" s="21">
        <v>1365</v>
      </c>
      <c r="H64" s="5">
        <v>652</v>
      </c>
      <c r="I64" s="21">
        <v>1318</v>
      </c>
      <c r="J64" s="5">
        <v>634</v>
      </c>
      <c r="K64" s="21">
        <v>1381</v>
      </c>
      <c r="L64" s="5">
        <v>624</v>
      </c>
      <c r="M64" s="21">
        <v>1345</v>
      </c>
      <c r="N64" s="5">
        <v>538</v>
      </c>
      <c r="O64" s="21">
        <v>1436</v>
      </c>
      <c r="Y64" s="7">
        <f t="shared" si="6"/>
        <v>12.271999124995864</v>
      </c>
      <c r="Z64" s="8"/>
      <c r="AA64" s="10"/>
      <c r="AB64" s="8"/>
      <c r="AC64" s="10"/>
      <c r="AD64" s="8"/>
      <c r="AE64" s="10"/>
      <c r="AF64" s="8"/>
      <c r="AG64" s="10"/>
      <c r="AH64" s="8"/>
      <c r="AI64" s="10"/>
      <c r="AJ64" s="8"/>
      <c r="AK64" s="10"/>
      <c r="CZ64" s="7"/>
      <c r="DA64" s="11"/>
      <c r="DB64" s="2"/>
      <c r="DC64" s="2"/>
      <c r="DD64" s="2"/>
      <c r="DG64" s="3" t="s">
        <v>31</v>
      </c>
      <c r="DH64" s="3"/>
      <c r="DI64" s="3" t="s">
        <v>31</v>
      </c>
      <c r="DJ64" s="3" t="s">
        <v>32</v>
      </c>
    </row>
    <row r="65" spans="1:114">
      <c r="A65">
        <v>16.172462959945218</v>
      </c>
      <c r="B65">
        <v>22.728267842212134</v>
      </c>
      <c r="C65" s="4">
        <f t="shared" si="5"/>
        <v>12.479999110165283</v>
      </c>
      <c r="D65" s="5">
        <v>748</v>
      </c>
      <c r="E65" s="21">
        <v>1469</v>
      </c>
      <c r="F65" s="5">
        <v>649</v>
      </c>
      <c r="G65" s="21">
        <v>1360</v>
      </c>
      <c r="H65" s="5">
        <v>654</v>
      </c>
      <c r="I65" s="21">
        <v>1332</v>
      </c>
      <c r="J65" s="5">
        <v>634</v>
      </c>
      <c r="K65" s="21">
        <v>1341</v>
      </c>
      <c r="L65" s="5">
        <v>641</v>
      </c>
      <c r="M65" s="21">
        <v>1330</v>
      </c>
      <c r="N65" s="5">
        <v>534</v>
      </c>
      <c r="O65" s="21">
        <v>1441</v>
      </c>
      <c r="Y65" s="7">
        <f t="shared" si="6"/>
        <v>12.479999110165283</v>
      </c>
      <c r="Z65" s="8"/>
      <c r="AA65" s="10"/>
      <c r="AB65" s="8"/>
      <c r="AC65" s="10"/>
      <c r="AD65" s="8"/>
      <c r="AE65" s="10"/>
      <c r="AF65" s="8"/>
      <c r="AG65" s="10"/>
      <c r="AH65" s="8"/>
      <c r="AI65" s="10"/>
      <c r="AJ65" s="8"/>
      <c r="AK65" s="10"/>
      <c r="CZ65" s="7"/>
      <c r="DA65" s="11"/>
      <c r="DB65" s="2"/>
      <c r="DC65" s="2"/>
      <c r="DD65" s="2"/>
      <c r="DG65" s="3" t="s">
        <v>33</v>
      </c>
      <c r="DH65" s="3"/>
      <c r="DI65" s="3" t="s">
        <v>34</v>
      </c>
      <c r="DJ65" s="3"/>
    </row>
    <row r="66" spans="1:114">
      <c r="A66">
        <v>16.22447069145462</v>
      </c>
      <c r="B66">
        <v>22.63820567301293</v>
      </c>
      <c r="C66" s="4">
        <f t="shared" si="5"/>
        <v>12.687999095334705</v>
      </c>
      <c r="D66" s="5">
        <v>732</v>
      </c>
      <c r="E66" s="21">
        <v>1437</v>
      </c>
      <c r="F66" s="5">
        <v>646</v>
      </c>
      <c r="G66" s="21">
        <v>1372</v>
      </c>
      <c r="H66" s="5">
        <v>641</v>
      </c>
      <c r="I66" s="21">
        <v>1359</v>
      </c>
      <c r="J66" s="5">
        <v>630</v>
      </c>
      <c r="K66" s="21">
        <v>1337</v>
      </c>
      <c r="L66" s="5">
        <v>625</v>
      </c>
      <c r="M66" s="21">
        <v>1320</v>
      </c>
      <c r="N66" s="5">
        <v>548</v>
      </c>
      <c r="O66" s="21">
        <v>1433</v>
      </c>
      <c r="Y66" s="7">
        <f t="shared" si="6"/>
        <v>12.687999095334705</v>
      </c>
      <c r="Z66" s="8"/>
      <c r="AA66" s="10"/>
      <c r="AB66" s="8"/>
      <c r="AC66" s="10"/>
      <c r="AD66" s="8"/>
      <c r="AE66" s="10"/>
      <c r="AF66" s="8"/>
      <c r="AG66" s="10"/>
      <c r="AH66" s="8"/>
      <c r="AI66" s="10"/>
      <c r="AJ66" s="8"/>
      <c r="AK66" s="10"/>
      <c r="CZ66" s="7"/>
      <c r="DA66" s="11"/>
      <c r="DB66" s="2"/>
      <c r="DC66" s="2"/>
      <c r="DD66" s="2"/>
      <c r="DF66" s="27" t="s">
        <v>54</v>
      </c>
      <c r="DG66" s="11">
        <f>AVERAGE(DA51:DA58)</f>
        <v>430.2</v>
      </c>
    </row>
    <row r="67" spans="1:114">
      <c r="A67">
        <v>16.276478422964018</v>
      </c>
      <c r="B67">
        <v>22.548143503813726</v>
      </c>
      <c r="C67" s="4">
        <f t="shared" si="5"/>
        <v>12.895999080504126</v>
      </c>
      <c r="D67" s="5">
        <v>710</v>
      </c>
      <c r="E67" s="21">
        <v>1416</v>
      </c>
      <c r="F67" s="5">
        <v>637</v>
      </c>
      <c r="G67" s="21">
        <v>1356</v>
      </c>
      <c r="H67" s="5">
        <v>648</v>
      </c>
      <c r="I67" s="21">
        <v>1381</v>
      </c>
      <c r="J67" s="5">
        <v>608</v>
      </c>
      <c r="K67" s="21">
        <v>1345</v>
      </c>
      <c r="L67" s="5">
        <v>596</v>
      </c>
      <c r="M67" s="21">
        <v>1297</v>
      </c>
      <c r="N67" s="5">
        <v>531</v>
      </c>
      <c r="O67" s="21">
        <v>1421</v>
      </c>
      <c r="Y67" s="7">
        <f t="shared" si="6"/>
        <v>12.895999080504126</v>
      </c>
      <c r="Z67" s="8"/>
      <c r="AA67" s="10"/>
      <c r="AB67" s="8"/>
      <c r="AC67" s="10"/>
      <c r="AD67" s="8"/>
      <c r="AE67" s="10"/>
      <c r="AF67" s="8"/>
      <c r="AG67" s="10"/>
      <c r="AH67" s="8"/>
      <c r="AI67" s="10"/>
      <c r="AJ67" s="8"/>
      <c r="AK67" s="10"/>
      <c r="CZ67" s="7"/>
      <c r="DA67" s="11"/>
      <c r="DB67" s="2"/>
      <c r="DC67" s="2"/>
      <c r="DD67" s="2"/>
    </row>
    <row r="68" spans="1:114">
      <c r="A68">
        <v>16.328486154473417</v>
      </c>
      <c r="B68">
        <v>22.458081334614523</v>
      </c>
      <c r="C68" s="4">
        <f t="shared" si="5"/>
        <v>13.103999065673545</v>
      </c>
      <c r="D68" s="5">
        <v>701</v>
      </c>
      <c r="E68" s="21">
        <v>1373</v>
      </c>
      <c r="F68" s="5">
        <v>611</v>
      </c>
      <c r="G68" s="21">
        <v>1372</v>
      </c>
      <c r="H68" s="5">
        <v>644</v>
      </c>
      <c r="I68" s="21">
        <v>1389</v>
      </c>
      <c r="J68" s="5">
        <v>597</v>
      </c>
      <c r="K68" s="21">
        <v>1353</v>
      </c>
      <c r="L68" s="5">
        <v>567</v>
      </c>
      <c r="M68" s="21">
        <v>1303</v>
      </c>
      <c r="N68" s="5">
        <v>526</v>
      </c>
      <c r="O68" s="21">
        <v>1415</v>
      </c>
      <c r="Y68" s="7">
        <f t="shared" si="6"/>
        <v>13.103999065673545</v>
      </c>
      <c r="Z68" s="8"/>
      <c r="AA68" s="10"/>
      <c r="AB68" s="8"/>
      <c r="AC68" s="10"/>
      <c r="AD68" s="8"/>
      <c r="AE68" s="10"/>
      <c r="AF68" s="8"/>
      <c r="AG68" s="10"/>
      <c r="AH68" s="8"/>
      <c r="AI68" s="10"/>
      <c r="AJ68" s="8"/>
      <c r="AK68" s="10"/>
      <c r="CZ68" s="7"/>
      <c r="DA68" s="11"/>
      <c r="DB68" s="2"/>
      <c r="DC68" s="2"/>
      <c r="DD68" s="2"/>
    </row>
    <row r="69" spans="1:114">
      <c r="A69">
        <v>16.380493885982816</v>
      </c>
      <c r="B69">
        <v>22.368019165415319</v>
      </c>
      <c r="C69" s="4">
        <f t="shared" si="5"/>
        <v>13.311999050842964</v>
      </c>
      <c r="D69" s="5">
        <v>677</v>
      </c>
      <c r="E69" s="21">
        <v>1342</v>
      </c>
      <c r="F69" s="5">
        <v>602</v>
      </c>
      <c r="G69" s="21">
        <v>1404</v>
      </c>
      <c r="H69" s="5">
        <v>601</v>
      </c>
      <c r="I69" s="21">
        <v>1380</v>
      </c>
      <c r="J69" s="5">
        <v>563</v>
      </c>
      <c r="K69" s="21">
        <v>1361</v>
      </c>
      <c r="L69" s="5">
        <v>526</v>
      </c>
      <c r="M69" s="21">
        <v>1340</v>
      </c>
      <c r="N69" s="5">
        <v>502</v>
      </c>
      <c r="O69" s="21">
        <v>1391</v>
      </c>
      <c r="Y69" s="7">
        <f t="shared" si="6"/>
        <v>13.311999050842964</v>
      </c>
      <c r="Z69" s="8"/>
      <c r="AA69" s="10"/>
      <c r="AB69" s="8"/>
      <c r="AC69" s="10"/>
      <c r="AD69" s="8"/>
      <c r="AE69" s="10"/>
      <c r="AF69" s="8"/>
      <c r="AG69" s="10"/>
      <c r="AH69" s="8"/>
      <c r="AI69" s="10"/>
      <c r="AJ69" s="8"/>
      <c r="AK69" s="10"/>
      <c r="CZ69" s="7"/>
      <c r="DA69" s="11"/>
      <c r="DB69" s="2"/>
      <c r="DC69" s="2"/>
      <c r="DD69" s="2"/>
    </row>
    <row r="70" spans="1:114">
      <c r="A70">
        <v>16.432501617492214</v>
      </c>
      <c r="B70">
        <v>22.277956996216115</v>
      </c>
      <c r="C70" s="14">
        <f t="shared" ref="C70:C87" si="16">2*(SQRT(((A70-A$5)*(A70-A$5)+(B70-B$5)*(B70-B$5))))</f>
        <v>13.519999036012385</v>
      </c>
      <c r="D70" s="15">
        <v>633</v>
      </c>
      <c r="E70" s="22">
        <v>1362</v>
      </c>
      <c r="F70" s="15">
        <v>562</v>
      </c>
      <c r="G70" s="22">
        <v>1381</v>
      </c>
      <c r="H70" s="15">
        <v>580</v>
      </c>
      <c r="I70" s="22">
        <v>1362</v>
      </c>
      <c r="J70" s="15">
        <v>560</v>
      </c>
      <c r="K70" s="22">
        <v>1356</v>
      </c>
      <c r="L70" s="15">
        <v>522</v>
      </c>
      <c r="M70" s="22">
        <v>1361</v>
      </c>
      <c r="N70" s="15">
        <v>473</v>
      </c>
      <c r="O70" s="22">
        <v>1365</v>
      </c>
      <c r="Y70" s="7">
        <f t="shared" ref="Y70:Y87" si="17">C70</f>
        <v>13.519999036012385</v>
      </c>
      <c r="Z70" s="8"/>
      <c r="AA70" s="10"/>
      <c r="AB70" s="8"/>
      <c r="AC70" s="10"/>
      <c r="AD70" s="8"/>
      <c r="AE70" s="10"/>
      <c r="AF70" s="8"/>
      <c r="AG70" s="10"/>
      <c r="AH70" s="8"/>
      <c r="AI70" s="10"/>
      <c r="AJ70" s="8"/>
      <c r="AK70" s="10"/>
      <c r="CZ70" s="7"/>
      <c r="DA70" s="11"/>
      <c r="DB70" s="2"/>
      <c r="DC70" s="2"/>
      <c r="DD70" s="2"/>
    </row>
    <row r="71" spans="1:114">
      <c r="A71">
        <v>16.484509349001616</v>
      </c>
      <c r="B71">
        <v>22.187894827016912</v>
      </c>
      <c r="C71" s="14">
        <f t="shared" si="16"/>
        <v>13.727999021181805</v>
      </c>
      <c r="D71" s="15">
        <v>595</v>
      </c>
      <c r="E71" s="22">
        <v>1379</v>
      </c>
      <c r="F71" s="15">
        <v>535</v>
      </c>
      <c r="G71" s="22">
        <v>1369</v>
      </c>
      <c r="H71" s="15">
        <v>528</v>
      </c>
      <c r="I71" s="22">
        <v>1353</v>
      </c>
      <c r="J71" s="15">
        <v>546</v>
      </c>
      <c r="K71" s="22">
        <v>1366</v>
      </c>
      <c r="L71" s="15">
        <v>484</v>
      </c>
      <c r="M71" s="22">
        <v>1338</v>
      </c>
      <c r="N71" s="15">
        <v>465</v>
      </c>
      <c r="O71" s="22">
        <v>1355</v>
      </c>
      <c r="Y71" s="7">
        <f t="shared" si="17"/>
        <v>13.727999021181805</v>
      </c>
      <c r="Z71" s="8"/>
      <c r="AA71" s="10"/>
      <c r="AB71" s="8"/>
      <c r="AC71" s="10"/>
      <c r="AD71" s="8"/>
      <c r="AE71" s="10"/>
      <c r="AF71" s="8"/>
      <c r="AG71" s="10"/>
      <c r="AH71" s="8"/>
      <c r="AI71" s="10"/>
      <c r="AJ71" s="8"/>
      <c r="AK71" s="10"/>
      <c r="CZ71" s="7"/>
      <c r="DA71" s="11"/>
      <c r="DB71" s="2"/>
      <c r="DC71" s="2"/>
      <c r="DD71" s="2"/>
    </row>
    <row r="72" spans="1:114">
      <c r="A72">
        <v>16.536517080511015</v>
      </c>
      <c r="B72">
        <v>22.097832657817708</v>
      </c>
      <c r="C72" s="14">
        <f t="shared" si="16"/>
        <v>13.935999006351226</v>
      </c>
      <c r="D72" s="15">
        <v>561</v>
      </c>
      <c r="E72" s="22">
        <v>1372</v>
      </c>
      <c r="F72" s="15">
        <v>514</v>
      </c>
      <c r="G72" s="22">
        <v>1380</v>
      </c>
      <c r="H72" s="15">
        <v>517</v>
      </c>
      <c r="I72" s="22">
        <v>1340</v>
      </c>
      <c r="J72" s="15">
        <v>527</v>
      </c>
      <c r="K72" s="22">
        <v>1387</v>
      </c>
      <c r="L72" s="15">
        <v>456</v>
      </c>
      <c r="M72" s="22">
        <v>1329</v>
      </c>
      <c r="N72" s="15">
        <v>463</v>
      </c>
      <c r="O72" s="22">
        <v>1346</v>
      </c>
      <c r="Y72" s="7">
        <f t="shared" si="17"/>
        <v>13.935999006351226</v>
      </c>
      <c r="Z72" s="8"/>
      <c r="AA72" s="10"/>
      <c r="AB72" s="8"/>
      <c r="AC72" s="10"/>
      <c r="AD72" s="8"/>
      <c r="AE72" s="10"/>
      <c r="AF72" s="8"/>
      <c r="AG72" s="10"/>
      <c r="AH72" s="8"/>
      <c r="AI72" s="10"/>
      <c r="AJ72" s="8"/>
      <c r="AK72" s="10"/>
      <c r="CZ72" s="7"/>
      <c r="DA72" s="11"/>
      <c r="DB72" s="2"/>
      <c r="DC72" s="2"/>
      <c r="DD72" s="2"/>
    </row>
    <row r="73" spans="1:114">
      <c r="A73">
        <v>16.588524812020413</v>
      </c>
      <c r="B73">
        <v>22.007770488618505</v>
      </c>
      <c r="C73" s="14">
        <f t="shared" si="16"/>
        <v>14.143998991520645</v>
      </c>
      <c r="D73" s="15">
        <v>548</v>
      </c>
      <c r="E73" s="22">
        <v>1362</v>
      </c>
      <c r="F73" s="15">
        <v>508</v>
      </c>
      <c r="G73" s="22">
        <v>1368</v>
      </c>
      <c r="H73" s="15">
        <v>496</v>
      </c>
      <c r="I73" s="22">
        <v>1340</v>
      </c>
      <c r="J73" s="15">
        <v>514</v>
      </c>
      <c r="K73" s="22">
        <v>1405</v>
      </c>
      <c r="L73" s="15">
        <v>445</v>
      </c>
      <c r="M73" s="22">
        <v>1351</v>
      </c>
      <c r="N73" s="15">
        <v>451</v>
      </c>
      <c r="O73" s="22">
        <v>1335</v>
      </c>
      <c r="Y73" s="7">
        <f t="shared" si="17"/>
        <v>14.143998991520645</v>
      </c>
      <c r="Z73" s="8"/>
      <c r="AA73" s="10"/>
      <c r="AB73" s="8"/>
      <c r="AC73" s="10"/>
      <c r="AD73" s="8"/>
      <c r="AE73" s="10"/>
      <c r="AF73" s="8"/>
      <c r="AG73" s="10"/>
      <c r="AH73" s="8"/>
      <c r="AI73" s="10"/>
      <c r="AJ73" s="8"/>
      <c r="AK73" s="10"/>
      <c r="CZ73" s="7"/>
      <c r="DA73" s="11"/>
      <c r="DB73" s="2"/>
      <c r="DC73" s="2"/>
      <c r="DD73" s="2"/>
    </row>
    <row r="74" spans="1:114">
      <c r="A74">
        <v>16.640532543529812</v>
      </c>
      <c r="B74">
        <v>21.917708319419301</v>
      </c>
      <c r="C74" s="14">
        <f t="shared" si="16"/>
        <v>14.351998976690064</v>
      </c>
      <c r="D74" s="15">
        <v>551</v>
      </c>
      <c r="E74" s="22">
        <v>1347</v>
      </c>
      <c r="F74" s="15">
        <v>499</v>
      </c>
      <c r="G74" s="22">
        <v>1362</v>
      </c>
      <c r="H74" s="15">
        <v>474</v>
      </c>
      <c r="I74" s="22">
        <v>1343</v>
      </c>
      <c r="J74" s="15">
        <v>495</v>
      </c>
      <c r="K74" s="22">
        <v>1375</v>
      </c>
      <c r="L74" s="15">
        <v>444</v>
      </c>
      <c r="M74" s="22">
        <v>1364</v>
      </c>
      <c r="N74" s="15">
        <v>431</v>
      </c>
      <c r="O74" s="22">
        <v>1330</v>
      </c>
      <c r="Y74" s="7">
        <f t="shared" si="17"/>
        <v>14.351998976690064</v>
      </c>
      <c r="Z74" s="8"/>
      <c r="AA74" s="10"/>
      <c r="AB74" s="8"/>
      <c r="AC74" s="10"/>
      <c r="AD74" s="8"/>
      <c r="AE74" s="10"/>
      <c r="AF74" s="8"/>
      <c r="AG74" s="10"/>
      <c r="AH74" s="8"/>
      <c r="AI74" s="10"/>
      <c r="AJ74" s="8"/>
      <c r="AK74" s="10"/>
      <c r="CZ74" s="7"/>
      <c r="DA74" s="11"/>
      <c r="DB74" s="2"/>
      <c r="DC74" s="2"/>
      <c r="DD74" s="2"/>
    </row>
    <row r="75" spans="1:114">
      <c r="A75">
        <v>16.69254027503921</v>
      </c>
      <c r="B75">
        <v>21.827646150220097</v>
      </c>
      <c r="C75" s="14">
        <f t="shared" si="16"/>
        <v>14.559998961859485</v>
      </c>
      <c r="D75" s="15">
        <v>514</v>
      </c>
      <c r="E75" s="22">
        <v>1334</v>
      </c>
      <c r="F75" s="15">
        <v>484</v>
      </c>
      <c r="G75" s="22">
        <v>1340</v>
      </c>
      <c r="H75" s="15">
        <v>472</v>
      </c>
      <c r="I75" s="22">
        <v>1321</v>
      </c>
      <c r="J75" s="15">
        <v>495</v>
      </c>
      <c r="K75" s="22">
        <v>1355</v>
      </c>
      <c r="L75" s="15">
        <v>434</v>
      </c>
      <c r="M75" s="22">
        <v>1343</v>
      </c>
      <c r="N75" s="15">
        <v>435</v>
      </c>
      <c r="O75" s="22">
        <v>1336</v>
      </c>
      <c r="Y75" s="7">
        <f t="shared" si="17"/>
        <v>14.559998961859485</v>
      </c>
      <c r="Z75" s="8"/>
      <c r="AA75" s="10"/>
      <c r="AB75" s="8"/>
      <c r="AC75" s="10"/>
      <c r="AD75" s="8"/>
      <c r="AE75" s="10"/>
      <c r="AF75" s="8"/>
      <c r="AG75" s="10"/>
      <c r="AH75" s="8"/>
      <c r="AI75" s="10"/>
      <c r="AJ75" s="8"/>
      <c r="AK75" s="10"/>
      <c r="CZ75" s="7"/>
      <c r="DA75" s="11"/>
      <c r="DB75" s="2"/>
      <c r="DC75" s="2"/>
      <c r="DD75" s="2"/>
    </row>
    <row r="76" spans="1:114">
      <c r="A76">
        <v>16.744548006548612</v>
      </c>
      <c r="B76">
        <v>21.737583981020894</v>
      </c>
      <c r="C76" s="14">
        <f t="shared" si="16"/>
        <v>14.767998947028907</v>
      </c>
      <c r="D76" s="15">
        <v>533</v>
      </c>
      <c r="E76" s="22">
        <v>1332</v>
      </c>
      <c r="F76" s="15">
        <v>478</v>
      </c>
      <c r="G76" s="22">
        <v>1317</v>
      </c>
      <c r="H76" s="15">
        <v>477</v>
      </c>
      <c r="I76" s="22">
        <v>1317</v>
      </c>
      <c r="J76" s="15">
        <v>478</v>
      </c>
      <c r="K76" s="22">
        <v>1365</v>
      </c>
      <c r="L76" s="15">
        <v>430</v>
      </c>
      <c r="M76" s="22">
        <v>1317</v>
      </c>
      <c r="N76" s="15">
        <v>438</v>
      </c>
      <c r="O76" s="22">
        <v>1332</v>
      </c>
      <c r="Y76" s="7">
        <f t="shared" si="17"/>
        <v>14.767998947028907</v>
      </c>
      <c r="Z76" s="8"/>
      <c r="AA76" s="10"/>
      <c r="AB76" s="8"/>
      <c r="AC76" s="10"/>
      <c r="AD76" s="8"/>
      <c r="AE76" s="10"/>
      <c r="AF76" s="8"/>
      <c r="AG76" s="10"/>
      <c r="AH76" s="8"/>
      <c r="AI76" s="10"/>
      <c r="AJ76" s="8"/>
      <c r="AK76" s="10"/>
      <c r="CZ76" s="7"/>
      <c r="DA76" s="11"/>
      <c r="DB76" s="2"/>
      <c r="DC76" s="2"/>
      <c r="DD76" s="2"/>
    </row>
    <row r="77" spans="1:114">
      <c r="A77">
        <v>16.796555738058011</v>
      </c>
      <c r="B77">
        <v>21.64752181182169</v>
      </c>
      <c r="C77" s="14">
        <f t="shared" si="16"/>
        <v>14.975998932198326</v>
      </c>
      <c r="D77" s="15">
        <v>511</v>
      </c>
      <c r="E77" s="22">
        <v>1370</v>
      </c>
      <c r="F77" s="15">
        <v>487</v>
      </c>
      <c r="G77" s="22">
        <v>1312</v>
      </c>
      <c r="H77" s="15">
        <v>490</v>
      </c>
      <c r="I77" s="22">
        <v>1347</v>
      </c>
      <c r="J77" s="15">
        <v>471</v>
      </c>
      <c r="K77" s="22">
        <v>1378</v>
      </c>
      <c r="L77" s="15">
        <v>431</v>
      </c>
      <c r="M77" s="22">
        <v>1324</v>
      </c>
      <c r="N77" s="15">
        <v>434</v>
      </c>
      <c r="O77" s="22">
        <v>1336</v>
      </c>
      <c r="Y77" s="7">
        <f t="shared" si="17"/>
        <v>14.975998932198326</v>
      </c>
      <c r="Z77" s="8"/>
      <c r="AA77" s="10"/>
      <c r="AB77" s="8"/>
      <c r="AC77" s="10"/>
      <c r="AD77" s="8"/>
      <c r="AE77" s="10"/>
      <c r="AF77" s="8"/>
      <c r="AG77" s="10"/>
      <c r="AH77" s="8"/>
      <c r="AI77" s="10"/>
      <c r="AJ77" s="8"/>
      <c r="AK77" s="10"/>
      <c r="CZ77" s="7"/>
      <c r="DA77" s="11"/>
      <c r="DB77" s="2"/>
      <c r="DC77" s="2"/>
      <c r="DD77" s="2"/>
    </row>
    <row r="78" spans="1:114">
      <c r="A78">
        <v>16.848563469567409</v>
      </c>
      <c r="B78">
        <v>21.557459642622486</v>
      </c>
      <c r="C78" s="14">
        <f t="shared" si="16"/>
        <v>15.183998917367745</v>
      </c>
      <c r="D78" s="15">
        <v>481</v>
      </c>
      <c r="E78" s="22">
        <v>1416</v>
      </c>
      <c r="F78" s="15">
        <v>467</v>
      </c>
      <c r="G78" s="22">
        <v>1307</v>
      </c>
      <c r="H78" s="15">
        <v>496</v>
      </c>
      <c r="I78" s="22">
        <v>1374</v>
      </c>
      <c r="J78" s="15">
        <v>472</v>
      </c>
      <c r="K78" s="22">
        <v>1392</v>
      </c>
      <c r="L78" s="15">
        <v>427</v>
      </c>
      <c r="M78" s="22">
        <v>1336</v>
      </c>
      <c r="N78" s="15">
        <v>434</v>
      </c>
      <c r="O78" s="22">
        <v>1360</v>
      </c>
      <c r="Y78" s="7">
        <f t="shared" si="17"/>
        <v>15.183998917367745</v>
      </c>
      <c r="Z78" s="8"/>
      <c r="AA78" s="10"/>
      <c r="AB78" s="8"/>
      <c r="AC78" s="10"/>
      <c r="AD78" s="8"/>
      <c r="AE78" s="10"/>
      <c r="AF78" s="8"/>
      <c r="AG78" s="10"/>
      <c r="AH78" s="8"/>
      <c r="AI78" s="10"/>
      <c r="AJ78" s="8"/>
      <c r="AK78" s="10"/>
      <c r="CZ78" s="7"/>
      <c r="DA78" s="11"/>
      <c r="DB78" s="2"/>
      <c r="DC78" s="2"/>
      <c r="DD78" s="2"/>
    </row>
    <row r="79" spans="1:114">
      <c r="A79">
        <v>16.900571201076808</v>
      </c>
      <c r="B79">
        <v>21.467397473423283</v>
      </c>
      <c r="C79" s="14">
        <f t="shared" si="16"/>
        <v>15.391998902537164</v>
      </c>
      <c r="D79" s="15">
        <v>471</v>
      </c>
      <c r="E79" s="22">
        <v>1403</v>
      </c>
      <c r="F79" s="15">
        <v>467</v>
      </c>
      <c r="G79" s="22">
        <v>1321</v>
      </c>
      <c r="H79" s="15">
        <v>475</v>
      </c>
      <c r="I79" s="22">
        <v>1380</v>
      </c>
      <c r="J79" s="15">
        <v>468</v>
      </c>
      <c r="K79" s="22">
        <v>1389</v>
      </c>
      <c r="L79" s="15">
        <v>426</v>
      </c>
      <c r="M79" s="22">
        <v>1341</v>
      </c>
      <c r="N79" s="15">
        <v>439</v>
      </c>
      <c r="O79" s="22">
        <v>1376</v>
      </c>
      <c r="Y79" s="7">
        <f t="shared" si="17"/>
        <v>15.391998902537164</v>
      </c>
      <c r="Z79" s="8"/>
      <c r="AA79" s="10"/>
      <c r="AB79" s="8"/>
      <c r="AC79" s="10"/>
      <c r="AD79" s="8"/>
      <c r="AE79" s="10"/>
      <c r="AF79" s="8"/>
      <c r="AG79" s="10"/>
      <c r="AH79" s="8"/>
      <c r="AI79" s="10"/>
      <c r="AJ79" s="8"/>
      <c r="AK79" s="10"/>
      <c r="CZ79" s="7"/>
      <c r="DA79" s="11"/>
      <c r="DB79" s="2"/>
      <c r="DC79" s="2"/>
      <c r="DD79" s="2"/>
    </row>
    <row r="80" spans="1:114">
      <c r="A80">
        <v>16.95257893258621</v>
      </c>
      <c r="B80">
        <v>21.377335304224079</v>
      </c>
      <c r="C80" s="14">
        <f t="shared" si="16"/>
        <v>15.599998887706588</v>
      </c>
      <c r="D80" s="15">
        <v>472</v>
      </c>
      <c r="E80" s="22">
        <v>1382</v>
      </c>
      <c r="F80" s="15">
        <v>478</v>
      </c>
      <c r="G80" s="22">
        <v>1358</v>
      </c>
      <c r="H80" s="15">
        <v>472</v>
      </c>
      <c r="I80" s="22">
        <v>1377</v>
      </c>
      <c r="J80" s="15">
        <v>454</v>
      </c>
      <c r="K80" s="22">
        <v>1388</v>
      </c>
      <c r="L80" s="15">
        <v>430</v>
      </c>
      <c r="M80" s="22">
        <v>1351</v>
      </c>
      <c r="N80" s="15">
        <v>432</v>
      </c>
      <c r="O80" s="22">
        <v>1371</v>
      </c>
      <c r="Y80" s="7">
        <f t="shared" si="17"/>
        <v>15.599998887706588</v>
      </c>
      <c r="Z80" s="8"/>
      <c r="AA80" s="10"/>
      <c r="AB80" s="8"/>
      <c r="AC80" s="10"/>
      <c r="AD80" s="8"/>
      <c r="AE80" s="10"/>
      <c r="AF80" s="8"/>
      <c r="AG80" s="10"/>
      <c r="AH80" s="8"/>
      <c r="AI80" s="10"/>
      <c r="AJ80" s="8"/>
      <c r="AK80" s="10"/>
      <c r="CZ80" s="7"/>
      <c r="DA80" s="11"/>
      <c r="DB80" s="2"/>
      <c r="DC80" s="2"/>
      <c r="DD80" s="2"/>
    </row>
    <row r="81" spans="1:108">
      <c r="A81">
        <v>17.004586664095608</v>
      </c>
      <c r="B81">
        <v>21.287273135024876</v>
      </c>
      <c r="C81" s="14">
        <f t="shared" si="16"/>
        <v>15.807998872876007</v>
      </c>
      <c r="D81" s="15">
        <v>468</v>
      </c>
      <c r="E81" s="22">
        <v>1360</v>
      </c>
      <c r="F81" s="15">
        <v>475</v>
      </c>
      <c r="G81" s="22">
        <v>1385</v>
      </c>
      <c r="H81" s="15">
        <v>480</v>
      </c>
      <c r="I81" s="22">
        <v>1374</v>
      </c>
      <c r="J81" s="15">
        <v>439</v>
      </c>
      <c r="K81" s="22">
        <v>1399</v>
      </c>
      <c r="L81" s="15">
        <v>435</v>
      </c>
      <c r="M81" s="22">
        <v>1359</v>
      </c>
      <c r="N81" s="15">
        <v>428</v>
      </c>
      <c r="O81" s="22">
        <v>1351</v>
      </c>
      <c r="Q81" s="13" t="s">
        <v>39</v>
      </c>
      <c r="R81" s="2">
        <f>AVERAGE(AA2:AK2)</f>
        <v>1360</v>
      </c>
      <c r="Y81" s="7">
        <f t="shared" si="17"/>
        <v>15.807998872876007</v>
      </c>
      <c r="Z81" s="8"/>
      <c r="AA81" s="10"/>
      <c r="AB81" s="8"/>
      <c r="AC81" s="10"/>
      <c r="AD81" s="8"/>
      <c r="AE81" s="10"/>
      <c r="AF81" s="8"/>
      <c r="AG81" s="10"/>
      <c r="AH81" s="8"/>
      <c r="AI81" s="10"/>
      <c r="AJ81" s="8"/>
      <c r="AK81" s="10"/>
      <c r="CZ81" s="7"/>
      <c r="DA81" s="11"/>
      <c r="DB81" s="2"/>
      <c r="DC81" s="2"/>
      <c r="DD81" s="2"/>
    </row>
    <row r="82" spans="1:108">
      <c r="A82">
        <v>17.056594395605007</v>
      </c>
      <c r="B82">
        <v>21.197210965825672</v>
      </c>
      <c r="C82" s="14">
        <f t="shared" si="16"/>
        <v>16.015998858045425</v>
      </c>
      <c r="D82" s="15">
        <v>479</v>
      </c>
      <c r="E82" s="22">
        <v>1353</v>
      </c>
      <c r="F82" s="15">
        <v>469</v>
      </c>
      <c r="G82" s="22">
        <v>1409</v>
      </c>
      <c r="H82" s="15">
        <v>460</v>
      </c>
      <c r="I82" s="22">
        <v>1373</v>
      </c>
      <c r="J82" s="15">
        <v>435</v>
      </c>
      <c r="K82" s="22">
        <v>1386</v>
      </c>
      <c r="L82" s="15">
        <v>450</v>
      </c>
      <c r="M82" s="22">
        <v>1345</v>
      </c>
      <c r="N82" s="15">
        <v>418</v>
      </c>
      <c r="O82" s="22">
        <v>1342</v>
      </c>
      <c r="Q82" s="13" t="s">
        <v>40</v>
      </c>
      <c r="R82" s="2">
        <f>R81*1.1</f>
        <v>1496.0000000000002</v>
      </c>
      <c r="Y82" s="7">
        <f t="shared" si="17"/>
        <v>16.015998858045425</v>
      </c>
      <c r="Z82" s="8"/>
      <c r="AA82" s="10"/>
      <c r="AB82" s="8"/>
      <c r="AC82" s="10"/>
      <c r="AD82" s="8"/>
      <c r="AE82" s="10"/>
      <c r="AF82" s="8"/>
      <c r="AG82" s="10"/>
      <c r="AH82" s="8"/>
      <c r="AI82" s="10"/>
      <c r="AJ82" s="8"/>
      <c r="AK82" s="10"/>
      <c r="CZ82" s="7"/>
      <c r="DA82" s="11"/>
      <c r="DB82" s="2"/>
      <c r="DC82" s="2"/>
      <c r="DD82" s="2"/>
    </row>
    <row r="83" spans="1:108">
      <c r="A83">
        <v>17.108602127114406</v>
      </c>
      <c r="B83">
        <v>21.107148796626468</v>
      </c>
      <c r="C83" s="14">
        <f t="shared" si="16"/>
        <v>16.223998843214844</v>
      </c>
      <c r="D83" s="15">
        <v>487</v>
      </c>
      <c r="E83" s="22">
        <v>1362</v>
      </c>
      <c r="F83" s="15">
        <v>457</v>
      </c>
      <c r="G83" s="22">
        <v>1415</v>
      </c>
      <c r="H83" s="15">
        <v>446</v>
      </c>
      <c r="I83" s="22">
        <v>1370</v>
      </c>
      <c r="J83" s="15">
        <v>450</v>
      </c>
      <c r="K83" s="22">
        <v>1370</v>
      </c>
      <c r="L83" s="15">
        <v>440</v>
      </c>
      <c r="M83" s="22">
        <v>1338</v>
      </c>
      <c r="N83" s="15">
        <v>423</v>
      </c>
      <c r="O83" s="22">
        <v>1342</v>
      </c>
      <c r="Q83" s="13" t="s">
        <v>41</v>
      </c>
      <c r="R83" s="2">
        <f>R81*1.2</f>
        <v>1632</v>
      </c>
      <c r="Y83" s="7">
        <f t="shared" si="17"/>
        <v>16.223998843214844</v>
      </c>
      <c r="Z83" s="8"/>
      <c r="AA83" s="10"/>
      <c r="AB83" s="8"/>
      <c r="AC83" s="10"/>
      <c r="AD83" s="8"/>
      <c r="AE83" s="10"/>
      <c r="AF83" s="8"/>
      <c r="AG83" s="10"/>
      <c r="AH83" s="8"/>
      <c r="AI83" s="10"/>
      <c r="AJ83" s="8"/>
      <c r="AK83" s="10"/>
      <c r="CZ83" s="7"/>
      <c r="DA83" s="11"/>
      <c r="DB83" s="2"/>
      <c r="DC83" s="2"/>
      <c r="DD83" s="2"/>
    </row>
    <row r="84" spans="1:108">
      <c r="A84">
        <v>17.160609858623804</v>
      </c>
      <c r="B84">
        <v>21.017086627427265</v>
      </c>
      <c r="C84" s="14">
        <f t="shared" si="16"/>
        <v>16.431998828384263</v>
      </c>
      <c r="D84" s="15">
        <v>474</v>
      </c>
      <c r="E84" s="22">
        <v>1389</v>
      </c>
      <c r="F84" s="15">
        <v>443</v>
      </c>
      <c r="G84" s="22">
        <v>1392</v>
      </c>
      <c r="H84" s="15">
        <v>442</v>
      </c>
      <c r="I84" s="22">
        <v>1381</v>
      </c>
      <c r="J84" s="15">
        <v>445</v>
      </c>
      <c r="K84" s="22">
        <v>1353</v>
      </c>
      <c r="L84" s="15">
        <v>427</v>
      </c>
      <c r="M84" s="22">
        <v>1361</v>
      </c>
      <c r="N84" s="15">
        <v>414</v>
      </c>
      <c r="O84" s="22">
        <v>1348</v>
      </c>
      <c r="Q84" s="13" t="s">
        <v>42</v>
      </c>
      <c r="R84" s="2">
        <f>R81*1.3</f>
        <v>1768</v>
      </c>
      <c r="Y84" s="7">
        <f t="shared" si="17"/>
        <v>16.431998828384263</v>
      </c>
      <c r="Z84" s="8"/>
      <c r="AA84" s="10"/>
      <c r="AB84" s="8"/>
      <c r="AC84" s="10"/>
      <c r="AD84" s="8"/>
      <c r="AE84" s="10"/>
      <c r="AF84" s="8"/>
      <c r="AG84" s="10"/>
      <c r="AH84" s="8"/>
      <c r="AI84" s="10"/>
      <c r="AJ84" s="8"/>
      <c r="AK84" s="10"/>
      <c r="CZ84" s="7"/>
      <c r="DA84" s="11"/>
      <c r="DB84" s="2"/>
      <c r="DC84" s="2"/>
      <c r="DD84" s="2"/>
    </row>
    <row r="85" spans="1:108">
      <c r="A85">
        <v>17.212617590133206</v>
      </c>
      <c r="B85">
        <v>20.927024458228061</v>
      </c>
      <c r="C85" s="14">
        <f t="shared" si="16"/>
        <v>16.639998813553689</v>
      </c>
      <c r="D85" s="15">
        <v>482</v>
      </c>
      <c r="E85" s="22">
        <v>1406</v>
      </c>
      <c r="F85" s="15">
        <v>433</v>
      </c>
      <c r="G85" s="22">
        <v>1353</v>
      </c>
      <c r="H85" s="15">
        <v>453</v>
      </c>
      <c r="I85" s="22">
        <v>1407</v>
      </c>
      <c r="J85" s="15">
        <v>422</v>
      </c>
      <c r="K85" s="22">
        <v>1340</v>
      </c>
      <c r="L85" s="15">
        <v>429</v>
      </c>
      <c r="M85" s="22">
        <v>1366</v>
      </c>
      <c r="N85" s="15">
        <v>426</v>
      </c>
      <c r="O85" s="22">
        <v>1365</v>
      </c>
      <c r="Q85" s="13" t="s">
        <v>43</v>
      </c>
      <c r="R85" s="2">
        <f>R81*1.4</f>
        <v>1903.9999999999998</v>
      </c>
      <c r="Y85" s="7">
        <f t="shared" si="17"/>
        <v>16.639998813553689</v>
      </c>
      <c r="Z85" s="8"/>
      <c r="AA85" s="10"/>
      <c r="AB85" s="8"/>
      <c r="AC85" s="10"/>
      <c r="AD85" s="8"/>
      <c r="AE85" s="10"/>
      <c r="AF85" s="8"/>
      <c r="AG85" s="10"/>
      <c r="AH85" s="8"/>
      <c r="AI85" s="10"/>
      <c r="AJ85" s="8"/>
      <c r="AK85" s="10"/>
      <c r="CZ85" s="7"/>
      <c r="DA85" s="11"/>
      <c r="DB85" s="2"/>
      <c r="DC85" s="2"/>
      <c r="DD85" s="2"/>
    </row>
    <row r="86" spans="1:108">
      <c r="A86">
        <v>17.264625321642605</v>
      </c>
      <c r="B86">
        <v>20.836962289028857</v>
      </c>
      <c r="C86" s="14">
        <f t="shared" si="16"/>
        <v>16.847998798723108</v>
      </c>
      <c r="D86" s="15">
        <v>493</v>
      </c>
      <c r="E86" s="22">
        <v>1386</v>
      </c>
      <c r="F86" s="15">
        <v>430</v>
      </c>
      <c r="G86" s="22">
        <v>1344</v>
      </c>
      <c r="H86" s="15">
        <v>439</v>
      </c>
      <c r="I86" s="22">
        <v>1377</v>
      </c>
      <c r="J86" s="15">
        <v>423</v>
      </c>
      <c r="K86" s="22">
        <v>1342</v>
      </c>
      <c r="L86" s="15">
        <v>428</v>
      </c>
      <c r="M86" s="22">
        <v>1356</v>
      </c>
      <c r="N86" s="15">
        <v>427</v>
      </c>
      <c r="O86" s="22">
        <v>1360</v>
      </c>
      <c r="Q86" s="13" t="s">
        <v>44</v>
      </c>
      <c r="R86" s="2">
        <f>R81*1.5</f>
        <v>2040</v>
      </c>
      <c r="Y86" s="7">
        <f t="shared" si="17"/>
        <v>16.847998798723108</v>
      </c>
      <c r="Z86" s="8"/>
      <c r="AA86" s="10"/>
      <c r="AB86" s="8"/>
      <c r="AC86" s="10"/>
      <c r="AD86" s="8"/>
      <c r="AE86" s="10"/>
      <c r="AF86" s="8"/>
      <c r="AG86" s="10"/>
      <c r="AH86" s="8"/>
      <c r="AI86" s="10"/>
      <c r="AJ86" s="8"/>
      <c r="AK86" s="10"/>
      <c r="CZ86" s="7"/>
      <c r="DA86" s="11"/>
      <c r="DB86" s="2"/>
      <c r="DC86" s="2"/>
      <c r="DD86" s="2"/>
    </row>
    <row r="87" spans="1:108">
      <c r="A87">
        <v>17.316633053152003</v>
      </c>
      <c r="B87">
        <v>20.746900119829654</v>
      </c>
      <c r="C87" s="14">
        <f t="shared" si="16"/>
        <v>17.055998783892527</v>
      </c>
      <c r="D87" s="15">
        <v>466</v>
      </c>
      <c r="E87" s="22">
        <v>1377</v>
      </c>
      <c r="F87" s="15">
        <v>439</v>
      </c>
      <c r="G87" s="22">
        <v>1363</v>
      </c>
      <c r="H87" s="15">
        <v>440</v>
      </c>
      <c r="I87" s="22">
        <v>1346</v>
      </c>
      <c r="J87" s="15">
        <v>414</v>
      </c>
      <c r="K87" s="22">
        <v>1353</v>
      </c>
      <c r="L87" s="15">
        <v>421</v>
      </c>
      <c r="M87" s="22">
        <v>1353</v>
      </c>
      <c r="N87" s="15">
        <v>439</v>
      </c>
      <c r="O87" s="22">
        <v>1348</v>
      </c>
      <c r="Q87" s="13" t="s">
        <v>45</v>
      </c>
      <c r="R87" s="2">
        <f>R81*1.6</f>
        <v>2176</v>
      </c>
      <c r="Y87" s="7">
        <f t="shared" si="17"/>
        <v>17.055998783892527</v>
      </c>
      <c r="Z87" s="8"/>
      <c r="AA87" s="10"/>
      <c r="AB87" s="8"/>
      <c r="AC87" s="10"/>
      <c r="AD87" s="8"/>
      <c r="AE87" s="10"/>
      <c r="AF87" s="8"/>
      <c r="AG87" s="10"/>
      <c r="AH87" s="8"/>
      <c r="AI87" s="10"/>
      <c r="AJ87" s="8"/>
      <c r="AK87" s="10"/>
      <c r="CZ87" s="7"/>
      <c r="DA87" s="11"/>
      <c r="DB87" s="2"/>
      <c r="DC87" s="2"/>
      <c r="DD87" s="2"/>
    </row>
    <row r="88" spans="1:108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Y88" s="7"/>
      <c r="Z88" s="8"/>
      <c r="AA88" s="10"/>
      <c r="AB88" s="8"/>
      <c r="AC88" s="10"/>
      <c r="AD88" s="8"/>
      <c r="AE88" s="10"/>
      <c r="AF88" s="8"/>
      <c r="AG88" s="10"/>
      <c r="AH88" s="8"/>
      <c r="AI88" s="10"/>
      <c r="AJ88" s="8"/>
      <c r="AK88" s="10"/>
      <c r="CZ88" s="7"/>
      <c r="DA88" s="11"/>
      <c r="DB88" s="2"/>
      <c r="DC88" s="2"/>
      <c r="DD88" s="2"/>
    </row>
    <row r="89" spans="1:108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Y89" s="7"/>
      <c r="Z89" s="8"/>
      <c r="AA89" s="10"/>
      <c r="AB89" s="8"/>
      <c r="AC89" s="10"/>
      <c r="AD89" s="8"/>
      <c r="AE89" s="10"/>
      <c r="AF89" s="8"/>
      <c r="AG89" s="10"/>
      <c r="AH89" s="8"/>
      <c r="AI89" s="10"/>
      <c r="AJ89" s="8"/>
      <c r="AK89" s="10"/>
      <c r="CZ89" s="7"/>
      <c r="DA89" s="11"/>
      <c r="DB89" s="2"/>
      <c r="DC89" s="2"/>
      <c r="DD89" s="2"/>
    </row>
    <row r="90" spans="1:108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Y90" s="7"/>
      <c r="Z90" s="8"/>
      <c r="AA90" s="10"/>
      <c r="AB90" s="8"/>
      <c r="AC90" s="10"/>
      <c r="AD90" s="8"/>
      <c r="AE90" s="10"/>
      <c r="AF90" s="8"/>
      <c r="AG90" s="10"/>
      <c r="AH90" s="8"/>
      <c r="AI90" s="10"/>
      <c r="AJ90" s="8"/>
      <c r="AK90" s="10"/>
      <c r="CZ90" s="7"/>
      <c r="DA90" s="11"/>
      <c r="DB90" s="2"/>
      <c r="DC90" s="2"/>
      <c r="DD90" s="2"/>
    </row>
    <row r="91" spans="1:108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Y91" s="7"/>
      <c r="Z91" s="8"/>
      <c r="AA91" s="10"/>
      <c r="AB91" s="8"/>
      <c r="AC91" s="10"/>
      <c r="AD91" s="8"/>
      <c r="AE91" s="10"/>
      <c r="AF91" s="8"/>
      <c r="AG91" s="10"/>
      <c r="AH91" s="8"/>
      <c r="AI91" s="10"/>
      <c r="AJ91" s="8"/>
      <c r="AK91" s="10"/>
      <c r="CZ91" s="7"/>
      <c r="DA91" s="11"/>
      <c r="DB91" s="2"/>
      <c r="DC91" s="2"/>
      <c r="DD91" s="2"/>
    </row>
    <row r="92" spans="1:108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Y92" s="7"/>
      <c r="Z92" s="8"/>
      <c r="AA92" s="10"/>
      <c r="AB92" s="8"/>
      <c r="AC92" s="10"/>
      <c r="AD92" s="8"/>
      <c r="AE92" s="10"/>
      <c r="AF92" s="8"/>
      <c r="AG92" s="10"/>
      <c r="AH92" s="8"/>
      <c r="AI92" s="10"/>
      <c r="AJ92" s="8"/>
      <c r="AK92" s="10"/>
      <c r="CZ92" s="7"/>
      <c r="DA92" s="11"/>
      <c r="DB92" s="2"/>
      <c r="DC92" s="2"/>
      <c r="DD92" s="2"/>
    </row>
    <row r="93" spans="1:108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Y93" s="7"/>
      <c r="Z93" s="8"/>
      <c r="AA93" s="10"/>
      <c r="AB93" s="8"/>
      <c r="AC93" s="10"/>
      <c r="AD93" s="8"/>
      <c r="AE93" s="10"/>
      <c r="AF93" s="8"/>
      <c r="AG93" s="10"/>
      <c r="AH93" s="8"/>
      <c r="AI93" s="10"/>
      <c r="AJ93" s="8"/>
      <c r="AK93" s="10"/>
      <c r="CZ93" s="7"/>
      <c r="DA93" s="11"/>
      <c r="DB93" s="2"/>
      <c r="DC93" s="2"/>
      <c r="DD93" s="2"/>
    </row>
    <row r="94" spans="1:108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Y94" s="7"/>
      <c r="Z94" s="8"/>
      <c r="AA94" s="10"/>
      <c r="AB94" s="8"/>
      <c r="AC94" s="10"/>
      <c r="AD94" s="8"/>
      <c r="AE94" s="10"/>
      <c r="AF94" s="8"/>
      <c r="AG94" s="10"/>
      <c r="AH94" s="8"/>
      <c r="AI94" s="10"/>
      <c r="AJ94" s="8"/>
      <c r="AK94" s="10"/>
      <c r="CZ94" s="7"/>
      <c r="DA94" s="11"/>
      <c r="DB94" s="2"/>
      <c r="DC94" s="2"/>
      <c r="DD94" s="2"/>
    </row>
    <row r="95" spans="1:108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Y95" s="7"/>
      <c r="Z95" s="8"/>
      <c r="AA95" s="10"/>
      <c r="AB95" s="8"/>
      <c r="AC95" s="10"/>
      <c r="AD95" s="8"/>
      <c r="AE95" s="10"/>
      <c r="AF95" s="8"/>
      <c r="AG95" s="10"/>
      <c r="AH95" s="8"/>
      <c r="AI95" s="10"/>
      <c r="AJ95" s="8"/>
      <c r="AK95" s="10"/>
      <c r="CZ95" s="7"/>
      <c r="DA95" s="11"/>
      <c r="DB95" s="2"/>
      <c r="DC95" s="2"/>
      <c r="DD95" s="2"/>
    </row>
    <row r="96" spans="1:108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Y96" s="7"/>
      <c r="Z96" s="8"/>
      <c r="AA96" s="10"/>
      <c r="AB96" s="8"/>
      <c r="AC96" s="10"/>
      <c r="AD96" s="8"/>
      <c r="AE96" s="10"/>
      <c r="AF96" s="8"/>
      <c r="AG96" s="10"/>
      <c r="AH96" s="8"/>
      <c r="AI96" s="10"/>
      <c r="AJ96" s="8"/>
      <c r="AK96" s="10"/>
      <c r="CZ96" s="7"/>
      <c r="DA96" s="11"/>
      <c r="DB96" s="2"/>
      <c r="DC96" s="2"/>
      <c r="DD96" s="2"/>
    </row>
    <row r="97" spans="2:108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Y97" s="7"/>
      <c r="Z97" s="8"/>
      <c r="AA97" s="10"/>
      <c r="AB97" s="8"/>
      <c r="AC97" s="10"/>
      <c r="AD97" s="8"/>
      <c r="AE97" s="10"/>
      <c r="AF97" s="8"/>
      <c r="AG97" s="10"/>
      <c r="AH97" s="8"/>
      <c r="AI97" s="10"/>
      <c r="AJ97" s="8"/>
      <c r="AK97" s="10"/>
      <c r="CZ97" s="7"/>
      <c r="DA97" s="11"/>
      <c r="DB97" s="2"/>
      <c r="DC97" s="2"/>
      <c r="DD97" s="2"/>
    </row>
    <row r="98" spans="2:108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Y98" s="7"/>
      <c r="Z98" s="8"/>
      <c r="AA98" s="10"/>
      <c r="AB98" s="8"/>
      <c r="AC98" s="10"/>
      <c r="AD98" s="8"/>
      <c r="AE98" s="10"/>
      <c r="AF98" s="8"/>
      <c r="AG98" s="10"/>
      <c r="AH98" s="8"/>
      <c r="AI98" s="10"/>
      <c r="AJ98" s="8"/>
      <c r="AK98" s="10"/>
      <c r="CZ98" s="7"/>
      <c r="DA98" s="11"/>
      <c r="DB98" s="2"/>
      <c r="DC98" s="2"/>
      <c r="DD98" s="2"/>
    </row>
    <row r="99" spans="2:108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Y99" s="7"/>
      <c r="Z99" s="8"/>
      <c r="AA99" s="10"/>
      <c r="AB99" s="8"/>
      <c r="AC99" s="10"/>
      <c r="AD99" s="8"/>
      <c r="AE99" s="10"/>
      <c r="AF99" s="8"/>
      <c r="AG99" s="10"/>
      <c r="AH99" s="8"/>
      <c r="AI99" s="10"/>
      <c r="AJ99" s="8"/>
      <c r="AK99" s="10"/>
      <c r="CZ99" s="7"/>
      <c r="DA99" s="11"/>
      <c r="DB99" s="2"/>
      <c r="DC99" s="2"/>
      <c r="DD99" s="2"/>
    </row>
    <row r="100" spans="2:108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Y100" s="7"/>
      <c r="Z100" s="8"/>
      <c r="AA100" s="10"/>
      <c r="AB100" s="8"/>
      <c r="AC100" s="10"/>
      <c r="AD100" s="8"/>
      <c r="AE100" s="10"/>
      <c r="AF100" s="8"/>
      <c r="AG100" s="10"/>
      <c r="AH100" s="8"/>
      <c r="AI100" s="10"/>
      <c r="AJ100" s="8"/>
      <c r="AK100" s="10"/>
      <c r="CZ100" s="7"/>
      <c r="DA100" s="11"/>
      <c r="DB100" s="2"/>
      <c r="DC100" s="2"/>
      <c r="DD100" s="2"/>
    </row>
    <row r="101" spans="2:108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Y101" s="7"/>
      <c r="Z101" s="8"/>
      <c r="AA101" s="10"/>
      <c r="AB101" s="8"/>
      <c r="AC101" s="10"/>
      <c r="AD101" s="8"/>
      <c r="AE101" s="10"/>
      <c r="AF101" s="8"/>
      <c r="AG101" s="10"/>
      <c r="AH101" s="8"/>
      <c r="AI101" s="10"/>
      <c r="AJ101" s="8"/>
      <c r="AK101" s="10"/>
      <c r="CZ101" s="7"/>
      <c r="DA101" s="11"/>
      <c r="DB101" s="2"/>
      <c r="DC101" s="2"/>
      <c r="DD101" s="2"/>
    </row>
    <row r="102" spans="2:108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Y102" s="7"/>
      <c r="Z102" s="8"/>
      <c r="AA102" s="10"/>
      <c r="AB102" s="8"/>
      <c r="AC102" s="10"/>
      <c r="AD102" s="8"/>
      <c r="AE102" s="10"/>
      <c r="AF102" s="8"/>
      <c r="AG102" s="10"/>
      <c r="AH102" s="8"/>
      <c r="AI102" s="10"/>
      <c r="AJ102" s="8"/>
      <c r="AK102" s="10"/>
      <c r="CZ102" s="7"/>
      <c r="DA102" s="11"/>
      <c r="DB102" s="2"/>
      <c r="DC102" s="2"/>
      <c r="DD102" s="2"/>
    </row>
    <row r="103" spans="2:108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Y103" s="7"/>
      <c r="Z103" s="8"/>
      <c r="AA103" s="10"/>
      <c r="AB103" s="8"/>
      <c r="AC103" s="10"/>
      <c r="AD103" s="8"/>
      <c r="AE103" s="10"/>
      <c r="AF103" s="8"/>
      <c r="AG103" s="10"/>
      <c r="AH103" s="8"/>
      <c r="AI103" s="10"/>
      <c r="AJ103" s="8"/>
      <c r="AK103" s="10"/>
      <c r="CZ103" s="7"/>
      <c r="DA103" s="11"/>
      <c r="DB103" s="2"/>
      <c r="DC103" s="2"/>
      <c r="DD103" s="2"/>
    </row>
    <row r="104" spans="2:108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Y104" s="7"/>
      <c r="Z104" s="8"/>
      <c r="AA104" s="10"/>
      <c r="AB104" s="8"/>
      <c r="AC104" s="10"/>
      <c r="AD104" s="8"/>
      <c r="AE104" s="10"/>
      <c r="AF104" s="8"/>
      <c r="AG104" s="10"/>
      <c r="AH104" s="8"/>
      <c r="AI104" s="10"/>
      <c r="AJ104" s="8"/>
      <c r="AK104" s="10"/>
      <c r="CZ104" s="7"/>
      <c r="DA104" s="11"/>
      <c r="DB104" s="2"/>
      <c r="DC104" s="2"/>
      <c r="DD104" s="2"/>
    </row>
    <row r="105" spans="2:108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Y105" s="7"/>
      <c r="Z105" s="8"/>
      <c r="AA105" s="10"/>
      <c r="AB105" s="8"/>
      <c r="AC105" s="10"/>
      <c r="AD105" s="8"/>
      <c r="AE105" s="10"/>
      <c r="AF105" s="8"/>
      <c r="AG105" s="10"/>
      <c r="AH105" s="8"/>
      <c r="AI105" s="10"/>
      <c r="AJ105" s="8"/>
      <c r="AK105" s="10"/>
      <c r="CZ105" s="7"/>
      <c r="DA105" s="11"/>
      <c r="DB105" s="2"/>
      <c r="DC105" s="2"/>
      <c r="DD105" s="2"/>
    </row>
    <row r="106" spans="2:108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Y106" s="7"/>
      <c r="Z106" s="8"/>
      <c r="AA106" s="10"/>
      <c r="AB106" s="8"/>
      <c r="AC106" s="10"/>
      <c r="AD106" s="8"/>
      <c r="AE106" s="10"/>
      <c r="AF106" s="8"/>
      <c r="AG106" s="10"/>
      <c r="AH106" s="8"/>
      <c r="AI106" s="10"/>
      <c r="AJ106" s="8"/>
      <c r="AK106" s="10"/>
      <c r="CZ106" s="7"/>
      <c r="DA106" s="11"/>
      <c r="DB106" s="2"/>
      <c r="DC106" s="2"/>
      <c r="DD106" s="2"/>
    </row>
    <row r="107" spans="2:108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Y107" s="7"/>
      <c r="Z107" s="8"/>
      <c r="AA107" s="10"/>
      <c r="AB107" s="8"/>
      <c r="AC107" s="10"/>
      <c r="AD107" s="8"/>
      <c r="AE107" s="10"/>
      <c r="AF107" s="8"/>
      <c r="AG107" s="10"/>
      <c r="AH107" s="8"/>
      <c r="AI107" s="10"/>
      <c r="AJ107" s="8"/>
      <c r="AK107" s="10"/>
      <c r="CZ107" s="7"/>
      <c r="DA107" s="11"/>
      <c r="DB107" s="2"/>
      <c r="DC107" s="2"/>
      <c r="DD107" s="2"/>
    </row>
    <row r="108" spans="2:108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Y108" s="7"/>
      <c r="Z108" s="8"/>
      <c r="AA108" s="10"/>
      <c r="AB108" s="8"/>
      <c r="AC108" s="10"/>
      <c r="AD108" s="8"/>
      <c r="AE108" s="10"/>
      <c r="AF108" s="8"/>
      <c r="AG108" s="10"/>
      <c r="AH108" s="8"/>
      <c r="AI108" s="10"/>
      <c r="AJ108" s="8"/>
      <c r="AK108" s="10"/>
      <c r="CZ108" s="7"/>
      <c r="DA108" s="11"/>
      <c r="DB108" s="2"/>
      <c r="DC108" s="2"/>
      <c r="DD108" s="2"/>
    </row>
    <row r="109" spans="2:108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S109" s="17"/>
      <c r="Y109" s="7"/>
      <c r="Z109" s="8"/>
      <c r="AA109" s="10"/>
      <c r="AB109" s="8"/>
      <c r="AC109" s="10"/>
      <c r="AD109" s="8"/>
      <c r="AE109" s="10"/>
      <c r="AF109" s="8"/>
      <c r="AG109" s="10"/>
      <c r="AH109" s="8"/>
      <c r="AI109" s="10"/>
      <c r="AJ109" s="8"/>
      <c r="AK109" s="10"/>
      <c r="CZ109" s="7"/>
      <c r="DA109" s="11"/>
      <c r="DB109" s="2"/>
      <c r="DC109" s="2"/>
      <c r="DD109" s="2"/>
    </row>
    <row r="110" spans="2:108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Y110" s="7"/>
      <c r="Z110" s="8"/>
      <c r="AA110" s="10"/>
      <c r="AB110" s="8"/>
      <c r="AC110" s="10"/>
      <c r="AD110" s="8"/>
      <c r="AE110" s="10"/>
      <c r="AF110" s="8"/>
      <c r="AG110" s="10"/>
      <c r="AH110" s="8"/>
      <c r="AI110" s="10"/>
      <c r="AJ110" s="8"/>
      <c r="AK110" s="10"/>
      <c r="CZ110" s="7"/>
      <c r="DA110" s="11"/>
      <c r="DB110" s="2"/>
      <c r="DC110" s="2"/>
      <c r="DD110" s="2"/>
    </row>
    <row r="111" spans="2:108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Y111" s="7"/>
      <c r="Z111" s="8"/>
      <c r="AA111" s="10"/>
      <c r="AB111" s="8"/>
      <c r="AC111" s="10"/>
      <c r="AD111" s="8"/>
      <c r="AE111" s="10"/>
      <c r="AF111" s="8"/>
      <c r="AG111" s="10"/>
      <c r="AH111" s="8"/>
      <c r="AI111" s="10"/>
      <c r="AJ111" s="8"/>
      <c r="AK111" s="10"/>
      <c r="CZ111" s="7"/>
      <c r="DA111" s="11"/>
      <c r="DB111" s="2"/>
      <c r="DC111" s="2"/>
      <c r="DD111" s="2"/>
    </row>
    <row r="112" spans="2:108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Y112" s="7"/>
      <c r="Z112" s="8"/>
      <c r="AA112" s="10"/>
      <c r="AB112" s="8"/>
      <c r="AC112" s="10"/>
      <c r="AD112" s="8"/>
      <c r="AE112" s="10"/>
      <c r="AF112" s="8"/>
      <c r="AG112" s="10"/>
      <c r="AH112" s="8"/>
      <c r="AI112" s="10"/>
      <c r="AJ112" s="8"/>
      <c r="AK112" s="10"/>
      <c r="CZ112" s="7"/>
      <c r="DA112" s="11"/>
      <c r="DB112" s="2"/>
      <c r="DC112" s="2"/>
      <c r="DD112" s="2"/>
    </row>
    <row r="113" spans="1:108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Y113" s="7"/>
      <c r="Z113" s="8"/>
      <c r="AA113" s="10"/>
      <c r="AB113" s="8"/>
      <c r="AC113" s="10"/>
      <c r="AD113" s="8"/>
      <c r="AE113" s="10"/>
      <c r="AF113" s="8"/>
      <c r="AG113" s="10"/>
      <c r="AH113" s="8"/>
      <c r="AI113" s="10"/>
      <c r="AJ113" s="8"/>
      <c r="AK113" s="10"/>
      <c r="CZ113" s="7"/>
      <c r="DA113" s="11"/>
      <c r="DB113" s="2"/>
      <c r="DC113" s="2"/>
      <c r="DD113" s="2"/>
    </row>
    <row r="114" spans="1:108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Y114" s="7"/>
      <c r="Z114" s="8"/>
      <c r="AA114" s="10"/>
      <c r="AB114" s="8"/>
      <c r="AC114" s="10"/>
      <c r="AD114" s="8"/>
      <c r="AE114" s="10"/>
      <c r="AF114" s="8"/>
      <c r="AG114" s="10"/>
      <c r="AH114" s="8"/>
      <c r="AI114" s="10"/>
      <c r="AJ114" s="8"/>
      <c r="AK114" s="10"/>
      <c r="CZ114" s="7"/>
      <c r="DA114" s="11"/>
      <c r="DB114" s="2"/>
      <c r="DC114" s="2"/>
      <c r="DD114" s="2"/>
    </row>
    <row r="115" spans="1:108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Y115" s="7"/>
      <c r="Z115" s="8"/>
      <c r="AA115" s="10"/>
      <c r="AB115" s="8"/>
      <c r="AC115" s="10"/>
      <c r="AD115" s="8"/>
      <c r="AE115" s="10"/>
      <c r="AF115" s="8"/>
      <c r="AG115" s="10"/>
      <c r="AH115" s="8"/>
      <c r="AI115" s="10"/>
      <c r="AJ115" s="8"/>
      <c r="AK115" s="10"/>
      <c r="CZ115" s="7"/>
      <c r="DA115" s="11"/>
      <c r="DB115" s="2"/>
      <c r="DC115" s="2"/>
      <c r="DD115" s="2"/>
    </row>
    <row r="116" spans="1:108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Y116" s="7"/>
      <c r="Z116" s="8"/>
      <c r="AA116" s="10"/>
      <c r="AB116" s="8"/>
      <c r="AC116" s="10"/>
      <c r="AD116" s="8"/>
      <c r="AE116" s="10"/>
      <c r="AF116" s="8"/>
      <c r="AG116" s="10"/>
      <c r="AH116" s="8"/>
      <c r="AI116" s="10"/>
      <c r="AJ116" s="8"/>
      <c r="AK116" s="10"/>
      <c r="CZ116" s="7"/>
      <c r="DA116" s="11"/>
      <c r="DB116" s="2"/>
      <c r="DC116" s="2"/>
      <c r="DD116" s="2"/>
    </row>
    <row r="117" spans="1:108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Q117" s="13"/>
      <c r="Y117" s="7"/>
      <c r="Z117" s="8"/>
      <c r="AA117" s="10"/>
      <c r="AB117" s="8"/>
      <c r="AC117" s="10"/>
      <c r="AD117" s="8"/>
      <c r="AE117" s="10"/>
      <c r="AF117" s="8"/>
      <c r="AG117" s="10"/>
      <c r="AH117" s="8"/>
      <c r="AI117" s="10"/>
      <c r="AJ117" s="8"/>
      <c r="AK117" s="10"/>
      <c r="CZ117" s="7"/>
      <c r="DA117" s="11"/>
      <c r="DB117" s="2"/>
      <c r="DC117" s="2"/>
      <c r="DD117" s="2"/>
    </row>
    <row r="118" spans="1:108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Q118" s="13"/>
      <c r="Y118" s="7"/>
      <c r="Z118" s="8"/>
      <c r="AA118" s="10"/>
      <c r="AB118" s="8"/>
      <c r="AC118" s="10"/>
      <c r="AD118" s="8"/>
      <c r="AE118" s="10"/>
      <c r="AF118" s="8"/>
      <c r="AG118" s="10"/>
      <c r="AH118" s="8"/>
      <c r="AI118" s="10"/>
      <c r="AJ118" s="8"/>
      <c r="AK118" s="10"/>
      <c r="CZ118" s="7"/>
      <c r="DA118" s="11"/>
      <c r="DB118" s="2"/>
      <c r="DC118" s="2"/>
      <c r="DD118" s="2"/>
    </row>
    <row r="119" spans="1:108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Q119" s="13"/>
      <c r="Y119" s="7"/>
      <c r="Z119" s="8"/>
      <c r="AA119" s="10"/>
      <c r="AB119" s="8"/>
      <c r="AC119" s="10"/>
      <c r="AD119" s="8"/>
      <c r="AE119" s="10"/>
      <c r="AF119" s="8"/>
      <c r="AG119" s="10"/>
      <c r="AH119" s="8"/>
      <c r="AI119" s="10"/>
      <c r="AJ119" s="8"/>
      <c r="AK119" s="10"/>
      <c r="CZ119" s="7"/>
      <c r="DA119" s="11"/>
      <c r="DB119" s="2"/>
      <c r="DC119" s="2"/>
      <c r="DD119" s="2"/>
    </row>
    <row r="120" spans="1:108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Q120" s="13"/>
      <c r="Y120" s="7"/>
      <c r="Z120" s="8"/>
      <c r="AA120" s="10"/>
      <c r="AB120" s="8"/>
      <c r="AC120" s="10"/>
      <c r="AD120" s="8"/>
      <c r="AE120" s="10"/>
      <c r="AF120" s="8"/>
      <c r="AG120" s="10"/>
      <c r="AH120" s="8"/>
      <c r="AI120" s="10"/>
      <c r="AJ120" s="8"/>
      <c r="AK120" s="10"/>
      <c r="CZ120" s="7"/>
      <c r="DA120" s="11"/>
      <c r="DB120" s="2"/>
      <c r="DC120" s="2"/>
      <c r="DD120" s="2"/>
    </row>
    <row r="121" spans="1:10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Q121" s="13"/>
      <c r="Y121" s="18"/>
      <c r="Z121" s="4"/>
      <c r="AA121" s="19"/>
      <c r="AB121" s="4"/>
      <c r="AC121" s="19"/>
      <c r="AD121" s="4"/>
      <c r="AE121" s="19"/>
      <c r="AF121" s="4"/>
      <c r="AG121" s="19"/>
      <c r="AH121" s="4"/>
      <c r="AI121" s="19"/>
      <c r="AJ121" s="4"/>
      <c r="AK121" s="19"/>
      <c r="CZ121" s="7"/>
      <c r="DA121" s="11"/>
      <c r="DB121" s="2"/>
      <c r="DC121" s="2"/>
      <c r="DD121" s="2"/>
    </row>
    <row r="122" spans="1:10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Q122" s="13"/>
      <c r="Y122" s="18"/>
      <c r="Z122" s="4"/>
      <c r="AA122" s="19"/>
      <c r="AB122" s="4"/>
      <c r="AC122" s="19"/>
      <c r="AD122" s="4"/>
      <c r="AE122" s="19"/>
      <c r="AF122" s="4"/>
      <c r="AG122" s="19"/>
      <c r="AH122" s="4"/>
      <c r="AI122" s="19"/>
      <c r="AJ122" s="4"/>
      <c r="AK122" s="19"/>
      <c r="CZ122" s="7"/>
      <c r="DA122" s="11"/>
      <c r="DB122" s="2"/>
      <c r="DC122" s="2"/>
      <c r="DD122" s="2"/>
    </row>
    <row r="123" spans="1:10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CZ123" s="7"/>
      <c r="DA123" s="11"/>
      <c r="DB123" s="2"/>
      <c r="DC123" s="2"/>
      <c r="DD123" s="2"/>
    </row>
    <row r="124" spans="1:10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CZ124" s="7"/>
      <c r="DA124" s="11"/>
      <c r="DB124" s="2"/>
      <c r="DC124" s="2"/>
      <c r="DD124" s="2"/>
    </row>
    <row r="125" spans="1:10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CZ125" s="7"/>
      <c r="DA125" s="11"/>
      <c r="DB125" s="2"/>
      <c r="DC125" s="2"/>
      <c r="DD125" s="2"/>
    </row>
    <row r="126" spans="1:10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CZ126" s="7"/>
      <c r="DA126" s="11"/>
      <c r="DB126" s="2"/>
      <c r="DC126" s="2"/>
      <c r="DD126" s="2"/>
    </row>
    <row r="127" spans="1:10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CZ127" s="7"/>
      <c r="DA127" s="11"/>
      <c r="DB127" s="2"/>
      <c r="DC127" s="2"/>
      <c r="DD127" s="2"/>
    </row>
    <row r="128" spans="1:10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CZ128" s="7"/>
      <c r="DA128" s="11"/>
      <c r="DB128" s="2"/>
      <c r="DC128" s="2"/>
      <c r="DD128" s="2"/>
    </row>
    <row r="129" spans="1:10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CZ129" s="7"/>
      <c r="DA129" s="11"/>
      <c r="DB129" s="2"/>
      <c r="DC129" s="2"/>
      <c r="DD129" s="2"/>
    </row>
    <row r="130" spans="1:10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CZ130" s="7"/>
      <c r="DA130" s="11"/>
      <c r="DB130" s="2"/>
      <c r="DC130" s="2"/>
      <c r="DD130" s="2"/>
    </row>
    <row r="131" spans="1:10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CZ131" s="7"/>
      <c r="DA131" s="11"/>
      <c r="DB131" s="2"/>
      <c r="DC131" s="2"/>
      <c r="DD131" s="2"/>
    </row>
    <row r="132" spans="1:10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CZ132" s="7"/>
      <c r="DA132" s="11"/>
      <c r="DB132" s="2"/>
      <c r="DC132" s="2"/>
      <c r="DD132" s="2"/>
    </row>
    <row r="133" spans="1:10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0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0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0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0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0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0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0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0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0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0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0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20"/>
      <c r="E211" s="20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20"/>
      <c r="E315" s="20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>
      <c r="A419" s="4"/>
      <c r="B419" s="4"/>
      <c r="C419" s="4"/>
      <c r="D419" s="20"/>
      <c r="E419" s="20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1: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1: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1: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1: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>
      <c r="A523" s="4"/>
      <c r="B523" s="4"/>
      <c r="C523" s="4"/>
      <c r="D523" s="20"/>
      <c r="E523" s="20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>
      <c r="A627" s="4"/>
      <c r="B627" s="4"/>
      <c r="C627" s="4"/>
      <c r="D627" s="20"/>
      <c r="E627" s="20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>
      <c r="A731" s="4"/>
      <c r="B731" s="4"/>
      <c r="C731" s="4"/>
      <c r="D731" s="20"/>
      <c r="E731" s="20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>
      <c r="A835" s="4"/>
      <c r="B835" s="4"/>
      <c r="C835" s="4"/>
      <c r="D835" s="20"/>
      <c r="E835" s="20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>
      <c r="A939" s="4"/>
      <c r="B939" s="4"/>
      <c r="C939" s="4"/>
      <c r="D939" s="20"/>
      <c r="E939" s="20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r="1001" spans="1:1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r="1002" spans="1:1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r="1003" spans="1:1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r="1004" spans="1:1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r="1005" spans="1:1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r="1006" spans="1:1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r="1007" spans="1:1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r="1008" spans="1:1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r="1009" spans="1:1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r="1010" spans="1:1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r="1011" spans="1:1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r="1012" spans="1:1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r="1013" spans="1:1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r="1014" spans="1:1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r="1015" spans="1: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r="1016" spans="1:1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r="1017" spans="1:1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  <row r="1018" spans="1:1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</row>
    <row r="1019" spans="1:1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</row>
    <row r="1020" spans="1:1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</row>
    <row r="1021" spans="1:1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</row>
    <row r="1022" spans="1:1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</row>
    <row r="1023" spans="1:1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</row>
    <row r="1024" spans="1:1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</row>
    <row r="1025" spans="1:1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</row>
    <row r="1026" spans="1:1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</row>
    <row r="1027" spans="1:1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</row>
    <row r="1028" spans="1:1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</row>
    <row r="1029" spans="1:1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</row>
    <row r="1030" spans="1:1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</row>
    <row r="1031" spans="1:1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</row>
    <row r="1032" spans="1:1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</row>
    <row r="1033" spans="1:1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</row>
    <row r="1034" spans="1:1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</row>
    <row r="1035" spans="1:1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</row>
    <row r="1036" spans="1:1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</row>
    <row r="1037" spans="1:1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</row>
    <row r="1038" spans="1:1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</row>
    <row r="1039" spans="1:1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</row>
    <row r="1040" spans="1:1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</row>
    <row r="1041" spans="1:1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</row>
    <row r="1042" spans="1:1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</row>
    <row r="1043" spans="1:15">
      <c r="A1043" s="4"/>
      <c r="B1043" s="4"/>
      <c r="C1043" s="4"/>
      <c r="D1043" s="20"/>
      <c r="E1043" s="20"/>
      <c r="F1043" s="4"/>
      <c r="G1043" s="4"/>
      <c r="H1043" s="4"/>
      <c r="I1043" s="4"/>
      <c r="J1043" s="4"/>
      <c r="K1043" s="4"/>
      <c r="L1043" s="4"/>
      <c r="M1043" s="4"/>
      <c r="N1043" s="4"/>
      <c r="O1043" s="4"/>
    </row>
    <row r="1044" spans="1:1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</row>
    <row r="1045" spans="1:1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</row>
    <row r="1046" spans="1:1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</row>
    <row r="1047" spans="1:1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</row>
    <row r="1048" spans="1:1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</row>
    <row r="1049" spans="1:1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</row>
    <row r="1050" spans="1:1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</row>
    <row r="1051" spans="1:1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</row>
    <row r="1052" spans="1:1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</row>
    <row r="1053" spans="1:1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</row>
    <row r="1054" spans="1:1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</row>
    <row r="1055" spans="1:1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</row>
    <row r="1056" spans="1:1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</row>
    <row r="1057" spans="1:1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</row>
    <row r="1058" spans="1:1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</row>
    <row r="1059" spans="1:1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</row>
    <row r="1060" spans="1:1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</row>
    <row r="1061" spans="1:1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</row>
    <row r="1062" spans="1:1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</row>
    <row r="1063" spans="1:1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</row>
    <row r="1064" spans="1:1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</row>
    <row r="1065" spans="1:1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</row>
    <row r="1066" spans="1:1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</row>
    <row r="1067" spans="1:1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</row>
    <row r="1068" spans="1:1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</row>
    <row r="1069" spans="1:1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</row>
    <row r="1070" spans="1:1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</row>
    <row r="1071" spans="1:1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</row>
    <row r="1072" spans="1:1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</row>
    <row r="1073" spans="1:1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</row>
    <row r="1074" spans="1:1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</row>
    <row r="1075" spans="1:1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</row>
    <row r="1076" spans="1:1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</row>
    <row r="1077" spans="1:1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</row>
    <row r="1078" spans="1:1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</row>
    <row r="1079" spans="1:1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</row>
    <row r="1080" spans="1:1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</row>
    <row r="1081" spans="1:1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</row>
    <row r="1082" spans="1:1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</row>
    <row r="1083" spans="1:1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</row>
    <row r="1084" spans="1:1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</row>
    <row r="1085" spans="1:1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</row>
    <row r="1086" spans="1:1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</row>
    <row r="1087" spans="1:1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</row>
    <row r="1088" spans="1:1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</row>
    <row r="1089" spans="1:1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</row>
    <row r="1090" spans="1:1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</row>
    <row r="1091" spans="1:1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</row>
    <row r="1092" spans="1:1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</row>
    <row r="1093" spans="1:1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</row>
    <row r="1094" spans="1:1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</row>
    <row r="1095" spans="1:1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</row>
    <row r="1096" spans="1:1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</row>
    <row r="1097" spans="1:1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</row>
    <row r="1098" spans="1:1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</row>
    <row r="1099" spans="1:1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</row>
    <row r="1100" spans="1:1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</row>
    <row r="1101" spans="1:1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</row>
    <row r="1102" spans="1:1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</row>
    <row r="1103" spans="1:1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</row>
    <row r="1104" spans="1:1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</row>
    <row r="1105" spans="1:1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</row>
    <row r="1106" spans="1:15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</row>
    <row r="1107" spans="1:15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</row>
    <row r="1108" spans="1:15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</row>
    <row r="1109" spans="1:15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</row>
    <row r="1110" spans="1:15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</row>
    <row r="1111" spans="1:15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</row>
    <row r="1112" spans="1:15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</row>
    <row r="1113" spans="1:15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</row>
    <row r="1114" spans="1:15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</row>
    <row r="1115" spans="1: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</row>
    <row r="1116" spans="1:15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</row>
    <row r="1117" spans="1:15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</row>
    <row r="1118" spans="1:1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</row>
    <row r="1119" spans="1:15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</row>
    <row r="1120" spans="1:15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</row>
    <row r="1121" spans="1:15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</row>
    <row r="1122" spans="1:15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</row>
    <row r="1123" spans="1:1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</row>
    <row r="1124" spans="1:1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</row>
    <row r="1125" spans="1:1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</row>
    <row r="1126" spans="1:15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</row>
    <row r="1127" spans="1:15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</row>
    <row r="1128" spans="1:15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</row>
    <row r="1129" spans="1:15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</row>
    <row r="1130" spans="1:15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</row>
    <row r="1131" spans="1:15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</row>
    <row r="1132" spans="1:15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</row>
    <row r="1133" spans="1:15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</row>
    <row r="1134" spans="1:15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</row>
    <row r="1135" spans="1:1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</row>
    <row r="1136" spans="1:15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</row>
    <row r="1137" spans="1:15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</row>
    <row r="1138" spans="1:15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</row>
    <row r="1139" spans="1:15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</row>
    <row r="1140" spans="1:15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</row>
    <row r="1141" spans="1:1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</row>
    <row r="1142" spans="1:1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</row>
    <row r="1143" spans="1:15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</row>
    <row r="1144" spans="1:15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</row>
    <row r="1145" spans="1:1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</row>
    <row r="1146" spans="1:1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</row>
    <row r="1147" spans="1:15">
      <c r="A1147" s="4"/>
      <c r="B1147" s="4"/>
      <c r="C1147" s="4"/>
      <c r="D1147" s="20"/>
      <c r="E1147" s="20"/>
      <c r="F1147" s="4"/>
      <c r="G1147" s="4"/>
      <c r="H1147" s="4"/>
      <c r="I1147" s="4"/>
      <c r="J1147" s="4"/>
      <c r="K1147" s="4"/>
      <c r="L1147" s="4"/>
      <c r="M1147" s="4"/>
      <c r="N1147" s="4"/>
      <c r="O1147" s="4"/>
    </row>
    <row r="1148" spans="1:1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</row>
    <row r="1149" spans="1:15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</row>
    <row r="1150" spans="1:15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</row>
    <row r="1151" spans="1:15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</row>
    <row r="1152" spans="1:15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</row>
    <row r="1153" spans="1:15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</row>
    <row r="1154" spans="1:15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</row>
    <row r="1155" spans="1:1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</row>
    <row r="1156" spans="1:15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</row>
    <row r="1157" spans="1:15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</row>
    <row r="1158" spans="1:15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</row>
    <row r="1159" spans="1:15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</row>
    <row r="1160" spans="1:15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</row>
    <row r="1161" spans="1:15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</row>
    <row r="1162" spans="1:15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</row>
    <row r="1163" spans="1:15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</row>
    <row r="1164" spans="1:1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</row>
    <row r="1165" spans="1:1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</row>
    <row r="1166" spans="1:15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</row>
    <row r="1167" spans="1:15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</row>
    <row r="1168" spans="1:15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</row>
    <row r="1169" spans="1:1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</row>
    <row r="1170" spans="1:1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</row>
    <row r="1171" spans="1:1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</row>
    <row r="1172" spans="1:15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</row>
    <row r="1173" spans="1:15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</row>
    <row r="1174" spans="1:15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</row>
    <row r="1175" spans="1:1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</row>
    <row r="1176" spans="1:15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</row>
    <row r="1177" spans="1:15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</row>
    <row r="1178" spans="1:15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</row>
    <row r="1179" spans="1:15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</row>
    <row r="1180" spans="1:15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</row>
    <row r="1181" spans="1:15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</row>
    <row r="1182" spans="1:15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</row>
    <row r="1183" spans="1:15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</row>
    <row r="1184" spans="1:15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</row>
    <row r="1185" spans="1:1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</row>
    <row r="1186" spans="1:15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</row>
    <row r="1187" spans="1:1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</row>
    <row r="1188" spans="1:15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</row>
    <row r="1189" spans="1:15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</row>
    <row r="1190" spans="1:15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</row>
    <row r="1191" spans="1:15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</row>
    <row r="1192" spans="1:1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</row>
    <row r="1193" spans="1:1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</row>
    <row r="1194" spans="1:1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</row>
    <row r="1195" spans="1:1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</row>
    <row r="1196" spans="1:15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</row>
    <row r="1197" spans="1:15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</row>
    <row r="1198" spans="1:15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</row>
    <row r="1199" spans="1:15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</row>
    <row r="1200" spans="1:15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</row>
    <row r="1201" spans="1:15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</row>
    <row r="1202" spans="1:15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</row>
    <row r="1203" spans="1:15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</row>
    <row r="1204" spans="1:15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</row>
    <row r="1205" spans="1:1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</row>
    <row r="1206" spans="1:15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</row>
    <row r="1207" spans="1:15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</row>
    <row r="1208" spans="1:15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</row>
    <row r="1209" spans="1:15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</row>
    <row r="1210" spans="1:15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</row>
    <row r="1211" spans="1:15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</row>
    <row r="1212" spans="1:15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</row>
    <row r="1213" spans="1:15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</row>
    <row r="1214" spans="1:15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</row>
    <row r="1215" spans="1: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</row>
    <row r="1216" spans="1:15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</row>
    <row r="1217" spans="1:1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</row>
    <row r="1218" spans="1:1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</row>
    <row r="1219" spans="1:1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</row>
    <row r="1220" spans="1:1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</row>
    <row r="1221" spans="1:1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</row>
    <row r="1222" spans="1:1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</row>
    <row r="1223" spans="1:1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</row>
    <row r="1224" spans="1:1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</row>
    <row r="1225" spans="1:1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</row>
    <row r="1226" spans="1:1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</row>
    <row r="1227" spans="1:1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</row>
    <row r="1228" spans="1:1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</row>
    <row r="1229" spans="1:1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</row>
    <row r="1230" spans="1:1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</row>
    <row r="1231" spans="1:1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</row>
    <row r="1232" spans="1:1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</row>
    <row r="1233" spans="1:1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</row>
    <row r="1234" spans="1:1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</row>
    <row r="1235" spans="1:1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</row>
    <row r="1236" spans="1:1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</row>
    <row r="1237" spans="1:1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</row>
    <row r="1238" spans="1:1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</row>
    <row r="1239" spans="1:1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</row>
    <row r="1240" spans="1:1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</row>
    <row r="1241" spans="1:1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</row>
    <row r="1242" spans="1:1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</row>
    <row r="1243" spans="1:1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</row>
    <row r="1244" spans="1:1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</row>
    <row r="1245" spans="1:1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</row>
    <row r="1246" spans="1:1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</row>
    <row r="1247" spans="1:1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</row>
    <row r="1248" spans="1:1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</row>
    <row r="1249" spans="1:1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</row>
    <row r="1250" spans="1:1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</row>
    <row r="1251" spans="1:1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</row>
    <row r="1252" spans="1:1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</row>
    <row r="1253" spans="1:1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</row>
    <row r="1254" spans="1:1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</row>
    <row r="1255" spans="1:1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</row>
    <row r="1256" spans="1:1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</row>
    <row r="1257" spans="1:1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</row>
    <row r="1258" spans="1:1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</row>
    <row r="1259" spans="1:1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</row>
    <row r="1260" spans="1:1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</row>
    <row r="1261" spans="1:1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</row>
    <row r="1262" spans="1:1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</row>
    <row r="1263" spans="1:1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</row>
    <row r="1264" spans="1:1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</row>
    <row r="1265" spans="1:1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</row>
    <row r="1266" spans="1:1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</row>
    <row r="1267" spans="1:1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</row>
    <row r="1268" spans="1:1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</row>
    <row r="1269" spans="1:1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</row>
    <row r="1270" spans="1:1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</row>
    <row r="1271" spans="1:1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</row>
    <row r="1272" spans="1:1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</row>
    <row r="1273" spans="1:1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</row>
    <row r="1274" spans="1:1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</row>
    <row r="1275" spans="1:1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</row>
    <row r="1276" spans="1:1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</row>
    <row r="1277" spans="1:1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</row>
    <row r="1278" spans="1:1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</row>
    <row r="1279" spans="1:1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</row>
    <row r="1280" spans="1:1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</row>
    <row r="1281" spans="1:1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</row>
    <row r="1282" spans="1:1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</row>
    <row r="1283" spans="1:1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</row>
    <row r="1284" spans="1:1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</row>
    <row r="1285" spans="1:1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</row>
    <row r="1286" spans="1:1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</row>
    <row r="1287" spans="1:1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</row>
    <row r="1288" spans="1:1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</row>
    <row r="1289" spans="1:1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</row>
    <row r="1290" spans="1:1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</row>
    <row r="1291" spans="1:1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</row>
    <row r="1292" spans="1:1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</row>
    <row r="1293" spans="1:1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</row>
    <row r="1294" spans="1:1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</row>
    <row r="1295" spans="1:1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</row>
    <row r="1296" spans="1:1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</row>
    <row r="1297" spans="1:1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</row>
    <row r="1298" spans="1:1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</row>
    <row r="1299" spans="1:1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</row>
    <row r="1300" spans="1:1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</row>
    <row r="1301" spans="1:1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</row>
    <row r="1302" spans="1:1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</row>
    <row r="1303" spans="1:1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</row>
    <row r="1304" spans="1:1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</row>
    <row r="1305" spans="1:1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</row>
    <row r="1306" spans="1:1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</row>
    <row r="1307" spans="1:1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</row>
    <row r="1308" spans="1:1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</row>
    <row r="1309" spans="1:1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</row>
    <row r="1310" spans="1:1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</row>
    <row r="1311" spans="1:1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</row>
    <row r="1312" spans="1:1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</row>
    <row r="1313" spans="1:1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</row>
    <row r="1314" spans="1:1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</row>
    <row r="1315" spans="1: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</row>
    <row r="1316" spans="1:1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</row>
    <row r="1317" spans="1:1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</row>
    <row r="1318" spans="1:1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</row>
    <row r="1319" spans="1:1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</row>
    <row r="1320" spans="1:1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</row>
    <row r="1321" spans="1:1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</row>
    <row r="1322" spans="1:1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</row>
    <row r="1323" spans="1:1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</row>
    <row r="1324" spans="1:1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</row>
    <row r="1325" spans="1:1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</row>
    <row r="1326" spans="1:1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</row>
    <row r="1327" spans="1:1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</row>
    <row r="1328" spans="1:1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</row>
    <row r="1329" spans="1:1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</row>
    <row r="1330" spans="1:1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</row>
    <row r="1331" spans="1:1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</row>
    <row r="1332" spans="1:1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</row>
    <row r="1333" spans="1:1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</row>
    <row r="1334" spans="1:15">
      <c r="A1334" s="4"/>
      <c r="B1334" s="4"/>
      <c r="C1334" s="4"/>
      <c r="D1334" s="20"/>
      <c r="E1334" s="20"/>
      <c r="F1334" s="4"/>
      <c r="G1334" s="4"/>
      <c r="H1334" s="4"/>
      <c r="I1334" s="4"/>
      <c r="J1334" s="4"/>
      <c r="K1334" s="4"/>
      <c r="L1334" s="4"/>
      <c r="M1334" s="4"/>
      <c r="N1334" s="4"/>
      <c r="O1334" s="4"/>
    </row>
    <row r="1335" spans="1:1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</row>
    <row r="1336" spans="1:1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</row>
    <row r="1337" spans="1:1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</row>
    <row r="1338" spans="1:1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</row>
    <row r="1339" spans="1:1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</row>
    <row r="1340" spans="1:1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</row>
    <row r="1341" spans="1:1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</row>
    <row r="1342" spans="1:1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</row>
    <row r="1343" spans="1:1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</row>
    <row r="1344" spans="1:1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</row>
    <row r="1345" spans="1:1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</row>
    <row r="1346" spans="1:1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</row>
    <row r="1347" spans="1:1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</row>
    <row r="1348" spans="1:1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</row>
    <row r="1349" spans="1:1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</row>
    <row r="1350" spans="1:1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</row>
    <row r="1351" spans="1:1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</row>
    <row r="1352" spans="1:1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</row>
    <row r="1353" spans="1:1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</row>
    <row r="1354" spans="1:1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</row>
    <row r="1355" spans="1:1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</row>
    <row r="1356" spans="1:1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</row>
    <row r="1357" spans="1:1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</row>
    <row r="1358" spans="1:1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</row>
    <row r="1359" spans="1:1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</row>
    <row r="1360" spans="1:1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</row>
    <row r="1361" spans="1:1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</row>
    <row r="1362" spans="1:1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</row>
    <row r="1363" spans="1:1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</row>
    <row r="1364" spans="1:1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</row>
    <row r="1365" spans="1:1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</row>
    <row r="1366" spans="1:1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</row>
    <row r="1367" spans="1:1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</row>
    <row r="1368" spans="1:1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</row>
    <row r="1369" spans="1:1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</row>
    <row r="1370" spans="1:1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</row>
    <row r="1371" spans="1:1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</row>
    <row r="1372" spans="1:1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</row>
    <row r="1373" spans="1:1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</row>
    <row r="1374" spans="1:1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</row>
    <row r="1375" spans="1:1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</row>
    <row r="1376" spans="1:1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</row>
    <row r="1377" spans="1:1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</row>
    <row r="1378" spans="1:1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</row>
    <row r="1379" spans="1:1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</row>
    <row r="1380" spans="1:1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</row>
    <row r="1381" spans="1:1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</row>
    <row r="1382" spans="1:1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</row>
    <row r="1383" spans="1:1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</row>
    <row r="1384" spans="1:1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</row>
    <row r="1385" spans="1:1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</row>
    <row r="1386" spans="1:1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</row>
    <row r="1387" spans="1:1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</row>
    <row r="1388" spans="1:1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</row>
    <row r="1389" spans="1:1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</row>
    <row r="1390" spans="1:1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</row>
    <row r="1391" spans="1:1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</row>
    <row r="1392" spans="1:1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</row>
    <row r="1393" spans="1:15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</row>
    <row r="1394" spans="1:1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</row>
    <row r="1395" spans="1:1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</row>
    <row r="1396" spans="1:15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</row>
    <row r="1397" spans="1:15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</row>
    <row r="1398" spans="1:15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</row>
    <row r="1399" spans="1:1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</row>
    <row r="1400" spans="1:1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</row>
    <row r="1401" spans="1:1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</row>
    <row r="1402" spans="1:15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</row>
    <row r="1403" spans="1:15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</row>
    <row r="1404" spans="1:15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</row>
    <row r="1405" spans="1:1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</row>
    <row r="1406" spans="1:15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</row>
    <row r="1407" spans="1:15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</row>
    <row r="1408" spans="1:15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</row>
    <row r="1409" spans="1:15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</row>
    <row r="1410" spans="1:15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</row>
    <row r="1411" spans="1:15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</row>
    <row r="1412" spans="1:15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</row>
    <row r="1413" spans="1:15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</row>
    <row r="1414" spans="1:15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</row>
    <row r="1415" spans="1: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</row>
    <row r="1416" spans="1:15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</row>
    <row r="1417" spans="1:1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</row>
    <row r="1418" spans="1:15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</row>
    <row r="1419" spans="1:15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</row>
    <row r="1420" spans="1:15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</row>
    <row r="1421" spans="1:15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</row>
    <row r="1422" spans="1:1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</row>
    <row r="1423" spans="1:1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</row>
    <row r="1424" spans="1:1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</row>
    <row r="1425" spans="1:1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</row>
    <row r="1426" spans="1:15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</row>
    <row r="1427" spans="1:15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</row>
    <row r="1428" spans="1:15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</row>
    <row r="1429" spans="1:15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</row>
    <row r="1430" spans="1:15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</row>
    <row r="1431" spans="1:15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</row>
    <row r="1432" spans="1:15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</row>
    <row r="1433" spans="1:15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</row>
    <row r="1434" spans="1:15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</row>
    <row r="1435" spans="1:1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</row>
    <row r="1436" spans="1:15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</row>
    <row r="1437" spans="1:15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</row>
    <row r="1438" spans="1:15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</row>
    <row r="1439" spans="1:15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</row>
    <row r="1440" spans="1:1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</row>
    <row r="1441" spans="1:15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</row>
    <row r="1442" spans="1:15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</row>
    <row r="1443" spans="1:15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</row>
    <row r="1444" spans="1:15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</row>
    <row r="1445" spans="1:1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</row>
    <row r="1446" spans="1:1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</row>
    <row r="1447" spans="1:1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</row>
    <row r="1448" spans="1:15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</row>
    <row r="1449" spans="1:15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</row>
    <row r="1450" spans="1:15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</row>
    <row r="1451" spans="1:15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</row>
    <row r="1452" spans="1:15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</row>
    <row r="1453" spans="1:15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</row>
    <row r="1454" spans="1:15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</row>
    <row r="1455" spans="1:1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</row>
    <row r="1456" spans="1:15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</row>
    <row r="1457" spans="1:15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</row>
    <row r="1458" spans="1:15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</row>
    <row r="1459" spans="1:15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</row>
    <row r="1460" spans="1:15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</row>
    <row r="1461" spans="1:15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</row>
    <row r="1462" spans="1:15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</row>
    <row r="1463" spans="1:1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</row>
    <row r="1464" spans="1:15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</row>
    <row r="1465" spans="1:1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</row>
    <row r="1466" spans="1:15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</row>
    <row r="1467" spans="1:15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</row>
    <row r="1468" spans="1:1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</row>
    <row r="1469" spans="1:1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</row>
    <row r="1470" spans="1:1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</row>
    <row r="1471" spans="1:15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</row>
    <row r="1472" spans="1:15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</row>
    <row r="1473" spans="1:15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</row>
    <row r="1474" spans="1:15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</row>
    <row r="1475" spans="1:1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</row>
    <row r="1476" spans="1:15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</row>
    <row r="1477" spans="1:15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</row>
  </sheetData>
  <mergeCells count="3">
    <mergeCell ref="A1:O2"/>
    <mergeCell ref="Q4:W4"/>
    <mergeCell ref="Q5:W5"/>
  </mergeCells>
  <phoneticPr fontId="4" type="noConversion"/>
  <pageMargins left="0.70000000000000007" right="0.70000000000000007" top="0.75000000000000011" bottom="0.75000000000000011" header="0.30000000000000004" footer="0.30000000000000004"/>
  <pageSetup scale="19" orientation="landscape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 1</vt:lpstr>
      <vt:lpstr>Region 1 with commentaries</vt:lpstr>
      <vt:lpstr>2013 08 05T2R1 not aligned</vt:lpstr>
      <vt:lpstr>2013 08 05T2R1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dbm-admin DBM IT MATT</cp:lastModifiedBy>
  <cp:lastPrinted>2013-08-26T07:07:15Z</cp:lastPrinted>
  <dcterms:created xsi:type="dcterms:W3CDTF">2013-08-12T15:40:49Z</dcterms:created>
  <dcterms:modified xsi:type="dcterms:W3CDTF">2013-10-15T08:01:36Z</dcterms:modified>
</cp:coreProperties>
</file>