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240" yWindow="100" windowWidth="25360" windowHeight="14060" tabRatio="500"/>
  </bookViews>
  <sheets>
    <sheet name="Sheet1" sheetId="1" r:id="rId1"/>
  </sheets>
  <definedNames>
    <definedName name="solver_adj" localSheetId="0" hidden="1">Sheet1!$B$53:$E$59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Sheet1!$B$53</definedName>
    <definedName name="solver_lhs10" localSheetId="0" hidden="1">Sheet1!$B$75</definedName>
    <definedName name="solver_lhs11" localSheetId="0" hidden="1">Sheet1!$B$76</definedName>
    <definedName name="solver_lhs12" localSheetId="0" hidden="1">Sheet1!$B$77</definedName>
    <definedName name="solver_lhs13" localSheetId="0" hidden="1">Sheet1!$B$78</definedName>
    <definedName name="solver_lhs2" localSheetId="0" hidden="1">Sheet1!$B$56</definedName>
    <definedName name="solver_lhs3" localSheetId="0" hidden="1">Sheet1!$B$66</definedName>
    <definedName name="solver_lhs4" localSheetId="0" hidden="1">Sheet1!$B$67</definedName>
    <definedName name="solver_lhs5" localSheetId="0" hidden="1">Sheet1!$B$68</definedName>
    <definedName name="solver_lhs6" localSheetId="0" hidden="1">Sheet1!$B$69</definedName>
    <definedName name="solver_lhs7" localSheetId="0" hidden="1">Sheet1!$B$70</definedName>
    <definedName name="solver_lhs8" localSheetId="0" hidden="1">Sheet1!$B$71</definedName>
    <definedName name="solver_lhs9" localSheetId="0" hidden="1">Sheet1!$B$72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13</definedName>
    <definedName name="solver_opt" localSheetId="0" hidden="1">Sheet1!$B$63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10" localSheetId="0" hidden="1">3</definedName>
    <definedName name="solver_rel11" localSheetId="0" hidden="1">3</definedName>
    <definedName name="solver_rel12" localSheetId="0" hidden="1">3</definedName>
    <definedName name="solver_rel13" localSheetId="0" hidden="1">3</definedName>
    <definedName name="solver_rel2" localSheetId="0" hidden="1">2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0</definedName>
    <definedName name="solver_rhs10" localSheetId="0" hidden="1">Sheet1!$B$45</definedName>
    <definedName name="solver_rhs11" localSheetId="0" hidden="1">Sheet1!$B$46</definedName>
    <definedName name="solver_rhs12" localSheetId="0" hidden="1">Sheet1!$B$47</definedName>
    <definedName name="solver_rhs13" localSheetId="0" hidden="1">Sheet1!$B$48</definedName>
    <definedName name="solver_rhs2" localSheetId="0" hidden="1">0</definedName>
    <definedName name="solver_rhs3" localSheetId="0" hidden="1">Sheet1!$B$15</definedName>
    <definedName name="solver_rhs4" localSheetId="0" hidden="1">Sheet1!$B$16</definedName>
    <definedName name="solver_rhs5" localSheetId="0" hidden="1">Sheet1!$B$17</definedName>
    <definedName name="solver_rhs6" localSheetId="0" hidden="1">Sheet1!$B$18</definedName>
    <definedName name="solver_rhs7" localSheetId="0" hidden="1">Sheet1!$B$19</definedName>
    <definedName name="solver_rhs8" localSheetId="0" hidden="1">Sheet1!$B$20</definedName>
    <definedName name="solver_rhs9" localSheetId="0" hidden="1">Sheet1!$B$21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0" i="1" l="1"/>
  <c r="C60" i="1"/>
  <c r="B78" i="1"/>
  <c r="B77" i="1"/>
  <c r="B76" i="1"/>
  <c r="B75" i="1"/>
  <c r="B67" i="1"/>
  <c r="B68" i="1"/>
  <c r="B69" i="1"/>
  <c r="B70" i="1"/>
  <c r="B71" i="1"/>
  <c r="B72" i="1"/>
  <c r="B66" i="1"/>
  <c r="B63" i="1"/>
</calcChain>
</file>

<file path=xl/sharedStrings.xml><?xml version="1.0" encoding="utf-8"?>
<sst xmlns="http://schemas.openxmlformats.org/spreadsheetml/2006/main" count="85" uniqueCount="30">
  <si>
    <t>FILATOI RIUNITI - OPTIMIZING THE PRODUCTION SCHEDULE</t>
  </si>
  <si>
    <t>Machine Hours Required for Production (hours/kg)</t>
  </si>
  <si>
    <t>Spinning Mill</t>
  </si>
  <si>
    <t>Extra Fine</t>
  </si>
  <si>
    <t>Fine</t>
  </si>
  <si>
    <t>Medium</t>
  </si>
  <si>
    <t>Coarse</t>
  </si>
  <si>
    <t>Ambrosi</t>
  </si>
  <si>
    <t>Bresciani</t>
  </si>
  <si>
    <t>Castri</t>
  </si>
  <si>
    <t>De Blasi</t>
  </si>
  <si>
    <t>Estensi</t>
  </si>
  <si>
    <t>Filatoi Riuniti</t>
  </si>
  <si>
    <t>Giuliani</t>
  </si>
  <si>
    <t>Production Capacity (hours/month)</t>
  </si>
  <si>
    <t>Hours</t>
  </si>
  <si>
    <t>Cost of Production ($/kg)</t>
  </si>
  <si>
    <t>Cost of Transportation ($/kg)</t>
  </si>
  <si>
    <t>Demand to Meet (kg/month)</t>
  </si>
  <si>
    <t>Size</t>
  </si>
  <si>
    <t>Demand</t>
  </si>
  <si>
    <t>Decision Variables</t>
  </si>
  <si>
    <t>Objective</t>
  </si>
  <si>
    <t>New Capaciy</t>
  </si>
  <si>
    <t>Bresciani Capacity</t>
  </si>
  <si>
    <t>Castri Capacity</t>
  </si>
  <si>
    <t>De Blasi Capacity</t>
  </si>
  <si>
    <t>Estensi Capacity</t>
  </si>
  <si>
    <t>Filatoi Riunti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</si>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</sst>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FFFF99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right" vertical="center" wrapText="1"/>
    </xf>
    <xf numFmtId="2" fontId="1" fillId="0" borderId="5" xfId="0" applyNumberFormat="1" applyFont="1" applyBorder="1" applyAlignment="1">
      <alignment horizontal="right" vertical="center" wrapText="1"/>
    </xf>
    <xf numFmtId="2" fontId="1" fillId="0" borderId="7" xfId="0" applyNumberFormat="1" applyFont="1" applyBorder="1" applyAlignment="1">
      <alignment horizontal="right" vertical="center" wrapText="1"/>
    </xf>
    <xf numFmtId="2" fontId="1" fillId="0" borderId="8" xfId="0" applyNumberFormat="1" applyFont="1" applyBorder="1" applyAlignment="1">
      <alignment horizontal="right"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right" vertical="center" wrapText="1"/>
    </xf>
    <xf numFmtId="164" fontId="1" fillId="0" borderId="5" xfId="0" applyNumberFormat="1" applyFont="1" applyBorder="1" applyAlignment="1">
      <alignment horizontal="right" vertical="center" wrapText="1"/>
    </xf>
    <xf numFmtId="164" fontId="1" fillId="0" borderId="7" xfId="0" applyNumberFormat="1" applyFont="1" applyBorder="1" applyAlignment="1">
      <alignment horizontal="right" vertical="center" wrapText="1"/>
    </xf>
    <xf numFmtId="164" fontId="1" fillId="0" borderId="8" xfId="0" applyNumberFormat="1" applyFont="1" applyBorder="1" applyAlignment="1">
      <alignment horizontal="righ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3" fillId="0" borderId="0" xfId="0" applyFont="1"/>
    <xf numFmtId="0" fontId="0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abSelected="1" topLeftCell="A51" workbookViewId="0">
      <selection activeCell="B31" sqref="B31"/>
    </sheetView>
  </sheetViews>
  <sheetFormatPr baseColWidth="10" defaultRowHeight="15" x14ac:dyDescent="0"/>
  <cols>
    <col min="1" max="1" width="15.6640625" customWidth="1"/>
  </cols>
  <sheetData>
    <row r="1" spans="1:5">
      <c r="A1" s="13" t="s">
        <v>0</v>
      </c>
      <c r="B1" s="1"/>
      <c r="C1" s="1"/>
      <c r="D1" s="1"/>
      <c r="E1" s="1"/>
    </row>
    <row r="2" spans="1:5">
      <c r="A2" s="1"/>
      <c r="B2" s="1"/>
      <c r="C2" s="1"/>
      <c r="D2" s="1"/>
      <c r="E2" s="1"/>
    </row>
    <row r="3" spans="1:5" ht="16" thickBot="1">
      <c r="A3" s="13" t="s">
        <v>1</v>
      </c>
      <c r="B3" s="1"/>
      <c r="C3" s="1"/>
      <c r="D3" s="1"/>
      <c r="E3" s="1"/>
    </row>
    <row r="4" spans="1:5" ht="16" thickBot="1">
      <c r="A4" s="2" t="s">
        <v>2</v>
      </c>
      <c r="B4" s="3" t="s">
        <v>3</v>
      </c>
      <c r="C4" s="3" t="s">
        <v>4</v>
      </c>
      <c r="D4" s="3" t="s">
        <v>5</v>
      </c>
      <c r="E4" s="4" t="s">
        <v>6</v>
      </c>
    </row>
    <row r="5" spans="1:5">
      <c r="A5" s="5" t="s">
        <v>7</v>
      </c>
      <c r="B5" s="6"/>
      <c r="C5" s="22">
        <v>0.4</v>
      </c>
      <c r="D5" s="22">
        <v>0.375</v>
      </c>
      <c r="E5" s="23">
        <v>0.25</v>
      </c>
    </row>
    <row r="6" spans="1:5">
      <c r="A6" s="5" t="s">
        <v>8</v>
      </c>
      <c r="B6" s="22">
        <v>0.7</v>
      </c>
      <c r="C6" s="22">
        <v>0.5</v>
      </c>
      <c r="D6" s="22">
        <v>0.35</v>
      </c>
      <c r="E6" s="23">
        <v>0.25</v>
      </c>
    </row>
    <row r="7" spans="1:5">
      <c r="A7" s="5" t="s">
        <v>9</v>
      </c>
      <c r="B7" s="22">
        <v>0.67500000000000004</v>
      </c>
      <c r="C7" s="22">
        <v>0.45</v>
      </c>
      <c r="D7" s="22">
        <v>0.4</v>
      </c>
      <c r="E7" s="23">
        <v>0.25</v>
      </c>
    </row>
    <row r="8" spans="1:5">
      <c r="A8" s="5" t="s">
        <v>10</v>
      </c>
      <c r="B8" s="6"/>
      <c r="C8" s="22">
        <v>0.45</v>
      </c>
      <c r="D8" s="22">
        <v>0.35</v>
      </c>
      <c r="E8" s="23">
        <v>0.2</v>
      </c>
    </row>
    <row r="9" spans="1:5">
      <c r="A9" s="5" t="s">
        <v>11</v>
      </c>
      <c r="B9" s="22">
        <v>0.65</v>
      </c>
      <c r="C9" s="22">
        <v>0.45</v>
      </c>
      <c r="D9" s="22">
        <v>0.4</v>
      </c>
      <c r="E9" s="23">
        <v>0.25</v>
      </c>
    </row>
    <row r="10" spans="1:5">
      <c r="A10" s="5" t="s">
        <v>12</v>
      </c>
      <c r="B10" s="22">
        <v>0.625</v>
      </c>
      <c r="C10" s="22">
        <v>0.5</v>
      </c>
      <c r="D10" s="22">
        <v>0.42499999999999999</v>
      </c>
      <c r="E10" s="23">
        <v>0.42499999999999999</v>
      </c>
    </row>
    <row r="11" spans="1:5" ht="16" thickBot="1">
      <c r="A11" s="9" t="s">
        <v>13</v>
      </c>
      <c r="B11" s="24">
        <v>0.7</v>
      </c>
      <c r="C11" s="24">
        <v>0.45</v>
      </c>
      <c r="D11" s="24">
        <v>0.35</v>
      </c>
      <c r="E11" s="25">
        <v>0.4</v>
      </c>
    </row>
    <row r="12" spans="1:5">
      <c r="A12" s="1"/>
      <c r="B12" s="1"/>
      <c r="C12" s="1"/>
      <c r="D12" s="1"/>
      <c r="E12" s="1"/>
    </row>
    <row r="13" spans="1:5" ht="16" thickBot="1">
      <c r="A13" s="13" t="s">
        <v>14</v>
      </c>
      <c r="B13" s="1"/>
      <c r="C13" s="1"/>
      <c r="D13" s="1"/>
      <c r="E13" s="1"/>
    </row>
    <row r="14" spans="1:5" ht="16" thickBot="1">
      <c r="A14" s="2" t="s">
        <v>2</v>
      </c>
      <c r="B14" s="4" t="s">
        <v>15</v>
      </c>
      <c r="C14" s="1"/>
      <c r="D14" s="1"/>
      <c r="E14" s="1"/>
    </row>
    <row r="15" spans="1:5">
      <c r="A15" s="5" t="s">
        <v>7</v>
      </c>
      <c r="B15" s="8">
        <v>2500</v>
      </c>
      <c r="C15" s="1"/>
      <c r="D15" s="1"/>
      <c r="E15" s="1"/>
    </row>
    <row r="16" spans="1:5">
      <c r="A16" s="5" t="s">
        <v>8</v>
      </c>
      <c r="B16" s="8">
        <v>3000</v>
      </c>
      <c r="C16" s="1"/>
      <c r="D16" s="1"/>
      <c r="E16" s="1"/>
    </row>
    <row r="17" spans="1:5">
      <c r="A17" s="5" t="s">
        <v>9</v>
      </c>
      <c r="B17" s="8">
        <v>2500</v>
      </c>
      <c r="C17" s="1"/>
      <c r="D17" s="1"/>
      <c r="E17" s="1"/>
    </row>
    <row r="18" spans="1:5">
      <c r="A18" s="5" t="s">
        <v>10</v>
      </c>
      <c r="B18" s="8">
        <v>2600</v>
      </c>
      <c r="C18" s="1"/>
      <c r="D18" s="1"/>
      <c r="E18" s="1"/>
    </row>
    <row r="19" spans="1:5">
      <c r="A19" s="5" t="s">
        <v>11</v>
      </c>
      <c r="B19" s="8">
        <v>2500</v>
      </c>
      <c r="C19" s="1"/>
      <c r="D19" s="1"/>
      <c r="E19" s="1"/>
    </row>
    <row r="20" spans="1:5">
      <c r="A20" s="5" t="s">
        <v>12</v>
      </c>
      <c r="B20" s="8">
        <v>38600</v>
      </c>
      <c r="C20" s="1"/>
      <c r="D20" s="1"/>
      <c r="E20" s="1"/>
    </row>
    <row r="21" spans="1:5" ht="16" thickBot="1">
      <c r="A21" s="9" t="s">
        <v>13</v>
      </c>
      <c r="B21" s="10">
        <v>2500</v>
      </c>
      <c r="C21" s="1"/>
      <c r="D21" s="1"/>
      <c r="E21" s="1"/>
    </row>
    <row r="22" spans="1:5">
      <c r="A22" s="1"/>
      <c r="B22" s="1"/>
      <c r="C22" s="1"/>
      <c r="D22" s="1"/>
      <c r="E22" s="1"/>
    </row>
    <row r="23" spans="1:5" ht="16" thickBot="1">
      <c r="A23" s="13" t="s">
        <v>16</v>
      </c>
      <c r="B23" s="1"/>
      <c r="C23" s="1"/>
      <c r="D23" s="1"/>
      <c r="E23" s="1"/>
    </row>
    <row r="24" spans="1:5" ht="16" thickBot="1">
      <c r="A24" s="2" t="s">
        <v>2</v>
      </c>
      <c r="B24" s="3" t="s">
        <v>3</v>
      </c>
      <c r="C24" s="3" t="s">
        <v>4</v>
      </c>
      <c r="D24" s="3" t="s">
        <v>5</v>
      </c>
      <c r="E24" s="4" t="s">
        <v>6</v>
      </c>
    </row>
    <row r="25" spans="1:5">
      <c r="A25" s="5" t="s">
        <v>7</v>
      </c>
      <c r="B25" s="11">
        <v>0</v>
      </c>
      <c r="C25" s="18">
        <v>13</v>
      </c>
      <c r="D25" s="18">
        <v>10.65</v>
      </c>
      <c r="E25" s="19">
        <v>9.6</v>
      </c>
    </row>
    <row r="26" spans="1:5">
      <c r="A26" s="5" t="s">
        <v>8</v>
      </c>
      <c r="B26" s="18">
        <v>17.399999999999999</v>
      </c>
      <c r="C26" s="18">
        <v>14.1</v>
      </c>
      <c r="D26" s="18">
        <v>11.2</v>
      </c>
      <c r="E26" s="19">
        <v>9.4499999999999993</v>
      </c>
    </row>
    <row r="27" spans="1:5">
      <c r="A27" s="5" t="s">
        <v>9</v>
      </c>
      <c r="B27" s="18">
        <v>17.399999999999999</v>
      </c>
      <c r="C27" s="18">
        <v>14.22</v>
      </c>
      <c r="D27" s="18">
        <v>11</v>
      </c>
      <c r="E27" s="19">
        <v>9.5</v>
      </c>
    </row>
    <row r="28" spans="1:5">
      <c r="A28" s="5" t="s">
        <v>10</v>
      </c>
      <c r="B28" s="11">
        <v>0</v>
      </c>
      <c r="C28" s="18">
        <v>14.3</v>
      </c>
      <c r="D28" s="18">
        <v>11.25</v>
      </c>
      <c r="E28" s="19">
        <v>9.6</v>
      </c>
    </row>
    <row r="29" spans="1:5">
      <c r="A29" s="5" t="s">
        <v>11</v>
      </c>
      <c r="B29" s="18">
        <v>17.5</v>
      </c>
      <c r="C29" s="18">
        <v>13.8</v>
      </c>
      <c r="D29" s="18">
        <v>11.4</v>
      </c>
      <c r="E29" s="19">
        <v>9.6</v>
      </c>
    </row>
    <row r="30" spans="1:5">
      <c r="A30" s="5" t="s">
        <v>12</v>
      </c>
      <c r="B30" s="18">
        <v>17.34</v>
      </c>
      <c r="C30" s="18">
        <v>13.205</v>
      </c>
      <c r="D30" s="18">
        <v>10.83</v>
      </c>
      <c r="E30" s="19">
        <v>8.4600000000000009</v>
      </c>
    </row>
    <row r="31" spans="1:5" ht="16" thickBot="1">
      <c r="A31" s="9" t="s">
        <v>13</v>
      </c>
      <c r="B31" s="20">
        <v>19.75</v>
      </c>
      <c r="C31" s="20">
        <v>13.9</v>
      </c>
      <c r="D31" s="20">
        <v>10.75</v>
      </c>
      <c r="E31" s="21">
        <v>9.4</v>
      </c>
    </row>
    <row r="32" spans="1:5">
      <c r="A32" s="1"/>
      <c r="B32" s="1"/>
      <c r="C32" s="1"/>
      <c r="D32" s="1"/>
      <c r="E32" s="1"/>
    </row>
    <row r="33" spans="1:5" ht="16" thickBot="1">
      <c r="A33" s="13" t="s">
        <v>17</v>
      </c>
      <c r="B33" s="1"/>
      <c r="C33" s="1"/>
      <c r="D33" s="1"/>
      <c r="E33" s="1"/>
    </row>
    <row r="34" spans="1:5" ht="16" thickBot="1">
      <c r="A34" s="2" t="s">
        <v>2</v>
      </c>
      <c r="B34" s="3" t="s">
        <v>3</v>
      </c>
      <c r="C34" s="3" t="s">
        <v>4</v>
      </c>
      <c r="D34" s="3" t="s">
        <v>5</v>
      </c>
      <c r="E34" s="4" t="s">
        <v>6</v>
      </c>
    </row>
    <row r="35" spans="1:5">
      <c r="A35" s="5" t="s">
        <v>7</v>
      </c>
      <c r="B35" s="6"/>
      <c r="C35" s="14">
        <v>0.3</v>
      </c>
      <c r="D35" s="14">
        <v>0.45</v>
      </c>
      <c r="E35" s="15">
        <v>0.45</v>
      </c>
    </row>
    <row r="36" spans="1:5">
      <c r="A36" s="5" t="s">
        <v>8</v>
      </c>
      <c r="B36" s="14">
        <v>0.4</v>
      </c>
      <c r="C36" s="14">
        <v>0.4</v>
      </c>
      <c r="D36" s="14">
        <v>0.6</v>
      </c>
      <c r="E36" s="15">
        <v>0.6</v>
      </c>
    </row>
    <row r="37" spans="1:5">
      <c r="A37" s="5" t="s">
        <v>9</v>
      </c>
      <c r="B37" s="14">
        <v>0.8</v>
      </c>
      <c r="C37" s="14">
        <v>0.8</v>
      </c>
      <c r="D37" s="14">
        <v>1.2</v>
      </c>
      <c r="E37" s="15">
        <v>1.2</v>
      </c>
    </row>
    <row r="38" spans="1:5">
      <c r="A38" s="5" t="s">
        <v>10</v>
      </c>
      <c r="B38" s="6"/>
      <c r="C38" s="14">
        <v>0.7</v>
      </c>
      <c r="D38" s="14">
        <v>1.05</v>
      </c>
      <c r="E38" s="15">
        <v>1.05</v>
      </c>
    </row>
    <row r="39" spans="1:5">
      <c r="A39" s="5" t="s">
        <v>11</v>
      </c>
      <c r="B39" s="14">
        <v>0.7</v>
      </c>
      <c r="C39" s="14">
        <v>0.7</v>
      </c>
      <c r="D39" s="14">
        <v>1.05</v>
      </c>
      <c r="E39" s="15">
        <v>1.05</v>
      </c>
    </row>
    <row r="40" spans="1:5">
      <c r="A40" s="5" t="s">
        <v>12</v>
      </c>
      <c r="B40" s="14">
        <v>0</v>
      </c>
      <c r="C40" s="14">
        <v>0</v>
      </c>
      <c r="D40" s="14">
        <v>0</v>
      </c>
      <c r="E40" s="15">
        <v>0</v>
      </c>
    </row>
    <row r="41" spans="1:5" ht="16" thickBot="1">
      <c r="A41" s="9" t="s">
        <v>13</v>
      </c>
      <c r="B41" s="16">
        <v>0.5</v>
      </c>
      <c r="C41" s="16">
        <v>0.5</v>
      </c>
      <c r="D41" s="16">
        <v>0.75</v>
      </c>
      <c r="E41" s="17">
        <v>0.75</v>
      </c>
    </row>
    <row r="42" spans="1:5">
      <c r="A42" s="1"/>
      <c r="B42" s="1"/>
      <c r="C42" s="1"/>
      <c r="D42" s="1"/>
      <c r="E42" s="1"/>
    </row>
    <row r="43" spans="1:5" ht="16" thickBot="1">
      <c r="A43" s="13" t="s">
        <v>18</v>
      </c>
      <c r="B43" s="1"/>
      <c r="C43" s="1"/>
      <c r="D43" s="1"/>
      <c r="E43" s="1"/>
    </row>
    <row r="44" spans="1:5" ht="16" thickBot="1">
      <c r="A44" s="2" t="s">
        <v>19</v>
      </c>
      <c r="B44" s="4" t="s">
        <v>20</v>
      </c>
      <c r="C44" s="12"/>
      <c r="D44" s="12"/>
      <c r="E44" s="12"/>
    </row>
    <row r="45" spans="1:5">
      <c r="A45" s="5" t="s">
        <v>3</v>
      </c>
      <c r="B45" s="8">
        <v>25000</v>
      </c>
      <c r="C45" s="7"/>
      <c r="D45" s="7"/>
      <c r="E45" s="7"/>
    </row>
    <row r="46" spans="1:5">
      <c r="A46" s="5" t="s">
        <v>4</v>
      </c>
      <c r="B46" s="8">
        <v>26000</v>
      </c>
      <c r="C46" s="1"/>
      <c r="D46" s="1"/>
      <c r="E46" s="1"/>
    </row>
    <row r="47" spans="1:5">
      <c r="A47" s="5" t="s">
        <v>5</v>
      </c>
      <c r="B47" s="8">
        <v>28000</v>
      </c>
      <c r="C47" s="1"/>
      <c r="D47" s="1"/>
      <c r="E47" s="1"/>
    </row>
    <row r="48" spans="1:5" ht="16" thickBot="1">
      <c r="A48" s="9" t="s">
        <v>6</v>
      </c>
      <c r="B48" s="10">
        <v>28000</v>
      </c>
      <c r="C48" s="1"/>
      <c r="D48" s="1"/>
      <c r="E48" s="1"/>
    </row>
    <row r="49" spans="1:5">
      <c r="A49" s="1"/>
      <c r="B49" s="1"/>
      <c r="C49" s="1"/>
      <c r="D49" s="1"/>
      <c r="E49" s="1"/>
    </row>
    <row r="50" spans="1:5">
      <c r="A50" s="1"/>
      <c r="B50" s="1"/>
      <c r="C50" s="1"/>
      <c r="D50" s="1"/>
      <c r="E50" s="1"/>
    </row>
    <row r="51" spans="1:5" ht="16" thickBot="1">
      <c r="A51" s="13" t="s">
        <v>21</v>
      </c>
      <c r="B51" s="1"/>
      <c r="C51" s="1"/>
      <c r="D51" s="1"/>
      <c r="E51" s="1"/>
    </row>
    <row r="52" spans="1:5" ht="16" thickBot="1">
      <c r="A52" s="2" t="s">
        <v>2</v>
      </c>
      <c r="B52" s="3" t="s">
        <v>3</v>
      </c>
      <c r="C52" s="3" t="s">
        <v>4</v>
      </c>
      <c r="D52" s="3" t="s">
        <v>5</v>
      </c>
      <c r="E52" s="4" t="s">
        <v>6</v>
      </c>
    </row>
    <row r="53" spans="1:5">
      <c r="A53" s="5" t="s">
        <v>7</v>
      </c>
      <c r="B53" s="27">
        <v>0</v>
      </c>
      <c r="C53" s="27">
        <v>6249.9999998564763</v>
      </c>
      <c r="D53" s="27">
        <v>0</v>
      </c>
      <c r="E53" s="28">
        <v>2.296360440741827E-7</v>
      </c>
    </row>
    <row r="54" spans="1:5">
      <c r="A54" s="5" t="s">
        <v>8</v>
      </c>
      <c r="B54" s="26">
        <v>4285.7142857142862</v>
      </c>
      <c r="C54" s="26">
        <v>0</v>
      </c>
      <c r="D54" s="26">
        <v>0</v>
      </c>
      <c r="E54" s="29">
        <v>0</v>
      </c>
    </row>
    <row r="55" spans="1:5">
      <c r="A55" s="5" t="s">
        <v>9</v>
      </c>
      <c r="B55" s="26">
        <v>3703.7037037037035</v>
      </c>
      <c r="C55" s="26">
        <v>0</v>
      </c>
      <c r="D55" s="26">
        <v>0</v>
      </c>
      <c r="E55" s="29">
        <v>0</v>
      </c>
    </row>
    <row r="56" spans="1:5">
      <c r="A56" s="5" t="s">
        <v>10</v>
      </c>
      <c r="B56" s="26">
        <v>0</v>
      </c>
      <c r="C56" s="26">
        <v>0</v>
      </c>
      <c r="D56" s="26">
        <v>628.36074594704223</v>
      </c>
      <c r="E56" s="29">
        <v>0</v>
      </c>
    </row>
    <row r="57" spans="1:5">
      <c r="A57" s="5" t="s">
        <v>11</v>
      </c>
      <c r="B57" s="26">
        <v>3846.1538461538462</v>
      </c>
      <c r="C57" s="26">
        <v>0</v>
      </c>
      <c r="D57" s="26">
        <v>5.6843418860808015E-14</v>
      </c>
      <c r="E57" s="29">
        <v>0</v>
      </c>
    </row>
    <row r="58" spans="1:5">
      <c r="A58" s="5" t="s">
        <v>12</v>
      </c>
      <c r="B58" s="26">
        <v>13164.428164428164</v>
      </c>
      <c r="C58" s="26">
        <v>19750.000000143526</v>
      </c>
      <c r="D58" s="26">
        <v>20228.782111195815</v>
      </c>
      <c r="E58" s="29">
        <v>27999.999999770364</v>
      </c>
    </row>
    <row r="59" spans="1:5" ht="16" thickBot="1">
      <c r="A59" s="9" t="s">
        <v>13</v>
      </c>
      <c r="B59" s="30">
        <v>0</v>
      </c>
      <c r="C59" s="30">
        <v>0</v>
      </c>
      <c r="D59" s="30">
        <v>7142.8571428571431</v>
      </c>
      <c r="E59" s="31">
        <v>0</v>
      </c>
    </row>
    <row r="60" spans="1:5">
      <c r="C60">
        <f>SUM(C53:C59)</f>
        <v>26000</v>
      </c>
      <c r="D60">
        <f>SUM(D56,D59)</f>
        <v>7771.2178888041853</v>
      </c>
    </row>
    <row r="62" spans="1:5">
      <c r="A62" s="32" t="s">
        <v>22</v>
      </c>
    </row>
    <row r="63" spans="1:5">
      <c r="A63" t="s">
        <v>29</v>
      </c>
      <c r="B63">
        <f>SUMPRODUCT(B53:E59,B25:E31) + SUMPRODUCT(B53:E59,B35:E41)</f>
        <v>1331717.4606469141</v>
      </c>
    </row>
    <row r="65" spans="1:2">
      <c r="A65" s="33" t="s">
        <v>23</v>
      </c>
    </row>
    <row r="66" spans="1:2">
      <c r="A66" t="s">
        <v>7</v>
      </c>
      <c r="B66">
        <f>SUMPRODUCT(B53:E53,B5:E5)</f>
        <v>2500</v>
      </c>
    </row>
    <row r="67" spans="1:2">
      <c r="A67" t="s">
        <v>24</v>
      </c>
      <c r="B67">
        <f t="shared" ref="B67:B72" si="0">SUMPRODUCT(B54:E54,B6:E6)</f>
        <v>3000</v>
      </c>
    </row>
    <row r="68" spans="1:2">
      <c r="A68" t="s">
        <v>25</v>
      </c>
      <c r="B68">
        <f t="shared" si="0"/>
        <v>2500</v>
      </c>
    </row>
    <row r="69" spans="1:2">
      <c r="A69" t="s">
        <v>26</v>
      </c>
      <c r="B69">
        <f t="shared" si="0"/>
        <v>219.92626108146476</v>
      </c>
    </row>
    <row r="70" spans="1:2">
      <c r="A70" t="s">
        <v>27</v>
      </c>
      <c r="B70">
        <f t="shared" si="0"/>
        <v>2500</v>
      </c>
    </row>
    <row r="71" spans="1:2">
      <c r="A71" t="s">
        <v>28</v>
      </c>
      <c r="B71">
        <f t="shared" si="0"/>
        <v>38599.999999999985</v>
      </c>
    </row>
    <row r="72" spans="1:2">
      <c r="A72" t="s">
        <v>13</v>
      </c>
      <c r="B72">
        <f t="shared" si="0"/>
        <v>2500</v>
      </c>
    </row>
    <row r="74" spans="1:2">
      <c r="A74" s="33" t="s">
        <v>20</v>
      </c>
    </row>
    <row r="75" spans="1:2">
      <c r="A75" s="34" t="s">
        <v>3</v>
      </c>
      <c r="B75">
        <f>SUM(B53:B59)</f>
        <v>25000</v>
      </c>
    </row>
    <row r="76" spans="1:2">
      <c r="A76" s="34" t="s">
        <v>4</v>
      </c>
      <c r="B76">
        <f>SUM(C53:C59)</f>
        <v>26000</v>
      </c>
    </row>
    <row r="77" spans="1:2">
      <c r="A77" s="34" t="s">
        <v>5</v>
      </c>
      <c r="B77">
        <f>SUM(D53:D59)</f>
        <v>28000</v>
      </c>
    </row>
    <row r="78" spans="1:2">
      <c r="A78" s="34" t="s">
        <v>6</v>
      </c>
      <c r="B78">
        <f>SUM(E53:E59)</f>
        <v>28000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Alexander Curtis</cp:lastModifiedBy>
  <dcterms:created xsi:type="dcterms:W3CDTF">2014-01-19T03:55:05Z</dcterms:created>
  <dcterms:modified xsi:type="dcterms:W3CDTF">2015-08-29T00:57:05Z</dcterms:modified>
</cp:coreProperties>
</file>