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hif.manzoor/eclipse-workspace/imd/resources/"/>
    </mc:Choice>
  </mc:AlternateContent>
  <xr:revisionPtr revIDLastSave="0" documentId="13_ncr:1_{7E269DCF-60F7-DC43-A631-4480021A9159}" xr6:coauthVersionLast="28" xr6:coauthVersionMax="28" xr10:uidLastSave="{00000000-0000-0000-0000-000000000000}"/>
  <bookViews>
    <workbookView xWindow="80" yWindow="460" windowWidth="25440" windowHeight="14760" activeTab="1" xr2:uid="{2860AFC0-DA07-6742-AE81-74B7ABEDD793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<sst xmlns="http://schemas.openxmlformats.org/spreadsheetml/2006/main" count="82" uniqueCount="45">
  <si>
    <t>De-worming</t>
  </si>
  <si>
    <t>Levamisole Salt</t>
  </si>
  <si>
    <t>Heat</t>
  </si>
  <si>
    <t>Partial heat</t>
  </si>
  <si>
    <t>Oxafax (Oxfendazole)</t>
  </si>
  <si>
    <t>Vaccination</t>
  </si>
  <si>
    <t>AFTOVOX-Pure FMD</t>
  </si>
  <si>
    <t>Expected Heat</t>
  </si>
  <si>
    <t>No heat detected</t>
  </si>
  <si>
    <t>Fever</t>
  </si>
  <si>
    <t>Inj Butalex 1+1</t>
  </si>
  <si>
    <t>'Choray-Mar' ailment</t>
  </si>
  <si>
    <t>Milk Quality Testing</t>
  </si>
  <si>
    <t>Fat:3.50%, LR:28</t>
  </si>
  <si>
    <t>Insemination</t>
  </si>
  <si>
    <t>JUNIOR 501HO10219. by technician Waheed @afternoon</t>
  </si>
  <si>
    <t>JUNIOR 501HO10219. by Dr. Akram @8:15 am</t>
  </si>
  <si>
    <t>LR: 30 (Temp:38)</t>
  </si>
  <si>
    <t>'Gul-ghoto' ailment</t>
  </si>
  <si>
    <t>Injection Ivomec</t>
  </si>
  <si>
    <t>Pregnancy check</t>
  </si>
  <si>
    <t>Alhumdulillah pregnancy confirmed</t>
  </si>
  <si>
    <t>Dry off</t>
  </si>
  <si>
    <t>Drying off regimen started</t>
  </si>
  <si>
    <t>Injection Ivomec replacement </t>
  </si>
  <si>
    <t>Tick treatment</t>
  </si>
  <si>
    <t>Feed</t>
  </si>
  <si>
    <t>Dry Off Feed (assume weight 400kg) : Silage 40 kg, Glucosa: 200 gm, Mineral: 55 gm, Wanda: 1.5 kg</t>
  </si>
  <si>
    <t>Health Check</t>
  </si>
  <si>
    <t>Outcome: Pregnant, 6 adult teeth, 3.5 BCS,102 C temp</t>
  </si>
  <si>
    <t>At 2:15 pm delivered a healthy calf</t>
  </si>
  <si>
    <t>Medical treatment</t>
  </si>
  <si>
    <t>Vitamin A-DE injection for energy, plus other medication to avoid risk of milk fever (ask Waqar for confirmation)</t>
  </si>
  <si>
    <t>Grooming</t>
  </si>
  <si>
    <t>Parturation</t>
  </si>
  <si>
    <t>De-horning</t>
  </si>
  <si>
    <t>Medical Treatment</t>
  </si>
  <si>
    <t>Pregnancy Check</t>
  </si>
  <si>
    <t>Suspected Heat</t>
  </si>
  <si>
    <t>Kashif Manzoor</t>
  </si>
  <si>
    <t>Waqar Ahmed</t>
  </si>
  <si>
    <t>Ramzan Varair</t>
  </si>
  <si>
    <t>Dr. Akram</t>
  </si>
  <si>
    <t>Tech Javed</t>
  </si>
  <si>
    <t>Tech Waheed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</si>
</sst>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Thh:mm"/>
  </numFmts>
  <fonts count="5" x14ac:knownFonts="1">
    <font>
      <sz val="12"/>
      <color theme="1"/>
      <name val="Calibri"/>
      <family val="2"/>
      <scheme val="minor"/>
    </font>
    <font>
      <sz val="10"/>
      <color rgb="FF444444"/>
      <name val="Helvetica"/>
      <family val="2"/>
    </font>
    <font>
      <sz val="10"/>
      <color rgb="FF000000"/>
      <name val="Helvetica"/>
      <family val="2"/>
    </font>
    <font>
      <sz val="10"/>
      <color rgb="FFAD1603"/>
      <name val="Helvetica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164" fontId="3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B11D-9179-C94A-A139-CB3F580F139C}">
  <dimension ref="A1:G25"/>
  <sheetViews>
    <sheetView zoomScaleNormal="100" workbookViewId="0">
      <selection activeCell="H24" sqref="H24"/>
    </sheetView>
  </sheetViews>
  <sheetFormatPr baseColWidth="10" defaultRowHeight="16" x14ac:dyDescent="0.2"/>
  <cols>
    <col min="1" max="1" width="14.83203125" customWidth="1"/>
    <col min="5" max="5" width="15.6640625" style="7" bestFit="1" customWidth="1"/>
    <col min="6" max="6" width="18.83203125" customWidth="1"/>
  </cols>
  <sheetData>
    <row r="1" spans="1:7" x14ac:dyDescent="0.2">
      <c r="A1">
        <f>VLOOKUP(B1,Sheet2!$A$1:$B$17,2,FALSE)</f>
        <v>1</v>
      </c>
      <c r="B1" s="1" t="s">
        <v>0</v>
      </c>
      <c r="D1">
        <f>1</f>
        <v>1</v>
      </c>
      <c r="E1" s="5">
        <v>42705</v>
      </c>
      <c r="F1" t="s">
        <v>39</v>
      </c>
      <c r="G1" s="1" t="s">
        <v>1</v>
      </c>
    </row>
    <row r="2" spans="1:7" x14ac:dyDescent="0.2">
      <c r="A2">
        <f>VLOOKUP(B2,Sheet2!$A$1:$B$17,2,FALSE)</f>
        <v>11</v>
      </c>
      <c r="B2" s="1" t="s">
        <v>2</v>
      </c>
      <c r="D2">
        <f>D1+1</f>
        <v>2</v>
      </c>
      <c r="E2" s="5">
        <v>42785</v>
      </c>
      <c r="G2" s="1" t="s">
        <v>3</v>
      </c>
    </row>
    <row r="3" spans="1:7" x14ac:dyDescent="0.2">
      <c r="A3">
        <f>VLOOKUP(B3,Sheet2!$A$1:$B$17,2,FALSE)</f>
        <v>1</v>
      </c>
      <c r="B3" s="2" t="s">
        <v>0</v>
      </c>
      <c r="D3">
        <f t="shared" ref="D3:D25" si="0">D2+1</f>
        <v>3</v>
      </c>
      <c r="E3" s="5">
        <v>42797</v>
      </c>
      <c r="F3" t="s">
        <v>39</v>
      </c>
      <c r="G3" s="1" t="s">
        <v>4</v>
      </c>
    </row>
    <row r="4" spans="1:7" x14ac:dyDescent="0.2">
      <c r="A4">
        <f>VLOOKUP(B4,Sheet2!$A$1:$B$17,2,FALSE)</f>
        <v>3</v>
      </c>
      <c r="B4" s="2" t="s">
        <v>5</v>
      </c>
      <c r="D4">
        <f t="shared" si="0"/>
        <v>4</v>
      </c>
      <c r="E4" s="5">
        <v>42805</v>
      </c>
      <c r="F4" t="s">
        <v>42</v>
      </c>
      <c r="G4" s="1" t="s">
        <v>6</v>
      </c>
    </row>
    <row r="5" spans="1:7" x14ac:dyDescent="0.2">
      <c r="A5">
        <f>VLOOKUP(B5,Sheet2!$A$1:$B$17,2,FALSE)</f>
        <v>2</v>
      </c>
      <c r="B5" s="2" t="s">
        <v>7</v>
      </c>
      <c r="D5">
        <f t="shared" si="0"/>
        <v>5</v>
      </c>
      <c r="E5" s="5">
        <v>42806</v>
      </c>
      <c r="G5" s="1" t="s">
        <v>8</v>
      </c>
    </row>
    <row r="6" spans="1:7" x14ac:dyDescent="0.2">
      <c r="A6">
        <f>VLOOKUP(B6,Sheet2!$A$1:$B$17,2,FALSE)</f>
        <v>13</v>
      </c>
      <c r="B6" s="1" t="s">
        <v>9</v>
      </c>
      <c r="D6">
        <f t="shared" si="0"/>
        <v>6</v>
      </c>
      <c r="E6" s="5">
        <v>42811</v>
      </c>
      <c r="F6" t="s">
        <v>42</v>
      </c>
      <c r="G6" s="1" t="s">
        <v>10</v>
      </c>
    </row>
    <row r="7" spans="1:7" x14ac:dyDescent="0.2">
      <c r="A7">
        <f>VLOOKUP(B7,Sheet2!$A$1:$B$17,2,FALSE)</f>
        <v>11</v>
      </c>
      <c r="B7" s="1" t="s">
        <v>2</v>
      </c>
      <c r="D7">
        <f t="shared" si="0"/>
        <v>7</v>
      </c>
      <c r="E7" s="5">
        <v>42817</v>
      </c>
      <c r="G7" s="1" t="s">
        <v>3</v>
      </c>
    </row>
    <row r="8" spans="1:7" x14ac:dyDescent="0.2">
      <c r="A8">
        <f>VLOOKUP(B8,Sheet2!$A$1:$B$17,2,FALSE)</f>
        <v>3</v>
      </c>
      <c r="B8" s="1" t="s">
        <v>5</v>
      </c>
      <c r="D8">
        <f t="shared" si="0"/>
        <v>8</v>
      </c>
      <c r="E8" s="5">
        <v>42821</v>
      </c>
      <c r="F8" t="s">
        <v>42</v>
      </c>
      <c r="G8" s="1" t="s">
        <v>11</v>
      </c>
    </row>
    <row r="9" spans="1:7" x14ac:dyDescent="0.2">
      <c r="A9">
        <f>VLOOKUP(B9,Sheet2!$A$1:$B$17,2,FALSE)</f>
        <v>11</v>
      </c>
      <c r="B9" s="1" t="s">
        <v>2</v>
      </c>
      <c r="D9">
        <f t="shared" si="0"/>
        <v>9</v>
      </c>
      <c r="E9" s="5">
        <v>42822</v>
      </c>
      <c r="G9" s="1" t="s">
        <v>3</v>
      </c>
    </row>
    <row r="10" spans="1:7" x14ac:dyDescent="0.2">
      <c r="A10">
        <f>VLOOKUP(B10,Sheet2!$A$1:$B$17,2,FALSE)</f>
        <v>14</v>
      </c>
      <c r="B10" s="1" t="s">
        <v>12</v>
      </c>
      <c r="D10">
        <f t="shared" si="0"/>
        <v>10</v>
      </c>
      <c r="E10" s="5">
        <v>42832</v>
      </c>
      <c r="G10" s="1" t="s">
        <v>13</v>
      </c>
    </row>
    <row r="11" spans="1:7" x14ac:dyDescent="0.2">
      <c r="A11">
        <f>VLOOKUP(B11,Sheet2!$A$1:$B$17,2,FALSE)</f>
        <v>10</v>
      </c>
      <c r="B11" s="3" t="s">
        <v>14</v>
      </c>
      <c r="D11">
        <f t="shared" si="0"/>
        <v>11</v>
      </c>
      <c r="E11" s="6">
        <v>42841</v>
      </c>
      <c r="F11" t="s">
        <v>44</v>
      </c>
      <c r="G11" s="3" t="s">
        <v>15</v>
      </c>
    </row>
    <row r="12" spans="1:7" x14ac:dyDescent="0.2">
      <c r="A12">
        <f>VLOOKUP(B12,Sheet2!$A$1:$B$17,2,FALSE)</f>
        <v>11</v>
      </c>
      <c r="B12" s="1" t="s">
        <v>2</v>
      </c>
      <c r="D12">
        <f t="shared" si="0"/>
        <v>12</v>
      </c>
      <c r="E12" s="5">
        <v>42853</v>
      </c>
      <c r="G12" s="4"/>
    </row>
    <row r="13" spans="1:7" x14ac:dyDescent="0.2">
      <c r="A13">
        <f>VLOOKUP(B13,Sheet2!$A$1:$B$17,2,FALSE)</f>
        <v>10</v>
      </c>
      <c r="B13" s="1" t="s">
        <v>14</v>
      </c>
      <c r="D13">
        <f t="shared" si="0"/>
        <v>13</v>
      </c>
      <c r="E13" s="5">
        <v>42854</v>
      </c>
      <c r="F13" t="s">
        <v>42</v>
      </c>
      <c r="G13" s="1" t="s">
        <v>16</v>
      </c>
    </row>
    <row r="14" spans="1:7" x14ac:dyDescent="0.2">
      <c r="A14">
        <f>VLOOKUP(B14,Sheet2!$A$1:$B$17,2,FALSE)</f>
        <v>14</v>
      </c>
      <c r="B14" s="1" t="s">
        <v>12</v>
      </c>
      <c r="D14">
        <f t="shared" si="0"/>
        <v>14</v>
      </c>
      <c r="E14" s="5">
        <v>42875</v>
      </c>
      <c r="F14" t="s">
        <v>39</v>
      </c>
      <c r="G14" s="1" t="s">
        <v>17</v>
      </c>
    </row>
    <row r="15" spans="1:7" x14ac:dyDescent="0.2">
      <c r="A15">
        <f>VLOOKUP(B15,Sheet2!$A$1:$B$17,2,FALSE)</f>
        <v>3</v>
      </c>
      <c r="B15" s="1" t="s">
        <v>5</v>
      </c>
      <c r="D15">
        <f t="shared" si="0"/>
        <v>15</v>
      </c>
      <c r="E15" s="5">
        <v>42895</v>
      </c>
      <c r="F15" t="s">
        <v>42</v>
      </c>
      <c r="G15" s="1" t="s">
        <v>18</v>
      </c>
    </row>
    <row r="16" spans="1:7" x14ac:dyDescent="0.2">
      <c r="A16">
        <f>VLOOKUP(B16,Sheet2!$A$1:$B$17,2,FALSE)</f>
        <v>1</v>
      </c>
      <c r="B16" s="1" t="s">
        <v>0</v>
      </c>
      <c r="D16">
        <f t="shared" si="0"/>
        <v>16</v>
      </c>
      <c r="E16" s="5">
        <v>42896</v>
      </c>
      <c r="F16" t="s">
        <v>43</v>
      </c>
      <c r="G16" s="1" t="s">
        <v>19</v>
      </c>
    </row>
    <row r="17" spans="1:7" x14ac:dyDescent="0.2">
      <c r="A17">
        <f>VLOOKUP(B17,Sheet2!$A$1:$B$17,2,FALSE)</f>
        <v>15</v>
      </c>
      <c r="B17" s="1" t="s">
        <v>20</v>
      </c>
      <c r="D17">
        <f t="shared" si="0"/>
        <v>17</v>
      </c>
      <c r="E17" s="5">
        <v>42936</v>
      </c>
      <c r="F17" t="s">
        <v>42</v>
      </c>
      <c r="G17" s="1" t="s">
        <v>21</v>
      </c>
    </row>
    <row r="18" spans="1:7" x14ac:dyDescent="0.2">
      <c r="A18">
        <f>VLOOKUP(B18,Sheet2!$A$1:$B$17,2,FALSE)</f>
        <v>3</v>
      </c>
      <c r="B18" s="2" t="s">
        <v>5</v>
      </c>
      <c r="D18">
        <f t="shared" si="0"/>
        <v>18</v>
      </c>
      <c r="E18" s="5">
        <v>43015</v>
      </c>
      <c r="G18" s="1" t="s">
        <v>6</v>
      </c>
    </row>
    <row r="19" spans="1:7" x14ac:dyDescent="0.2">
      <c r="A19">
        <f>VLOOKUP(B19,Sheet2!$A$1:$B$17,2,FALSE)</f>
        <v>7</v>
      </c>
      <c r="B19" s="1" t="s">
        <v>22</v>
      </c>
      <c r="D19">
        <f t="shared" si="0"/>
        <v>19</v>
      </c>
      <c r="E19" s="5">
        <v>43025</v>
      </c>
      <c r="G19" s="1" t="s">
        <v>23</v>
      </c>
    </row>
    <row r="20" spans="1:7" x14ac:dyDescent="0.2">
      <c r="A20">
        <f>VLOOKUP(B20,Sheet2!$A$1:$B$17,2,FALSE)</f>
        <v>1</v>
      </c>
      <c r="B20" s="1" t="s">
        <v>0</v>
      </c>
      <c r="D20">
        <f t="shared" si="0"/>
        <v>20</v>
      </c>
      <c r="E20" s="5">
        <v>43026</v>
      </c>
      <c r="F20" t="s">
        <v>41</v>
      </c>
      <c r="G20" s="1" t="s">
        <v>24</v>
      </c>
    </row>
    <row r="21" spans="1:7" x14ac:dyDescent="0.2">
      <c r="A21">
        <f>VLOOKUP(B21,Sheet2!$A$1:$B$17,2,FALSE)</f>
        <v>6</v>
      </c>
      <c r="B21" s="1" t="s">
        <v>25</v>
      </c>
      <c r="D21">
        <f t="shared" si="0"/>
        <v>21</v>
      </c>
      <c r="E21" s="5">
        <v>43026</v>
      </c>
      <c r="F21" t="s">
        <v>41</v>
      </c>
      <c r="G21" s="1" t="s">
        <v>24</v>
      </c>
    </row>
    <row r="22" spans="1:7" x14ac:dyDescent="0.2">
      <c r="A22">
        <f>VLOOKUP(B22,Sheet2!$A$1:$B$17,2,FALSE)</f>
        <v>8</v>
      </c>
      <c r="B22" s="1" t="s">
        <v>26</v>
      </c>
      <c r="D22">
        <f t="shared" si="0"/>
        <v>22</v>
      </c>
      <c r="E22" s="5">
        <v>43072</v>
      </c>
      <c r="F22" t="s">
        <v>39</v>
      </c>
      <c r="G22" s="1" t="s">
        <v>27</v>
      </c>
    </row>
    <row r="23" spans="1:7" x14ac:dyDescent="0.2">
      <c r="A23">
        <f>VLOOKUP(B23,Sheet2!$A$1:$B$17,2,FALSE)</f>
        <v>17</v>
      </c>
      <c r="B23" s="2" t="s">
        <v>28</v>
      </c>
      <c r="D23">
        <f t="shared" si="0"/>
        <v>23</v>
      </c>
      <c r="E23" s="5">
        <v>43106</v>
      </c>
      <c r="F23" t="s">
        <v>40</v>
      </c>
      <c r="G23" s="1" t="s">
        <v>29</v>
      </c>
    </row>
    <row r="24" spans="1:7" x14ac:dyDescent="0.2">
      <c r="A24">
        <f>VLOOKUP(B24,Sheet2!$A$1:$B$17,2,FALSE)</f>
        <v>5</v>
      </c>
      <c r="B24" s="1" t="s">
        <v>34</v>
      </c>
      <c r="D24">
        <f t="shared" si="0"/>
        <v>24</v>
      </c>
      <c r="E24" s="5">
        <v>43134</v>
      </c>
      <c r="F24" t="s">
        <v>40</v>
      </c>
      <c r="G24" s="1" t="s">
        <v>30</v>
      </c>
    </row>
    <row r="25" spans="1:7" x14ac:dyDescent="0.2">
      <c r="A25">
        <f>VLOOKUP(B25,Sheet2!$A$1:$B$17,2,FALSE)</f>
        <v>12</v>
      </c>
      <c r="B25" s="1" t="s">
        <v>31</v>
      </c>
      <c r="D25">
        <f t="shared" si="0"/>
        <v>25</v>
      </c>
      <c r="E25" s="5">
        <v>43148</v>
      </c>
      <c r="G25" s="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A0F0-B131-A54C-8D95-25D7C4889409}">
  <dimension ref="A1:B17"/>
  <sheetViews>
    <sheetView tabSelected="1" workbookViewId="0">
      <selection activeCell="G13" sqref="G13"/>
    </sheetView>
  </sheetViews>
  <sheetFormatPr baseColWidth="10" defaultRowHeight="16" x14ac:dyDescent="0.2"/>
  <sheetData>
    <row r="1" spans="1:2" x14ac:dyDescent="0.2">
      <c r="A1" s="1" t="s">
        <v>0</v>
      </c>
      <c r="B1">
        <v>1</v>
      </c>
    </row>
    <row r="2" spans="1:2" x14ac:dyDescent="0.2">
      <c r="A2" s="1" t="s">
        <v>7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33</v>
      </c>
      <c r="B4">
        <v>4</v>
      </c>
    </row>
    <row r="5" spans="1:2" x14ac:dyDescent="0.2">
      <c r="A5" t="s">
        <v>34</v>
      </c>
      <c r="B5">
        <v>5</v>
      </c>
    </row>
    <row r="6" spans="1:2" x14ac:dyDescent="0.2">
      <c r="A6" t="s">
        <v>25</v>
      </c>
      <c r="B6">
        <v>6</v>
      </c>
    </row>
    <row r="7" spans="1:2" x14ac:dyDescent="0.2">
      <c r="A7" t="s">
        <v>22</v>
      </c>
      <c r="B7">
        <v>7</v>
      </c>
    </row>
    <row r="8" spans="1:2" x14ac:dyDescent="0.2">
      <c r="A8" t="s">
        <v>26</v>
      </c>
      <c r="B8">
        <v>8</v>
      </c>
    </row>
    <row r="9" spans="1:2" x14ac:dyDescent="0.2">
      <c r="A9" t="s">
        <v>35</v>
      </c>
      <c r="B9">
        <v>9</v>
      </c>
    </row>
    <row r="10" spans="1:2" x14ac:dyDescent="0.2">
      <c r="A10" t="s">
        <v>14</v>
      </c>
      <c r="B10">
        <v>10</v>
      </c>
    </row>
    <row r="11" spans="1:2" x14ac:dyDescent="0.2">
      <c r="A11" t="s">
        <v>2</v>
      </c>
      <c r="B11">
        <v>11</v>
      </c>
    </row>
    <row r="12" spans="1:2" x14ac:dyDescent="0.2">
      <c r="A12" t="s">
        <v>36</v>
      </c>
      <c r="B12">
        <v>12</v>
      </c>
    </row>
    <row r="13" spans="1:2" x14ac:dyDescent="0.2">
      <c r="A13" t="s">
        <v>9</v>
      </c>
      <c r="B13">
        <v>13</v>
      </c>
    </row>
    <row r="14" spans="1:2" x14ac:dyDescent="0.2">
      <c r="A14" t="s">
        <v>12</v>
      </c>
      <c r="B14">
        <v>14</v>
      </c>
    </row>
    <row r="15" spans="1:2" x14ac:dyDescent="0.2">
      <c r="A15" t="s">
        <v>37</v>
      </c>
      <c r="B15">
        <v>15</v>
      </c>
    </row>
    <row r="16" spans="1:2" x14ac:dyDescent="0.2">
      <c r="A16" t="s">
        <v>38</v>
      </c>
      <c r="B16">
        <v>16</v>
      </c>
    </row>
    <row r="17" spans="1:2" x14ac:dyDescent="0.2">
      <c r="A17" t="s">
        <v>28</v>
      </c>
      <c r="B17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Kashif Manzoor</dc:creator>
  <cp:lastModifiedBy>Kashif Manzoor</cp:lastModifiedBy>
  <dcterms:created xsi:type="dcterms:W3CDTF">2018-02-23T06:10:09Z</dcterms:created>
  <dcterms:modified xsi:type="dcterms:W3CDTF">2018-02-23T16:35:59Z</dcterms:modified>
</cp:coreProperties>
</file>