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Birkbeck\BSc Economics and Mathematics\BSc Project\1 Historical data\"/>
    </mc:Choice>
  </mc:AlternateContent>
  <xr:revisionPtr revIDLastSave="0" documentId="13_ncr:1_{5CCE6426-F4D4-49FA-AD00-EBACBE0888FE}" xr6:coauthVersionLast="47" xr6:coauthVersionMax="47" xr10:uidLastSave="{00000000-0000-0000-0000-000000000000}"/>
  <bookViews>
    <workbookView xWindow="-120" yWindow="-120" windowWidth="29040" windowHeight="15720" xr2:uid="{08603A25-570D-45E8-97A8-7933ACEA3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" i="1" l="1"/>
  <c r="S8" i="1"/>
  <c r="T7" i="1"/>
  <c r="T6" i="1"/>
  <c r="S7" i="1"/>
  <c r="S6" i="1"/>
  <c r="S3" i="1"/>
  <c r="S2" i="1"/>
  <c r="B87" i="1"/>
  <c r="B198" i="1"/>
  <c r="C203" i="1"/>
  <c r="C157" i="1"/>
  <c r="B128" i="1"/>
  <c r="C87" i="1"/>
  <c r="C63" i="1"/>
  <c r="C26" i="1"/>
  <c r="C21" i="1"/>
  <c r="B26" i="1"/>
  <c r="B20" i="1"/>
  <c r="K38" i="1" l="1"/>
  <c r="K13" i="1"/>
  <c r="O12" i="1"/>
  <c r="O11" i="1"/>
  <c r="O10" i="1"/>
  <c r="O9" i="1"/>
  <c r="O8" i="1"/>
  <c r="O7" i="1"/>
  <c r="O6" i="1"/>
  <c r="O5" i="1"/>
  <c r="O4" i="1"/>
  <c r="O3" i="1"/>
  <c r="O2" i="1"/>
  <c r="K45" i="1"/>
  <c r="K44" i="1"/>
  <c r="K43" i="1"/>
  <c r="K42" i="1"/>
  <c r="K41" i="1"/>
  <c r="K40" i="1"/>
  <c r="K39" i="1"/>
  <c r="K37" i="1"/>
  <c r="K36" i="1"/>
  <c r="K35" i="1"/>
  <c r="K34" i="1"/>
  <c r="J34" i="1"/>
  <c r="K33" i="1"/>
  <c r="K32" i="1"/>
  <c r="K31" i="1"/>
  <c r="K30" i="1"/>
  <c r="K29" i="1"/>
  <c r="K28" i="1"/>
  <c r="K26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K5" i="1"/>
  <c r="K4" i="1"/>
  <c r="K3" i="1"/>
  <c r="K2" i="1"/>
  <c r="N9" i="1"/>
  <c r="N12" i="1"/>
  <c r="N10" i="1"/>
  <c r="N11" i="1"/>
  <c r="N8" i="1"/>
  <c r="N7" i="1"/>
  <c r="N6" i="1"/>
  <c r="N5" i="1"/>
  <c r="N4" i="1"/>
  <c r="N3" i="1"/>
  <c r="J37" i="1"/>
  <c r="J45" i="1"/>
  <c r="J44" i="1"/>
  <c r="J43" i="1"/>
  <c r="J42" i="1"/>
  <c r="J41" i="1"/>
  <c r="J40" i="1"/>
  <c r="J39" i="1"/>
  <c r="J38" i="1"/>
  <c r="J36" i="1"/>
  <c r="J35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6" i="1"/>
  <c r="J8" i="1"/>
  <c r="J7" i="1"/>
  <c r="J5" i="1"/>
  <c r="J4" i="1"/>
  <c r="J3" i="1"/>
  <c r="J2" i="1"/>
  <c r="N2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G20" i="1"/>
  <c r="G21" i="1"/>
  <c r="G22" i="1"/>
  <c r="F23" i="1"/>
  <c r="G23" i="1"/>
  <c r="F24" i="1"/>
  <c r="G24" i="1"/>
  <c r="F26" i="1"/>
  <c r="F25" i="1"/>
  <c r="G25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G87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8" i="1"/>
  <c r="G127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0" i="1" l="1"/>
  <c r="F87" i="1"/>
  <c r="F88" i="1"/>
  <c r="F127" i="1"/>
  <c r="F21" i="1"/>
  <c r="F22" i="1"/>
  <c r="F198" i="1"/>
</calcChain>
</file>

<file path=xl/sharedStrings.xml><?xml version="1.0" encoding="utf-8"?>
<sst xmlns="http://schemas.openxmlformats.org/spreadsheetml/2006/main" count="20" uniqueCount="18">
  <si>
    <t>Date</t>
  </si>
  <si>
    <t>Gold price</t>
  </si>
  <si>
    <t>S&amp;P500 price</t>
  </si>
  <si>
    <t>Daily gold returns</t>
  </si>
  <si>
    <t>Daily SP500 returns</t>
  </si>
  <si>
    <t>Weekly gold returns</t>
  </si>
  <si>
    <t>Weekly SP500 returns</t>
  </si>
  <si>
    <t>Monthly gold returns</t>
  </si>
  <si>
    <t>Monthly SP500 returns</t>
  </si>
  <si>
    <t>Date daily</t>
  </si>
  <si>
    <t>Date weekly</t>
  </si>
  <si>
    <t>Date monthly</t>
  </si>
  <si>
    <t>Period return</t>
  </si>
  <si>
    <t>Gold</t>
  </si>
  <si>
    <t>SP500</t>
  </si>
  <si>
    <t>MAX</t>
  </si>
  <si>
    <t>MIN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</si>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</sst>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64" fontId="1" fillId="2" borderId="0" xfId="0" applyNumberFormat="1" applyFont="1" applyFill="1"/>
    <xf numFmtId="165" fontId="0" fillId="2" borderId="0" xfId="0" applyNumberFormat="1" applyFill="1"/>
    <xf numFmtId="0" fontId="0" fillId="2" borderId="0" xfId="0" applyFill="1"/>
    <xf numFmtId="164" fontId="1" fillId="0" borderId="0" xfId="0" applyNumberFormat="1" applyFon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top"/>
    </xf>
    <xf numFmtId="0" fontId="1" fillId="0" borderId="0" xfId="0" applyFont="1" applyFill="1"/>
    <xf numFmtId="0" fontId="0" fillId="0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D87E-B6F7-4EFE-A262-5A569C504545}">
  <dimension ref="A1:T243"/>
  <sheetViews>
    <sheetView tabSelected="1" zoomScaleNormal="100" workbookViewId="0">
      <selection activeCell="T6" sqref="T6"/>
    </sheetView>
  </sheetViews>
  <sheetFormatPr baseColWidth="10" defaultRowHeight="15" x14ac:dyDescent="0.25"/>
  <cols>
    <col min="4" max="4" width="11.42578125" style="9"/>
    <col min="8" max="8" width="11.42578125" style="9"/>
  </cols>
  <sheetData>
    <row r="1" spans="1:20" x14ac:dyDescent="0.25">
      <c r="A1" s="6" t="s">
        <v>0</v>
      </c>
      <c r="B1" s="6" t="s">
        <v>1</v>
      </c>
      <c r="C1" s="6" t="s">
        <v>2</v>
      </c>
      <c r="D1" s="8"/>
      <c r="E1" s="6" t="s">
        <v>9</v>
      </c>
      <c r="F1" s="6" t="s">
        <v>3</v>
      </c>
      <c r="G1" s="6" t="s">
        <v>4</v>
      </c>
      <c r="H1" s="8"/>
      <c r="I1" s="6" t="s">
        <v>10</v>
      </c>
      <c r="J1" s="6" t="s">
        <v>5</v>
      </c>
      <c r="K1" s="6" t="s">
        <v>6</v>
      </c>
      <c r="L1" s="6"/>
      <c r="M1" s="6" t="s">
        <v>11</v>
      </c>
      <c r="N1" s="6" t="s">
        <v>7</v>
      </c>
      <c r="O1" s="6" t="s">
        <v>8</v>
      </c>
      <c r="R1" s="6" t="s">
        <v>12</v>
      </c>
    </row>
    <row r="2" spans="1:20" x14ac:dyDescent="0.25">
      <c r="A2" s="4">
        <v>25535</v>
      </c>
      <c r="B2" s="5">
        <v>35.6</v>
      </c>
      <c r="C2">
        <v>93.809997999999993</v>
      </c>
      <c r="E2" s="1">
        <v>25538</v>
      </c>
      <c r="F2" s="3">
        <f t="shared" ref="F2:F65" si="0">(B3-B2)/B2</f>
        <v>-1.4044943820225916E-3</v>
      </c>
      <c r="G2" s="3">
        <f t="shared" ref="G2:G65" si="1">(C3-C2)/C2</f>
        <v>-6.2892763306529103E-3</v>
      </c>
      <c r="I2" s="1">
        <v>25538</v>
      </c>
      <c r="J2">
        <f>((B7-B3)/B3)</f>
        <v>-9.8452883263008256E-3</v>
      </c>
      <c r="K2">
        <f>((C7-C3)/C3)</f>
        <v>-1.5983672860076455E-2</v>
      </c>
      <c r="M2" s="1">
        <v>25538</v>
      </c>
      <c r="N2">
        <f>((B25-B3)/B3)</f>
        <v>-9.8452883263008256E-3</v>
      </c>
      <c r="O2">
        <f>((C25-C3)/C3)</f>
        <v>-1.2443713661835332E-2</v>
      </c>
      <c r="R2" t="s">
        <v>13</v>
      </c>
      <c r="S2">
        <f>(B243-B3)/B3</f>
        <v>5.9071729957805949E-2</v>
      </c>
    </row>
    <row r="3" spans="1:20" x14ac:dyDescent="0.25">
      <c r="A3" s="1">
        <v>25538</v>
      </c>
      <c r="B3" s="2">
        <v>35.549999999999997</v>
      </c>
      <c r="C3" s="3">
        <v>93.220000999999996</v>
      </c>
      <c r="E3" s="1">
        <v>25539</v>
      </c>
      <c r="F3" s="3">
        <f t="shared" si="0"/>
        <v>-7.0323488045007038E-3</v>
      </c>
      <c r="G3" s="3">
        <f t="shared" si="1"/>
        <v>-6.1145568964325126E-3</v>
      </c>
      <c r="I3" s="1">
        <v>25545</v>
      </c>
      <c r="J3">
        <f>((B12-B8)/B8)</f>
        <v>7.1326676176890159E-3</v>
      </c>
      <c r="K3">
        <f>((C12-C8)/C8)</f>
        <v>-3.3022898856145027E-4</v>
      </c>
      <c r="M3" s="1">
        <v>25569</v>
      </c>
      <c r="N3">
        <f>((B48-35.1375)/35.1375)</f>
        <v>-4.3400924937745545E-3</v>
      </c>
      <c r="O3">
        <f>((C48-35.1375)/35.1375)</f>
        <v>1.4404126645321949</v>
      </c>
      <c r="R3" t="s">
        <v>14</v>
      </c>
      <c r="S3">
        <f>(C243-C3)/C3</f>
        <v>-0.10416218510875147</v>
      </c>
    </row>
    <row r="4" spans="1:20" x14ac:dyDescent="0.25">
      <c r="A4" s="1">
        <v>25539</v>
      </c>
      <c r="B4" s="2">
        <v>35.299999999999997</v>
      </c>
      <c r="C4" s="3">
        <v>92.650002000000001</v>
      </c>
      <c r="E4" s="1">
        <v>25540</v>
      </c>
      <c r="F4" s="3">
        <f t="shared" si="0"/>
        <v>2.1246458923513557E-3</v>
      </c>
      <c r="G4" s="3">
        <f t="shared" si="1"/>
        <v>-1.0793307915956656E-2</v>
      </c>
      <c r="I4" s="1">
        <v>25552</v>
      </c>
      <c r="J4">
        <f>((B17-B13)/B13)</f>
        <v>-3.5587188612099642E-3</v>
      </c>
      <c r="K4">
        <f>((C17-C13)/C13)</f>
        <v>9.2776230475190655E-3</v>
      </c>
      <c r="M4" s="1">
        <v>25600</v>
      </c>
      <c r="N4">
        <f>((B70-B48)/B48)</f>
        <v>-1.4291839359732909E-4</v>
      </c>
      <c r="O4">
        <f>((C70-C48)/C48)</f>
        <v>5.0029166180758061E-2</v>
      </c>
    </row>
    <row r="5" spans="1:20" x14ac:dyDescent="0.25">
      <c r="A5" s="1">
        <v>25540</v>
      </c>
      <c r="B5" s="2">
        <v>35.375</v>
      </c>
      <c r="C5" s="3">
        <v>91.650002000000001</v>
      </c>
      <c r="E5" s="1">
        <v>25541</v>
      </c>
      <c r="F5" s="3">
        <f t="shared" si="0"/>
        <v>-3.5335689045936395E-3</v>
      </c>
      <c r="G5" s="3">
        <f t="shared" si="1"/>
        <v>3.2732677954551005E-3</v>
      </c>
      <c r="I5" s="1">
        <v>25559</v>
      </c>
      <c r="J5">
        <f>((B23-B18)/B18)</f>
        <v>1.4224751066857543E-3</v>
      </c>
      <c r="K5">
        <f>((C23-C18)/C18)</f>
        <v>7.3967540870666666E-3</v>
      </c>
      <c r="M5" s="1">
        <v>25628</v>
      </c>
      <c r="N5">
        <f>((B90-B68)/B68)</f>
        <v>1.0714285714285714E-2</v>
      </c>
      <c r="O5">
        <f>((C90-C68)/C68)</f>
        <v>4.0129417457690185E-3</v>
      </c>
      <c r="S5" t="s">
        <v>13</v>
      </c>
      <c r="T5" t="s">
        <v>14</v>
      </c>
    </row>
    <row r="6" spans="1:20" x14ac:dyDescent="0.25">
      <c r="A6" s="1">
        <v>25541</v>
      </c>
      <c r="B6" s="2">
        <v>35.25</v>
      </c>
      <c r="C6" s="3">
        <v>91.949996999999996</v>
      </c>
      <c r="E6" s="1">
        <v>25542</v>
      </c>
      <c r="F6" s="3">
        <f t="shared" si="0"/>
        <v>-1.4184397163119762E-3</v>
      </c>
      <c r="G6" s="3">
        <f t="shared" si="1"/>
        <v>-2.392539501659797E-3</v>
      </c>
      <c r="I6" s="1">
        <v>25569</v>
      </c>
      <c r="J6">
        <f>(B30-35.1375)/35.1375</f>
        <v>-3.9131981501245913E-3</v>
      </c>
      <c r="K6">
        <f>(C30-35.1375)/35.1375</f>
        <v>1.6362147847741015</v>
      </c>
      <c r="M6" s="1">
        <v>25659</v>
      </c>
      <c r="N6">
        <f>((B112-B90)/B90)</f>
        <v>1.4134275618374558E-2</v>
      </c>
      <c r="O6">
        <f>((C112-C90)/C90)</f>
        <v>-9.5814344398800794E-2</v>
      </c>
      <c r="R6" t="s">
        <v>15</v>
      </c>
      <c r="S6" s="5">
        <f>MAX(B3:B243)</f>
        <v>39.01</v>
      </c>
      <c r="T6" s="5">
        <f>MAX(C3:C243)</f>
        <v>93.459998999999996</v>
      </c>
    </row>
    <row r="7" spans="1:20" x14ac:dyDescent="0.25">
      <c r="A7" s="1">
        <v>25542</v>
      </c>
      <c r="B7" s="2">
        <v>35.200000000000003</v>
      </c>
      <c r="C7" s="3">
        <v>91.730002999999996</v>
      </c>
      <c r="E7" s="1">
        <v>25545</v>
      </c>
      <c r="F7" s="3">
        <f t="shared" si="0"/>
        <v>-4.2613636363637974E-3</v>
      </c>
      <c r="G7" s="3">
        <f t="shared" si="1"/>
        <v>-9.7024634350006203E-3</v>
      </c>
      <c r="I7" s="1">
        <v>25576</v>
      </c>
      <c r="J7">
        <f>((B35-B31)/B31)</f>
        <v>-2.8612303290415282E-3</v>
      </c>
      <c r="K7">
        <f>((C35-C31)/C31)</f>
        <v>-1.1113487268019057E-2</v>
      </c>
      <c r="M7" s="1">
        <v>25689</v>
      </c>
      <c r="N7">
        <f>((B134-B112)/B112)</f>
        <v>-1.7421602787456445E-2</v>
      </c>
      <c r="O7">
        <f>((C134-C112)/C112)</f>
        <v>-4.4204394788693736E-2</v>
      </c>
      <c r="R7" t="s">
        <v>16</v>
      </c>
      <c r="S7" s="5">
        <f>MIN(B3:B243)</f>
        <v>34.75</v>
      </c>
      <c r="T7" s="5">
        <f>MIN(C3:C243)</f>
        <v>69.290001000000004</v>
      </c>
    </row>
    <row r="8" spans="1:20" x14ac:dyDescent="0.25">
      <c r="A8" s="1">
        <v>25545</v>
      </c>
      <c r="B8" s="2">
        <v>35.049999999999997</v>
      </c>
      <c r="C8" s="3">
        <v>90.839995999999999</v>
      </c>
      <c r="E8" s="1">
        <v>25546</v>
      </c>
      <c r="F8" s="3">
        <f t="shared" si="0"/>
        <v>-1.4265335235377221E-3</v>
      </c>
      <c r="G8" s="3">
        <f t="shared" si="1"/>
        <v>-3.1923493259510436E-3</v>
      </c>
      <c r="I8" s="1">
        <v>25583</v>
      </c>
      <c r="J8">
        <f>((B40-B36)/B36)</f>
        <v>1.436781609195525E-3</v>
      </c>
      <c r="K8">
        <f>((C40-C36)/C36)</f>
        <v>-1.8870015270506222E-2</v>
      </c>
      <c r="M8" s="1">
        <v>25720</v>
      </c>
      <c r="N8">
        <f>((B155-B133)/B133)</f>
        <v>2.5423728813560287E-3</v>
      </c>
      <c r="O8">
        <f>((C155-C133)/C133)</f>
        <v>-6.2949566441395918E-2</v>
      </c>
      <c r="R8" t="s">
        <v>17</v>
      </c>
      <c r="S8" s="12">
        <f>(S6-S7)/S7</f>
        <v>0.12258992805755389</v>
      </c>
      <c r="T8" s="12">
        <f>(T6-T7)/T7</f>
        <v>0.34882375019737683</v>
      </c>
    </row>
    <row r="9" spans="1:20" x14ac:dyDescent="0.25">
      <c r="A9" s="1">
        <v>25546</v>
      </c>
      <c r="B9" s="2">
        <v>35</v>
      </c>
      <c r="C9" s="3">
        <v>90.550003000000004</v>
      </c>
      <c r="E9" s="1">
        <v>25547</v>
      </c>
      <c r="F9" s="3">
        <f t="shared" si="0"/>
        <v>1.4285714285713475E-3</v>
      </c>
      <c r="G9" s="3">
        <f t="shared" si="1"/>
        <v>-7.7305353595634213E-4</v>
      </c>
      <c r="I9" s="1">
        <v>25590</v>
      </c>
      <c r="J9">
        <f>((B46-B41)/B41)</f>
        <v>2.8571428571422887E-4</v>
      </c>
      <c r="K9">
        <f>((C46-C41)/C41)</f>
        <v>-4.8311849752200653E-2</v>
      </c>
      <c r="M9" s="1">
        <v>25750</v>
      </c>
      <c r="N9">
        <f>((B177-B155)/B155)</f>
        <v>-5.3536207382362585E-3</v>
      </c>
      <c r="O9">
        <f>((C177-C155)/C155)</f>
        <v>7.0057593362829851E-2</v>
      </c>
    </row>
    <row r="10" spans="1:20" x14ac:dyDescent="0.25">
      <c r="A10" s="1">
        <v>25547</v>
      </c>
      <c r="B10" s="2">
        <v>35.049999999999997</v>
      </c>
      <c r="C10" s="3">
        <v>90.480002999999996</v>
      </c>
      <c r="E10" s="1">
        <v>25548</v>
      </c>
      <c r="F10" s="3">
        <f t="shared" si="0"/>
        <v>4.2796005706135717E-3</v>
      </c>
      <c r="G10" s="3">
        <f t="shared" si="1"/>
        <v>4.4202032133008651E-4</v>
      </c>
      <c r="I10" s="1">
        <v>25601</v>
      </c>
      <c r="J10">
        <f>((B52-B48)/B48)</f>
        <v>4.2875518079178417E-4</v>
      </c>
      <c r="K10">
        <f>((C52-C48)/C48)</f>
        <v>6.7638717201165396E-3</v>
      </c>
      <c r="M10" s="1">
        <v>25781</v>
      </c>
      <c r="N10">
        <f>((B200-B178)/B178)</f>
        <v>2.1939136588818076E-2</v>
      </c>
      <c r="O10">
        <f>((C200-C178)/C178)</f>
        <v>5.1155571974379491E-2</v>
      </c>
    </row>
    <row r="11" spans="1:20" x14ac:dyDescent="0.25">
      <c r="A11" s="1">
        <v>25548</v>
      </c>
      <c r="B11" s="2">
        <v>35.200000000000003</v>
      </c>
      <c r="C11" s="3">
        <v>90.519997000000004</v>
      </c>
      <c r="E11" s="1">
        <v>25549</v>
      </c>
      <c r="F11" s="3">
        <f t="shared" si="0"/>
        <v>2.8409090909089292E-3</v>
      </c>
      <c r="G11" s="3">
        <f t="shared" si="1"/>
        <v>3.2037230403353803E-3</v>
      </c>
      <c r="I11" s="1">
        <v>25608</v>
      </c>
      <c r="J11">
        <f>((B57-B53)/B53)</f>
        <v>-5.712653527562417E-4</v>
      </c>
      <c r="K11">
        <f>((C57-C53)/C53)</f>
        <v>-5.4016893368189593E-3</v>
      </c>
      <c r="M11" s="1">
        <v>25812</v>
      </c>
      <c r="N11">
        <f>((B221-B199)/B199)</f>
        <v>1.2526096033403003E-2</v>
      </c>
      <c r="O11">
        <f>((C221-C199)/C199)</f>
        <v>4.1630674797924913E-2</v>
      </c>
    </row>
    <row r="12" spans="1:20" x14ac:dyDescent="0.25">
      <c r="A12" s="1">
        <v>25549</v>
      </c>
      <c r="B12" s="2">
        <v>35.299999999999997</v>
      </c>
      <c r="C12" s="3">
        <v>90.809997999999993</v>
      </c>
      <c r="E12" s="1">
        <v>25552</v>
      </c>
      <c r="F12" s="3">
        <f t="shared" si="0"/>
        <v>-4.9575070821528946E-3</v>
      </c>
      <c r="G12" s="3">
        <f t="shared" si="1"/>
        <v>-2.9732078619800146E-3</v>
      </c>
      <c r="I12" s="1">
        <v>25615</v>
      </c>
      <c r="J12">
        <f>((B62-B58)/B58)</f>
        <v>0</v>
      </c>
      <c r="K12">
        <f>((C62-C58)/C58)</f>
        <v>1.8040915715960351E-2</v>
      </c>
      <c r="M12" s="1">
        <v>25842</v>
      </c>
      <c r="N12">
        <f>((B243-B221)/B221)</f>
        <v>3.5051546391752536E-2</v>
      </c>
      <c r="O12">
        <f>((C243-C221)/C221)</f>
        <v>-9.606238140417377E-3</v>
      </c>
    </row>
    <row r="13" spans="1:20" x14ac:dyDescent="0.25">
      <c r="A13" s="1">
        <v>25552</v>
      </c>
      <c r="B13" s="2">
        <v>35.125</v>
      </c>
      <c r="C13" s="3">
        <v>90.540001000000004</v>
      </c>
      <c r="E13" s="1">
        <v>25553</v>
      </c>
      <c r="F13" s="3">
        <f t="shared" si="0"/>
        <v>-2.1352313167260595E-3</v>
      </c>
      <c r="G13" s="3">
        <f t="shared" si="1"/>
        <v>-9.056770388151501E-3</v>
      </c>
      <c r="I13" s="1">
        <v>25622</v>
      </c>
      <c r="J13">
        <f>((B68-B63)/B63)</f>
        <v>5.7175528873651025E-4</v>
      </c>
      <c r="K13">
        <f>((C68-88.0099985)/88.0099985)</f>
        <v>1.9315992830064663E-2</v>
      </c>
    </row>
    <row r="14" spans="1:20" x14ac:dyDescent="0.25">
      <c r="A14" s="1">
        <v>25553</v>
      </c>
      <c r="B14" s="2">
        <v>35.049999999999997</v>
      </c>
      <c r="C14" s="3">
        <v>89.720000999999996</v>
      </c>
      <c r="E14" s="1">
        <v>25554</v>
      </c>
      <c r="F14" s="3">
        <f t="shared" si="0"/>
        <v>7.1326676176906379E-4</v>
      </c>
      <c r="G14" s="3">
        <f t="shared" si="1"/>
        <v>-5.795853702676621E-3</v>
      </c>
      <c r="I14" s="1">
        <v>25629</v>
      </c>
      <c r="J14">
        <f>((B72-B68)/B68)</f>
        <v>-1.4285714285713475E-3</v>
      </c>
      <c r="K14">
        <f>((C72-C68)/C68)</f>
        <v>-3.009664507966268E-3</v>
      </c>
      <c r="M14" s="7"/>
    </row>
    <row r="15" spans="1:20" x14ac:dyDescent="0.25">
      <c r="A15" s="1">
        <v>25554</v>
      </c>
      <c r="B15" s="2">
        <v>35.075000000000003</v>
      </c>
      <c r="C15" s="3">
        <v>89.199996999999996</v>
      </c>
      <c r="E15" s="1">
        <v>25555</v>
      </c>
      <c r="F15" s="3">
        <f t="shared" si="0"/>
        <v>-1.8531717747684911E-3</v>
      </c>
      <c r="G15" s="3">
        <f t="shared" si="1"/>
        <v>1.5807220262574681E-2</v>
      </c>
      <c r="I15" s="1">
        <v>25636</v>
      </c>
      <c r="J15">
        <f>((B77-B73)/B73)</f>
        <v>2.2889842632331414E-3</v>
      </c>
      <c r="K15">
        <f>((C77-C73)/C73)</f>
        <v>-7.343814092332787E-3</v>
      </c>
      <c r="M15" s="7"/>
    </row>
    <row r="16" spans="1:20" x14ac:dyDescent="0.25">
      <c r="A16" s="1">
        <v>25555</v>
      </c>
      <c r="B16" s="2">
        <v>35.01</v>
      </c>
      <c r="C16" s="3">
        <v>90.610000999999997</v>
      </c>
      <c r="E16" s="1">
        <v>25556</v>
      </c>
      <c r="F16" s="3">
        <f t="shared" si="0"/>
        <v>-2.8563267637812085E-4</v>
      </c>
      <c r="G16" s="3">
        <f t="shared" si="1"/>
        <v>8.4979140437268751E-3</v>
      </c>
      <c r="I16" s="1">
        <v>25643</v>
      </c>
      <c r="J16">
        <f>((B82-B78)/B78)</f>
        <v>2.567760342368143E-3</v>
      </c>
      <c r="K16">
        <f>((C82-C78)/C78)</f>
        <v>1.7258542526357773E-3</v>
      </c>
      <c r="M16" s="7"/>
    </row>
    <row r="17" spans="1:13" x14ac:dyDescent="0.25">
      <c r="A17" s="1">
        <v>25556</v>
      </c>
      <c r="B17" s="2">
        <v>35</v>
      </c>
      <c r="C17" s="3">
        <v>91.379997000000003</v>
      </c>
      <c r="E17" s="1">
        <v>25559</v>
      </c>
      <c r="F17" s="3">
        <f t="shared" si="0"/>
        <v>4.2857142857142452E-3</v>
      </c>
      <c r="G17" s="3">
        <f t="shared" si="1"/>
        <v>-8.7545964791398475E-3</v>
      </c>
      <c r="I17" s="1">
        <v>25650</v>
      </c>
      <c r="J17">
        <f>((35.305-B83)/B83)</f>
        <v>4.4096728307254952E-3</v>
      </c>
      <c r="K17">
        <f>((35.305-C83)/C83)</f>
        <v>-0.59414874339921242</v>
      </c>
      <c r="M17" s="7"/>
    </row>
    <row r="18" spans="1:13" x14ac:dyDescent="0.25">
      <c r="A18" s="1">
        <v>25559</v>
      </c>
      <c r="B18" s="2">
        <v>35.15</v>
      </c>
      <c r="C18" s="3">
        <v>90.580001999999993</v>
      </c>
      <c r="E18" s="1">
        <v>25560</v>
      </c>
      <c r="F18" s="3">
        <f t="shared" si="0"/>
        <v>-1.1379800853484822E-3</v>
      </c>
      <c r="G18" s="3">
        <f t="shared" si="1"/>
        <v>-3.8639765099585323E-3</v>
      </c>
      <c r="I18" s="1">
        <v>25659</v>
      </c>
      <c r="J18">
        <f>((B94-B90)/B90)</f>
        <v>-2.1201413427562642E-3</v>
      </c>
      <c r="K18">
        <f>((C94-C90)/C90)</f>
        <v>-1.7208870878205725E-2</v>
      </c>
      <c r="M18" s="7"/>
    </row>
    <row r="19" spans="1:13" x14ac:dyDescent="0.25">
      <c r="A19" s="1">
        <v>25560</v>
      </c>
      <c r="B19" s="2">
        <v>35.11</v>
      </c>
      <c r="C19" s="3">
        <v>90.230002999999996</v>
      </c>
      <c r="E19" s="1">
        <v>25561</v>
      </c>
      <c r="F19" s="3">
        <f t="shared" si="0"/>
        <v>1.281686129307938E-3</v>
      </c>
      <c r="G19" s="3">
        <f t="shared" si="1"/>
        <v>1.0528615409666011E-2</v>
      </c>
      <c r="I19" s="1">
        <v>25666</v>
      </c>
      <c r="J19">
        <f>((B99-B95)/B95)</f>
        <v>1.0600706713780919E-2</v>
      </c>
      <c r="K19">
        <f>((C99-C95)/C95)</f>
        <v>-1.8081128219711303E-2</v>
      </c>
      <c r="M19" s="7"/>
    </row>
    <row r="20" spans="1:13" x14ac:dyDescent="0.25">
      <c r="A20" s="1">
        <v>25561</v>
      </c>
      <c r="B20" s="10">
        <f>(B19+B23)/2</f>
        <v>35.155000000000001</v>
      </c>
      <c r="C20" s="3">
        <v>91.18</v>
      </c>
      <c r="E20" s="1">
        <v>25562</v>
      </c>
      <c r="F20" s="3">
        <f t="shared" si="0"/>
        <v>0</v>
      </c>
      <c r="G20" s="3">
        <f t="shared" si="1"/>
        <v>3.8933921912699169E-3</v>
      </c>
      <c r="I20" s="1">
        <v>25673</v>
      </c>
      <c r="J20">
        <f>((B104-B100)/B100)</f>
        <v>7.7247191011235554E-3</v>
      </c>
      <c r="K20">
        <f>((C104-C100)/C100)</f>
        <v>-1.556561689499761E-2</v>
      </c>
      <c r="M20" s="7"/>
    </row>
    <row r="21" spans="1:13" x14ac:dyDescent="0.25">
      <c r="A21" s="1">
        <v>25562</v>
      </c>
      <c r="B21" s="10">
        <v>35.155000000000001</v>
      </c>
      <c r="C21" s="11">
        <f>(C20+C22)/2</f>
        <v>91.534999499999998</v>
      </c>
      <c r="E21" s="1">
        <v>25563</v>
      </c>
      <c r="F21" s="3">
        <f t="shared" si="0"/>
        <v>0</v>
      </c>
      <c r="G21" s="3">
        <f t="shared" si="1"/>
        <v>3.8782924776222371E-3</v>
      </c>
      <c r="I21" s="1">
        <v>25680</v>
      </c>
      <c r="J21">
        <f>((B110-B105)/B105)</f>
        <v>-2.78164116828933E-3</v>
      </c>
      <c r="K21">
        <f>((C110-C105)/C105)</f>
        <v>-2.9191872405074495E-2</v>
      </c>
      <c r="M21" s="7"/>
    </row>
    <row r="22" spans="1:13" x14ac:dyDescent="0.25">
      <c r="A22" s="1">
        <v>25563</v>
      </c>
      <c r="B22" s="10">
        <v>35.155000000000001</v>
      </c>
      <c r="C22" s="3">
        <v>91.889999000000003</v>
      </c>
      <c r="E22" s="1">
        <v>25566</v>
      </c>
      <c r="F22" s="3">
        <f t="shared" si="0"/>
        <v>1.28004551272939E-3</v>
      </c>
      <c r="G22" s="3">
        <f t="shared" si="1"/>
        <v>-6.9648384695270597E-3</v>
      </c>
      <c r="I22" s="1">
        <v>25689</v>
      </c>
      <c r="J22">
        <f>((B116-B112)/B112)</f>
        <v>9.7560975609756496E-3</v>
      </c>
      <c r="K22">
        <f>((C116-C112)/C112)</f>
        <v>-1.9769154720796954E-2</v>
      </c>
      <c r="M22" s="7"/>
    </row>
    <row r="23" spans="1:13" x14ac:dyDescent="0.25">
      <c r="A23" s="1">
        <v>25566</v>
      </c>
      <c r="B23" s="2">
        <v>35.200000000000003</v>
      </c>
      <c r="C23" s="3">
        <v>91.25</v>
      </c>
      <c r="E23" s="1">
        <v>25567</v>
      </c>
      <c r="F23" s="3">
        <f t="shared" si="0"/>
        <v>0</v>
      </c>
      <c r="G23" s="3">
        <f t="shared" si="1"/>
        <v>3.8355945205479384E-3</v>
      </c>
      <c r="I23" s="1">
        <v>25696</v>
      </c>
      <c r="J23">
        <f>((B121-B117)/B117)</f>
        <v>-6.9060773480662981E-3</v>
      </c>
      <c r="K23">
        <f>((C121-C117)/C117)</f>
        <v>-5.0352466003210819E-2</v>
      </c>
      <c r="M23" s="7"/>
    </row>
    <row r="24" spans="1:13" x14ac:dyDescent="0.25">
      <c r="A24" s="1">
        <v>25567</v>
      </c>
      <c r="B24" s="2">
        <v>35.200000000000003</v>
      </c>
      <c r="C24" s="3">
        <v>91.599997999999999</v>
      </c>
      <c r="E24" s="1">
        <v>25568</v>
      </c>
      <c r="F24" s="3">
        <f t="shared" si="0"/>
        <v>0</v>
      </c>
      <c r="G24" s="3">
        <f t="shared" si="1"/>
        <v>5.0218341707823373E-3</v>
      </c>
      <c r="I24" s="1">
        <v>25703</v>
      </c>
      <c r="J24">
        <f>((B126-B122)/B122)</f>
        <v>-1.3898540653232594E-3</v>
      </c>
      <c r="K24">
        <f>((C126-C122)/C122)</f>
        <v>-6.1638463936580908E-2</v>
      </c>
      <c r="M24" s="7"/>
    </row>
    <row r="25" spans="1:13" x14ac:dyDescent="0.25">
      <c r="A25" s="1">
        <v>25568</v>
      </c>
      <c r="B25" s="2">
        <v>35.200000000000003</v>
      </c>
      <c r="C25" s="3">
        <v>92.059997999999993</v>
      </c>
      <c r="E25" s="1">
        <v>25569</v>
      </c>
      <c r="F25" s="3">
        <f t="shared" si="0"/>
        <v>-1.7755681818181818E-3</v>
      </c>
      <c r="G25" s="3">
        <f t="shared" si="1"/>
        <v>5.1053770390046133E-3</v>
      </c>
      <c r="I25" s="1">
        <v>25710</v>
      </c>
      <c r="J25">
        <f>((B132-B127)/B127)</f>
        <v>-1.2259682362775083E-2</v>
      </c>
      <c r="K25">
        <f>((C132-C127)/C127)</f>
        <v>5.9515612456747455E-2</v>
      </c>
      <c r="M25" s="7"/>
    </row>
    <row r="26" spans="1:13" x14ac:dyDescent="0.25">
      <c r="A26" s="1">
        <v>25569</v>
      </c>
      <c r="B26" s="10">
        <f>(B25+B27)/2</f>
        <v>35.137500000000003</v>
      </c>
      <c r="C26" s="11">
        <f>(C25+C27)/2</f>
        <v>92.529999000000004</v>
      </c>
      <c r="E26" s="1">
        <v>25570</v>
      </c>
      <c r="F26" s="3">
        <f t="shared" si="0"/>
        <v>-1.7787264318747775E-3</v>
      </c>
      <c r="G26" s="3">
        <f t="shared" si="1"/>
        <v>5.0794445593801028E-3</v>
      </c>
      <c r="I26" s="1">
        <v>25720</v>
      </c>
      <c r="J26">
        <f>((B137-B133)/B133)</f>
        <v>-5.3672316384180147E-3</v>
      </c>
      <c r="K26">
        <f>((C137-C133)/C133)</f>
        <v>-2.1454240568049267E-2</v>
      </c>
    </row>
    <row r="27" spans="1:13" x14ac:dyDescent="0.25">
      <c r="A27" s="1">
        <v>25570</v>
      </c>
      <c r="B27" s="2">
        <v>35.075000000000003</v>
      </c>
      <c r="C27" s="3">
        <v>93</v>
      </c>
      <c r="E27" s="1">
        <v>25573</v>
      </c>
      <c r="F27" s="3">
        <f t="shared" si="0"/>
        <v>2.8510334996434583E-3</v>
      </c>
      <c r="G27" s="3">
        <f t="shared" si="1"/>
        <v>4.9462258064515725E-3</v>
      </c>
      <c r="I27" s="1">
        <v>25727</v>
      </c>
      <c r="J27">
        <f>((B142-B138)/B138)</f>
        <v>2.8149190710767468E-3</v>
      </c>
      <c r="K27">
        <f>((C142-C138)/C138)</f>
        <v>-3.1590037598767377E-2</v>
      </c>
      <c r="M27" s="7"/>
    </row>
    <row r="28" spans="1:13" x14ac:dyDescent="0.25">
      <c r="A28" s="1">
        <v>25573</v>
      </c>
      <c r="B28" s="2">
        <v>35.174999999999997</v>
      </c>
      <c r="C28" s="3">
        <v>93.459998999999996</v>
      </c>
      <c r="E28" s="1">
        <v>25574</v>
      </c>
      <c r="F28" s="3">
        <f t="shared" si="0"/>
        <v>-3.5536602700781809E-3</v>
      </c>
      <c r="G28" s="3">
        <f t="shared" si="1"/>
        <v>-6.8478387208200497E-3</v>
      </c>
      <c r="I28" s="1">
        <v>25734</v>
      </c>
      <c r="J28">
        <f>((B147-B143)/B143)</f>
        <v>-4.7860360360360834E-3</v>
      </c>
      <c r="K28">
        <f>((C147-C143)/C143)</f>
        <v>3.3118811125803012E-2</v>
      </c>
      <c r="M28" s="7"/>
    </row>
    <row r="29" spans="1:13" x14ac:dyDescent="0.25">
      <c r="A29" s="1">
        <v>25574</v>
      </c>
      <c r="B29" s="2">
        <v>35.049999999999997</v>
      </c>
      <c r="C29" s="3">
        <v>92.82</v>
      </c>
      <c r="E29" s="1">
        <v>25575</v>
      </c>
      <c r="F29" s="3">
        <f t="shared" si="0"/>
        <v>-1.4265335235377221E-3</v>
      </c>
      <c r="G29" s="3">
        <f t="shared" si="1"/>
        <v>-2.0470049558283794E-3</v>
      </c>
      <c r="I29" s="1">
        <v>25741</v>
      </c>
      <c r="J29">
        <f>((B153-B148)/B148)</f>
        <v>2.5430912687198731E-3</v>
      </c>
      <c r="K29">
        <f>((C153-C148)/C148)</f>
        <v>-4.8930063268920451E-2</v>
      </c>
      <c r="M29" s="7"/>
    </row>
    <row r="30" spans="1:13" x14ac:dyDescent="0.25">
      <c r="A30" s="1">
        <v>25575</v>
      </c>
      <c r="B30" s="2">
        <v>35</v>
      </c>
      <c r="C30" s="3">
        <v>92.629997000000003</v>
      </c>
      <c r="E30" s="1">
        <v>25576</v>
      </c>
      <c r="F30" s="3">
        <f t="shared" si="0"/>
        <v>-1.4285714285713475E-3</v>
      </c>
      <c r="G30" s="3">
        <f t="shared" si="1"/>
        <v>5.3981433249969543E-4</v>
      </c>
      <c r="I30" s="1">
        <v>25750</v>
      </c>
      <c r="J30">
        <f>((B159-B155)/B155)</f>
        <v>-5.3536207382362585E-3</v>
      </c>
      <c r="K30">
        <f>((C159-C155)/C155)</f>
        <v>-2.344391216221807E-2</v>
      </c>
      <c r="M30" s="7"/>
    </row>
    <row r="31" spans="1:13" x14ac:dyDescent="0.25">
      <c r="A31" s="1">
        <v>25576</v>
      </c>
      <c r="B31" s="2">
        <v>34.950000000000003</v>
      </c>
      <c r="C31" s="3">
        <v>92.68</v>
      </c>
      <c r="E31" s="1">
        <v>25577</v>
      </c>
      <c r="F31" s="3">
        <f t="shared" si="0"/>
        <v>-1.4306151645208658E-3</v>
      </c>
      <c r="G31" s="3">
        <f t="shared" si="1"/>
        <v>-3.0211264566250124E-3</v>
      </c>
      <c r="I31" s="1">
        <v>25757</v>
      </c>
      <c r="J31">
        <f>((B164-B160)/B160)</f>
        <v>2.8328611898031491E-4</v>
      </c>
      <c r="K31">
        <f>((C164-C160)/C160)</f>
        <v>1.9452027397260367E-2</v>
      </c>
      <c r="M31" s="7"/>
    </row>
    <row r="32" spans="1:13" x14ac:dyDescent="0.25">
      <c r="A32" s="1">
        <v>25577</v>
      </c>
      <c r="B32" s="2">
        <v>34.9</v>
      </c>
      <c r="C32" s="3">
        <v>92.400002000000001</v>
      </c>
      <c r="E32" s="1">
        <v>25580</v>
      </c>
      <c r="F32" s="3">
        <f t="shared" si="0"/>
        <v>2.1489971346705687E-3</v>
      </c>
      <c r="G32" s="3">
        <f t="shared" si="1"/>
        <v>-7.5758115243331316E-3</v>
      </c>
      <c r="I32" s="1">
        <v>25764</v>
      </c>
      <c r="J32">
        <f>((B169-B165)/B165)</f>
        <v>7.0871722182845012E-4</v>
      </c>
      <c r="K32">
        <f>((C169-C165)/C165)</f>
        <v>2.3261995616296865E-2</v>
      </c>
      <c r="M32" s="7"/>
    </row>
    <row r="33" spans="1:13" x14ac:dyDescent="0.25">
      <c r="A33" s="1">
        <v>25580</v>
      </c>
      <c r="B33" s="2">
        <v>34.975000000000001</v>
      </c>
      <c r="C33" s="3">
        <v>91.699996999999996</v>
      </c>
      <c r="E33" s="1">
        <v>25581</v>
      </c>
      <c r="F33" s="3">
        <f t="shared" si="0"/>
        <v>-2.4303073624017397E-3</v>
      </c>
      <c r="G33" s="3">
        <f t="shared" si="1"/>
        <v>2.3991385735815298E-3</v>
      </c>
      <c r="I33" s="1">
        <v>25771</v>
      </c>
      <c r="J33">
        <f>((B175-B170)/B170)</f>
        <v>-8.496176720476107E-4</v>
      </c>
      <c r="K33">
        <f>((C175-C170)/C170)</f>
        <v>1.3111800767386743E-2</v>
      </c>
      <c r="M33" s="7"/>
    </row>
    <row r="34" spans="1:13" x14ac:dyDescent="0.25">
      <c r="A34" s="1">
        <v>25581</v>
      </c>
      <c r="B34" s="2">
        <v>34.89</v>
      </c>
      <c r="C34" s="3">
        <v>91.919998000000007</v>
      </c>
      <c r="E34" s="1">
        <v>25582</v>
      </c>
      <c r="F34" s="3">
        <f t="shared" si="0"/>
        <v>-1.146460303811956E-3</v>
      </c>
      <c r="G34" s="3">
        <f t="shared" si="1"/>
        <v>-2.9372933624302964E-3</v>
      </c>
      <c r="I34" s="1">
        <v>25783</v>
      </c>
      <c r="J34">
        <f>((B182-B178)/B178)</f>
        <v>-7.0771408351042266E-4</v>
      </c>
      <c r="K34">
        <f>((C182-C178)/C178)</f>
        <v>3.3757726581059209E-3</v>
      </c>
      <c r="M34" s="7"/>
    </row>
    <row r="35" spans="1:13" x14ac:dyDescent="0.25">
      <c r="A35" s="1">
        <v>25582</v>
      </c>
      <c r="B35" s="2">
        <v>34.85</v>
      </c>
      <c r="C35" s="3">
        <v>91.650002000000001</v>
      </c>
      <c r="E35" s="1">
        <v>25583</v>
      </c>
      <c r="F35" s="3">
        <f t="shared" si="0"/>
        <v>-1.4347202295553591E-3</v>
      </c>
      <c r="G35" s="3">
        <f t="shared" si="1"/>
        <v>3.2731041293382828E-4</v>
      </c>
      <c r="I35" s="1">
        <v>25790</v>
      </c>
      <c r="J35">
        <f>((B187-B183)/B183)</f>
        <v>-8.5034013605445394E-4</v>
      </c>
      <c r="K35">
        <f>((C187-C183)/C183)</f>
        <v>-1.3385787928574189E-2</v>
      </c>
      <c r="M35" s="7"/>
    </row>
    <row r="36" spans="1:13" x14ac:dyDescent="0.25">
      <c r="A36" s="1">
        <v>25583</v>
      </c>
      <c r="B36" s="2">
        <v>34.799999999999997</v>
      </c>
      <c r="C36" s="3">
        <v>91.68</v>
      </c>
      <c r="E36" s="1">
        <v>25584</v>
      </c>
      <c r="F36" s="3">
        <f t="shared" si="0"/>
        <v>-1.4367816091953207E-3</v>
      </c>
      <c r="G36" s="3">
        <f t="shared" si="1"/>
        <v>-8.2897251308900518E-3</v>
      </c>
      <c r="I36" s="1">
        <v>25797</v>
      </c>
      <c r="J36">
        <f>((B192-B188)/B188)</f>
        <v>4.6815151085260083E-3</v>
      </c>
      <c r="K36">
        <f>((C192-C188)/C188)</f>
        <v>5.1904897068766928E-2</v>
      </c>
      <c r="M36" s="7"/>
    </row>
    <row r="37" spans="1:13" x14ac:dyDescent="0.25">
      <c r="A37" s="1">
        <v>25584</v>
      </c>
      <c r="B37" s="2">
        <v>34.75</v>
      </c>
      <c r="C37" s="3">
        <v>90.919998000000007</v>
      </c>
      <c r="E37" s="1">
        <v>25587</v>
      </c>
      <c r="F37" s="3">
        <f t="shared" si="0"/>
        <v>0</v>
      </c>
      <c r="G37" s="3">
        <f t="shared" si="1"/>
        <v>-1.3968280113688586E-2</v>
      </c>
      <c r="I37" s="1">
        <v>25804</v>
      </c>
      <c r="J37">
        <f>((35.8625-B193)/B193)</f>
        <v>1.1350817822898937E-2</v>
      </c>
      <c r="K37">
        <f>((35.8625-C193)/C193)</f>
        <v>-0.55719840862324754</v>
      </c>
      <c r="M37" s="7"/>
    </row>
    <row r="38" spans="1:13" x14ac:dyDescent="0.25">
      <c r="A38" s="1">
        <v>25587</v>
      </c>
      <c r="B38" s="2">
        <v>34.75</v>
      </c>
      <c r="C38" s="3">
        <v>89.650002000000001</v>
      </c>
      <c r="E38" s="1">
        <v>25588</v>
      </c>
      <c r="F38" s="3">
        <f t="shared" si="0"/>
        <v>1.4388489208632276E-3</v>
      </c>
      <c r="G38" s="3">
        <f t="shared" si="1"/>
        <v>2.0078080979852361E-3</v>
      </c>
      <c r="I38" s="1">
        <v>25812</v>
      </c>
      <c r="J38">
        <f>((B203-B199)/B199)</f>
        <v>5.5671537926236005E-3</v>
      </c>
      <c r="K38">
        <f>((82.9350015-C199)/C199)</f>
        <v>2.4521365948907969E-2</v>
      </c>
      <c r="M38" s="7"/>
    </row>
    <row r="39" spans="1:13" x14ac:dyDescent="0.25">
      <c r="A39" s="1">
        <v>25588</v>
      </c>
      <c r="B39" s="2">
        <v>34.799999999999997</v>
      </c>
      <c r="C39" s="3">
        <v>89.830001999999993</v>
      </c>
      <c r="E39" s="1">
        <v>25589</v>
      </c>
      <c r="F39" s="3">
        <f t="shared" si="0"/>
        <v>1.436781609195525E-3</v>
      </c>
      <c r="G39" s="3">
        <f t="shared" si="1"/>
        <v>1.3358009276233009E-3</v>
      </c>
      <c r="I39" s="1">
        <v>25819</v>
      </c>
      <c r="J39">
        <f>((B208-B204)/B204)</f>
        <v>6.2370062370060786E-3</v>
      </c>
      <c r="K39">
        <f>((C208-C204)/C204)</f>
        <v>-1.1681129435439318E-2</v>
      </c>
      <c r="M39" s="7"/>
    </row>
    <row r="40" spans="1:13" x14ac:dyDescent="0.25">
      <c r="A40" s="1">
        <v>25589</v>
      </c>
      <c r="B40" s="2">
        <v>34.85</v>
      </c>
      <c r="C40" s="3">
        <v>89.949996999999996</v>
      </c>
      <c r="E40" s="1">
        <v>25590</v>
      </c>
      <c r="F40" s="3">
        <f t="shared" si="0"/>
        <v>4.3041606886656692E-3</v>
      </c>
      <c r="G40" s="3">
        <f t="shared" si="1"/>
        <v>1.0006003668905905E-3</v>
      </c>
      <c r="I40" s="1">
        <v>25826</v>
      </c>
      <c r="J40">
        <f>((B213-B209)/B209)</f>
        <v>1.1049723756905842E-3</v>
      </c>
      <c r="K40">
        <f>((C213-C209)/C209)</f>
        <v>6.7601154528009874E-3</v>
      </c>
      <c r="M40" s="7"/>
    </row>
    <row r="41" spans="1:13" x14ac:dyDescent="0.25">
      <c r="A41" s="1">
        <v>25590</v>
      </c>
      <c r="B41" s="2">
        <v>35</v>
      </c>
      <c r="C41" s="3">
        <v>90.040001000000004</v>
      </c>
      <c r="E41" s="1">
        <v>25591</v>
      </c>
      <c r="F41" s="3">
        <f t="shared" si="0"/>
        <v>-2.8571428571422887E-4</v>
      </c>
      <c r="G41" s="3">
        <f t="shared" si="1"/>
        <v>-7.4411149773310949E-3</v>
      </c>
      <c r="I41" s="1">
        <v>25833</v>
      </c>
      <c r="J41">
        <f>((B219-B214)/B214)</f>
        <v>-2.0675396278427493E-3</v>
      </c>
      <c r="K41">
        <f>((C219-C214)/C214)</f>
        <v>2.4431956701295422E-2</v>
      </c>
      <c r="M41" s="7"/>
    </row>
    <row r="42" spans="1:13" x14ac:dyDescent="0.25">
      <c r="A42" s="1">
        <v>25591</v>
      </c>
      <c r="B42" s="2">
        <v>34.99</v>
      </c>
      <c r="C42" s="3">
        <v>89.370002999999997</v>
      </c>
      <c r="E42" s="1">
        <v>25594</v>
      </c>
      <c r="F42" s="3">
        <f t="shared" si="0"/>
        <v>-2.857959416977741E-4</v>
      </c>
      <c r="G42" s="3">
        <f t="shared" si="1"/>
        <v>-1.3427380102023609E-2</v>
      </c>
      <c r="I42" s="1">
        <v>25842</v>
      </c>
      <c r="J42">
        <f>((B225-B221)/B221)</f>
        <v>8.2474226804122933E-3</v>
      </c>
      <c r="K42">
        <f>((C225-C221)/C221)</f>
        <v>3.0479115275142434E-2</v>
      </c>
      <c r="M42" s="7"/>
    </row>
    <row r="43" spans="1:13" x14ac:dyDescent="0.25">
      <c r="A43" s="1">
        <v>25594</v>
      </c>
      <c r="B43" s="2">
        <v>34.979999999999997</v>
      </c>
      <c r="C43" s="3">
        <v>88.169998000000007</v>
      </c>
      <c r="E43" s="1">
        <v>25595</v>
      </c>
      <c r="F43" s="3">
        <f t="shared" si="0"/>
        <v>5.7175528873651025E-4</v>
      </c>
      <c r="G43" s="3">
        <f t="shared" si="1"/>
        <v>-6.2378928487671027E-3</v>
      </c>
      <c r="I43" s="1">
        <v>25849</v>
      </c>
      <c r="J43">
        <f>((B230-B226)/B226)</f>
        <v>1.4295439074200098E-2</v>
      </c>
      <c r="K43">
        <f>((C230-C226)/C226)</f>
        <v>-2.0476964065513456E-2</v>
      </c>
      <c r="M43" s="7"/>
    </row>
    <row r="44" spans="1:13" x14ac:dyDescent="0.25">
      <c r="A44" s="1">
        <v>25595</v>
      </c>
      <c r="B44" s="2">
        <v>35</v>
      </c>
      <c r="C44" s="3">
        <v>87.620002999999997</v>
      </c>
      <c r="E44" s="1">
        <v>25596</v>
      </c>
      <c r="F44" s="3">
        <f t="shared" si="0"/>
        <v>-2.8571428571422887E-4</v>
      </c>
      <c r="G44" s="3">
        <f t="shared" si="1"/>
        <v>-9.4727456240784793E-3</v>
      </c>
      <c r="I44" s="1">
        <v>25856</v>
      </c>
      <c r="J44">
        <f>((B235-B231)/B231)</f>
        <v>1.1185086551265027E-2</v>
      </c>
      <c r="K44">
        <f>((C235-C231)/C231)</f>
        <v>-1.1695191690603858E-2</v>
      </c>
      <c r="M44" s="7"/>
    </row>
    <row r="45" spans="1:13" x14ac:dyDescent="0.25">
      <c r="A45" s="1">
        <v>25596</v>
      </c>
      <c r="B45" s="2">
        <v>34.99</v>
      </c>
      <c r="C45" s="3">
        <v>86.790001000000004</v>
      </c>
      <c r="E45" s="1">
        <v>25597</v>
      </c>
      <c r="F45" s="3">
        <f t="shared" si="0"/>
        <v>5.7159188339514207E-4</v>
      </c>
      <c r="G45" s="3">
        <f t="shared" si="1"/>
        <v>-1.2674259561305879E-2</v>
      </c>
      <c r="I45" s="1">
        <v>25863</v>
      </c>
      <c r="J45">
        <f>((B241-B236)/B236)</f>
        <v>4.6052631578946618E-3</v>
      </c>
      <c r="K45">
        <f>((C241-C236)/C236)</f>
        <v>-2.3981771071551034E-4</v>
      </c>
      <c r="M45" s="7"/>
    </row>
    <row r="46" spans="1:13" x14ac:dyDescent="0.25">
      <c r="A46" s="1">
        <v>25597</v>
      </c>
      <c r="B46" s="2">
        <v>35.01</v>
      </c>
      <c r="C46" s="3">
        <v>85.690002000000007</v>
      </c>
      <c r="E46" s="1">
        <v>25598</v>
      </c>
      <c r="F46" s="3">
        <f t="shared" si="0"/>
        <v>-5.712653527562417E-4</v>
      </c>
      <c r="G46" s="3">
        <f t="shared" si="1"/>
        <v>-7.8189401839435513E-3</v>
      </c>
      <c r="M46" s="7"/>
    </row>
    <row r="47" spans="1:13" x14ac:dyDescent="0.25">
      <c r="A47" s="1">
        <v>25598</v>
      </c>
      <c r="B47" s="2">
        <v>34.99</v>
      </c>
      <c r="C47" s="3">
        <v>85.019997000000004</v>
      </c>
      <c r="E47" s="1">
        <v>25601</v>
      </c>
      <c r="F47" s="3">
        <f t="shared" si="0"/>
        <v>-1.4289797084888705E-4</v>
      </c>
      <c r="G47" s="3">
        <f t="shared" si="1"/>
        <v>8.5862505970212676E-3</v>
      </c>
      <c r="M47" s="7"/>
    </row>
    <row r="48" spans="1:13" x14ac:dyDescent="0.25">
      <c r="A48" s="1">
        <v>25601</v>
      </c>
      <c r="B48" s="2">
        <v>34.984999999999999</v>
      </c>
      <c r="C48" s="3">
        <v>85.75</v>
      </c>
      <c r="E48" s="1">
        <v>25602</v>
      </c>
      <c r="F48" s="3">
        <f t="shared" si="0"/>
        <v>4.2875518079178417E-4</v>
      </c>
      <c r="G48" s="3">
        <f t="shared" si="1"/>
        <v>1.1895008746355728E-2</v>
      </c>
    </row>
    <row r="49" spans="1:13" x14ac:dyDescent="0.25">
      <c r="A49" s="1">
        <v>25602</v>
      </c>
      <c r="B49" s="2">
        <v>35</v>
      </c>
      <c r="C49" s="3">
        <v>86.769997000000004</v>
      </c>
      <c r="E49" s="1">
        <v>25603</v>
      </c>
      <c r="F49" s="3">
        <f t="shared" si="0"/>
        <v>0</v>
      </c>
      <c r="G49" s="3">
        <f t="shared" si="1"/>
        <v>-6.1080905649910722E-3</v>
      </c>
      <c r="M49" s="7"/>
    </row>
    <row r="50" spans="1:13" x14ac:dyDescent="0.25">
      <c r="A50" s="1">
        <v>25603</v>
      </c>
      <c r="B50" s="2">
        <v>35</v>
      </c>
      <c r="C50" s="3">
        <v>86.239998</v>
      </c>
      <c r="E50" s="1">
        <v>25604</v>
      </c>
      <c r="F50" s="3">
        <f t="shared" si="0"/>
        <v>0</v>
      </c>
      <c r="G50" s="3">
        <f t="shared" si="1"/>
        <v>-3.9424397945834752E-3</v>
      </c>
      <c r="M50" s="7"/>
    </row>
    <row r="51" spans="1:13" x14ac:dyDescent="0.25">
      <c r="A51" s="1">
        <v>25604</v>
      </c>
      <c r="B51" s="2">
        <v>35</v>
      </c>
      <c r="C51" s="3">
        <v>85.900002000000001</v>
      </c>
      <c r="E51" s="1">
        <v>25605</v>
      </c>
      <c r="F51" s="3">
        <f t="shared" si="0"/>
        <v>0</v>
      </c>
      <c r="G51" s="3">
        <f t="shared" si="1"/>
        <v>5.0058206052194573E-3</v>
      </c>
      <c r="M51" s="7"/>
    </row>
    <row r="52" spans="1:13" x14ac:dyDescent="0.25">
      <c r="A52" s="1">
        <v>25605</v>
      </c>
      <c r="B52" s="2">
        <v>35</v>
      </c>
      <c r="C52" s="3">
        <v>86.330001999999993</v>
      </c>
      <c r="E52" s="1">
        <v>25608</v>
      </c>
      <c r="F52" s="3">
        <f t="shared" si="0"/>
        <v>2.8571428571422887E-4</v>
      </c>
      <c r="G52" s="3">
        <f t="shared" si="1"/>
        <v>7.8767518156666657E-3</v>
      </c>
      <c r="M52" s="7"/>
    </row>
    <row r="53" spans="1:13" x14ac:dyDescent="0.25">
      <c r="A53" s="1">
        <v>25608</v>
      </c>
      <c r="B53" s="2">
        <v>35.01</v>
      </c>
      <c r="C53" s="3">
        <v>87.010002</v>
      </c>
      <c r="E53" s="1">
        <v>25609</v>
      </c>
      <c r="F53" s="3">
        <f t="shared" si="0"/>
        <v>4.2844901456728278E-4</v>
      </c>
      <c r="G53" s="3">
        <f t="shared" si="1"/>
        <v>-1.0458613712019001E-2</v>
      </c>
      <c r="M53" s="7"/>
    </row>
    <row r="54" spans="1:13" x14ac:dyDescent="0.25">
      <c r="A54" s="1">
        <v>25609</v>
      </c>
      <c r="B54" s="2">
        <v>35.024999999999999</v>
      </c>
      <c r="C54" s="3">
        <v>86.099997999999999</v>
      </c>
      <c r="E54" s="1">
        <v>25610</v>
      </c>
      <c r="F54" s="3">
        <f t="shared" si="0"/>
        <v>-7.1377587437540556E-4</v>
      </c>
      <c r="G54" s="3">
        <f t="shared" si="1"/>
        <v>9.7561442452066896E-3</v>
      </c>
      <c r="M54" s="7"/>
    </row>
    <row r="55" spans="1:13" x14ac:dyDescent="0.25">
      <c r="A55" s="1">
        <v>25610</v>
      </c>
      <c r="B55" s="2">
        <v>35</v>
      </c>
      <c r="C55" s="3">
        <v>86.940002000000007</v>
      </c>
      <c r="E55" s="1">
        <v>25611</v>
      </c>
      <c r="F55" s="3">
        <f t="shared" si="0"/>
        <v>0</v>
      </c>
      <c r="G55" s="3">
        <f t="shared" si="1"/>
        <v>-2.4154473794469255E-3</v>
      </c>
      <c r="M55" s="7"/>
    </row>
    <row r="56" spans="1:13" x14ac:dyDescent="0.25">
      <c r="A56" s="1">
        <v>25611</v>
      </c>
      <c r="B56" s="2">
        <v>35</v>
      </c>
      <c r="C56" s="3">
        <v>86.730002999999996</v>
      </c>
      <c r="E56" s="1">
        <v>25612</v>
      </c>
      <c r="F56" s="3">
        <f t="shared" si="0"/>
        <v>-2.8571428571422887E-4</v>
      </c>
      <c r="G56" s="3">
        <f t="shared" si="1"/>
        <v>-2.1907297754848766E-3</v>
      </c>
      <c r="M56" s="7"/>
    </row>
    <row r="57" spans="1:13" x14ac:dyDescent="0.25">
      <c r="A57" s="1">
        <v>25612</v>
      </c>
      <c r="B57" s="2">
        <v>34.99</v>
      </c>
      <c r="C57" s="3">
        <v>86.540001000000004</v>
      </c>
      <c r="E57" s="1">
        <v>25615</v>
      </c>
      <c r="F57" s="3">
        <f t="shared" si="0"/>
        <v>0</v>
      </c>
      <c r="G57" s="3">
        <f t="shared" si="1"/>
        <v>-8.0887449955087691E-4</v>
      </c>
      <c r="M57" s="7"/>
    </row>
    <row r="58" spans="1:13" x14ac:dyDescent="0.25">
      <c r="A58" s="1">
        <v>25615</v>
      </c>
      <c r="B58" s="2">
        <v>34.99</v>
      </c>
      <c r="C58" s="3">
        <v>86.470000999999996</v>
      </c>
      <c r="E58" s="1">
        <v>25616</v>
      </c>
      <c r="F58" s="3">
        <f t="shared" si="0"/>
        <v>-2.857959416977741E-4</v>
      </c>
      <c r="G58" s="3">
        <f t="shared" si="1"/>
        <v>-1.1564473093969244E-3</v>
      </c>
      <c r="M58" s="7"/>
    </row>
    <row r="59" spans="1:13" x14ac:dyDescent="0.25">
      <c r="A59" s="1">
        <v>25616</v>
      </c>
      <c r="B59" s="2">
        <v>34.979999999999997</v>
      </c>
      <c r="C59" s="3">
        <v>86.370002999999997</v>
      </c>
      <c r="E59" s="1">
        <v>25617</v>
      </c>
      <c r="F59" s="3">
        <f t="shared" si="0"/>
        <v>-8.5763293310446066E-4</v>
      </c>
      <c r="G59" s="3">
        <f t="shared" si="1"/>
        <v>1.2388548834483773E-2</v>
      </c>
      <c r="M59" s="7"/>
    </row>
    <row r="60" spans="1:13" x14ac:dyDescent="0.25">
      <c r="A60" s="1">
        <v>25617</v>
      </c>
      <c r="B60" s="2">
        <v>34.950000000000003</v>
      </c>
      <c r="C60" s="3">
        <v>87.440002000000007</v>
      </c>
      <c r="E60" s="1">
        <v>25618</v>
      </c>
      <c r="F60" s="3">
        <f t="shared" si="0"/>
        <v>8.5836909871227554E-4</v>
      </c>
      <c r="G60" s="3">
        <f t="shared" si="1"/>
        <v>3.6596522493216911E-3</v>
      </c>
      <c r="M60" s="7"/>
    </row>
    <row r="61" spans="1:13" x14ac:dyDescent="0.25">
      <c r="A61" s="1">
        <v>25618</v>
      </c>
      <c r="B61" s="2">
        <v>34.979999999999997</v>
      </c>
      <c r="C61" s="3">
        <v>87.760002</v>
      </c>
      <c r="E61" s="1">
        <v>25619</v>
      </c>
      <c r="F61" s="3">
        <f t="shared" si="0"/>
        <v>2.8587764436835666E-4</v>
      </c>
      <c r="G61" s="3">
        <f t="shared" si="1"/>
        <v>3.0765382161226885E-3</v>
      </c>
      <c r="M61" s="7"/>
    </row>
    <row r="62" spans="1:13" x14ac:dyDescent="0.25">
      <c r="A62" s="1">
        <v>25619</v>
      </c>
      <c r="B62" s="2">
        <v>34.99</v>
      </c>
      <c r="C62" s="3">
        <v>88.029999000000004</v>
      </c>
      <c r="E62" s="1">
        <v>25622</v>
      </c>
      <c r="F62" s="3">
        <f t="shared" si="0"/>
        <v>-2.857959416977741E-4</v>
      </c>
      <c r="G62" s="3">
        <f t="shared" si="1"/>
        <v>-2.2720095680120328E-4</v>
      </c>
      <c r="M62" s="7"/>
    </row>
    <row r="63" spans="1:13" x14ac:dyDescent="0.25">
      <c r="A63" s="1">
        <v>25622</v>
      </c>
      <c r="B63" s="2">
        <v>34.979999999999997</v>
      </c>
      <c r="C63" s="11">
        <f>(C62+C64)/2</f>
        <v>88.009998499999995</v>
      </c>
      <c r="E63" s="1">
        <v>25623</v>
      </c>
      <c r="F63" s="3">
        <f t="shared" si="0"/>
        <v>1.4293882218417833E-4</v>
      </c>
      <c r="G63" s="3">
        <f t="shared" si="1"/>
        <v>-2.2725258880665428E-4</v>
      </c>
      <c r="M63" s="7"/>
    </row>
    <row r="64" spans="1:13" x14ac:dyDescent="0.25">
      <c r="A64" s="1">
        <v>25623</v>
      </c>
      <c r="B64" s="2">
        <v>34.984999999999999</v>
      </c>
      <c r="C64" s="3">
        <v>87.989998</v>
      </c>
      <c r="E64" s="1">
        <v>25624</v>
      </c>
      <c r="F64" s="3">
        <f t="shared" si="0"/>
        <v>4.2875518079178417E-4</v>
      </c>
      <c r="G64" s="3">
        <f t="shared" si="1"/>
        <v>1.5456302203802749E-2</v>
      </c>
      <c r="M64" s="7"/>
    </row>
    <row r="65" spans="1:13" x14ac:dyDescent="0.25">
      <c r="A65" s="1">
        <v>25624</v>
      </c>
      <c r="B65" s="2">
        <v>35</v>
      </c>
      <c r="C65" s="3">
        <v>89.349997999999999</v>
      </c>
      <c r="E65" s="1">
        <v>25625</v>
      </c>
      <c r="F65" s="3">
        <f t="shared" si="0"/>
        <v>0</v>
      </c>
      <c r="G65" s="3">
        <f t="shared" si="1"/>
        <v>-5.0363291558215674E-3</v>
      </c>
      <c r="M65" s="7"/>
    </row>
    <row r="66" spans="1:13" x14ac:dyDescent="0.25">
      <c r="A66" s="1">
        <v>25625</v>
      </c>
      <c r="B66" s="2">
        <v>35</v>
      </c>
      <c r="C66" s="3">
        <v>88.900002000000001</v>
      </c>
      <c r="E66" s="1">
        <v>25626</v>
      </c>
      <c r="F66" s="3">
        <f t="shared" ref="F66:F129" si="2">(B67-B66)/B66</f>
        <v>5.714285714286607E-4</v>
      </c>
      <c r="G66" s="3">
        <f t="shared" ref="G66:G129" si="3">(C67-C66)/C66</f>
        <v>6.7491337064311801E-3</v>
      </c>
      <c r="M66" s="7"/>
    </row>
    <row r="67" spans="1:13" x14ac:dyDescent="0.25">
      <c r="A67" s="1">
        <v>25626</v>
      </c>
      <c r="B67" s="2">
        <v>35.020000000000003</v>
      </c>
      <c r="C67" s="3">
        <v>89.5</v>
      </c>
      <c r="E67" s="1">
        <v>25629</v>
      </c>
      <c r="F67" s="3">
        <f t="shared" si="2"/>
        <v>-5.711022272987757E-4</v>
      </c>
      <c r="G67" s="3">
        <f t="shared" si="3"/>
        <v>2.3463575418993998E-3</v>
      </c>
      <c r="M67" s="7"/>
    </row>
    <row r="68" spans="1:13" x14ac:dyDescent="0.25">
      <c r="A68" s="1">
        <v>25629</v>
      </c>
      <c r="B68" s="2">
        <v>35</v>
      </c>
      <c r="C68" s="3">
        <v>89.709998999999996</v>
      </c>
      <c r="E68" s="1">
        <v>25630</v>
      </c>
      <c r="F68" s="3">
        <f t="shared" si="2"/>
        <v>2.8571428571422887E-4</v>
      </c>
      <c r="G68" s="3">
        <f t="shared" si="3"/>
        <v>5.7964998974083162E-3</v>
      </c>
    </row>
    <row r="69" spans="1:13" x14ac:dyDescent="0.25">
      <c r="A69" s="1">
        <v>25630</v>
      </c>
      <c r="B69" s="2">
        <v>35.01</v>
      </c>
      <c r="C69" s="3">
        <v>90.230002999999996</v>
      </c>
      <c r="E69" s="1">
        <v>25631</v>
      </c>
      <c r="F69" s="3">
        <f t="shared" si="2"/>
        <v>-8.5689802913456556E-4</v>
      </c>
      <c r="G69" s="3">
        <f t="shared" si="3"/>
        <v>-2.1057518971820568E-3</v>
      </c>
    </row>
    <row r="70" spans="1:13" x14ac:dyDescent="0.25">
      <c r="A70" s="1">
        <v>25631</v>
      </c>
      <c r="B70" s="2">
        <v>34.979999999999997</v>
      </c>
      <c r="C70" s="3">
        <v>90.040001000000004</v>
      </c>
      <c r="E70" s="1">
        <v>25632</v>
      </c>
      <c r="F70" s="3">
        <f t="shared" si="2"/>
        <v>2.8587764436835666E-4</v>
      </c>
      <c r="G70" s="3">
        <f t="shared" si="3"/>
        <v>-4.4425810257380747E-4</v>
      </c>
    </row>
    <row r="71" spans="1:13" x14ac:dyDescent="0.25">
      <c r="A71" s="1">
        <v>25632</v>
      </c>
      <c r="B71" s="2">
        <v>34.99</v>
      </c>
      <c r="C71" s="3">
        <v>90</v>
      </c>
      <c r="E71" s="1">
        <v>25633</v>
      </c>
      <c r="F71" s="3">
        <f t="shared" si="2"/>
        <v>-1.1431837667904871E-3</v>
      </c>
      <c r="G71" s="3">
        <f t="shared" si="3"/>
        <v>-6.2221999999999235E-3</v>
      </c>
    </row>
    <row r="72" spans="1:13" x14ac:dyDescent="0.25">
      <c r="A72" s="1">
        <v>25633</v>
      </c>
      <c r="B72" s="2">
        <v>34.950000000000003</v>
      </c>
      <c r="C72" s="3">
        <v>89.440002000000007</v>
      </c>
      <c r="E72" s="1">
        <v>25636</v>
      </c>
      <c r="F72" s="3">
        <f t="shared" si="2"/>
        <v>0</v>
      </c>
      <c r="G72" s="3">
        <f t="shared" si="3"/>
        <v>-1.0398031967843726E-2</v>
      </c>
    </row>
    <row r="73" spans="1:13" x14ac:dyDescent="0.25">
      <c r="A73" s="1">
        <v>25636</v>
      </c>
      <c r="B73" s="2">
        <v>34.950000000000003</v>
      </c>
      <c r="C73" s="3">
        <v>88.510002</v>
      </c>
      <c r="E73" s="1">
        <v>25637</v>
      </c>
      <c r="F73" s="3">
        <f t="shared" si="2"/>
        <v>2.8612303290409183E-4</v>
      </c>
      <c r="G73" s="3">
        <f t="shared" si="3"/>
        <v>2.7115353584558719E-3</v>
      </c>
    </row>
    <row r="74" spans="1:13" x14ac:dyDescent="0.25">
      <c r="A74" s="1">
        <v>25637</v>
      </c>
      <c r="B74" s="2">
        <v>34.96</v>
      </c>
      <c r="C74" s="3">
        <v>88.75</v>
      </c>
      <c r="E74" s="1">
        <v>25638</v>
      </c>
      <c r="F74" s="3">
        <f t="shared" si="2"/>
        <v>8.5812356979408282E-4</v>
      </c>
      <c r="G74" s="3">
        <f t="shared" si="3"/>
        <v>-6.760338028168238E-4</v>
      </c>
    </row>
    <row r="75" spans="1:13" x14ac:dyDescent="0.25">
      <c r="A75" s="1">
        <v>25638</v>
      </c>
      <c r="B75" s="2">
        <v>34.99</v>
      </c>
      <c r="C75" s="3">
        <v>88.690002000000007</v>
      </c>
      <c r="E75" s="1">
        <v>25639</v>
      </c>
      <c r="F75" s="3">
        <f t="shared" si="2"/>
        <v>0</v>
      </c>
      <c r="G75" s="3">
        <f t="shared" si="3"/>
        <v>-4.0590821048804761E-3</v>
      </c>
    </row>
    <row r="76" spans="1:13" x14ac:dyDescent="0.25">
      <c r="A76" s="1">
        <v>25639</v>
      </c>
      <c r="B76" s="2">
        <v>34.99</v>
      </c>
      <c r="C76" s="3">
        <v>88.330001999999993</v>
      </c>
      <c r="E76" s="1">
        <v>25640</v>
      </c>
      <c r="F76" s="3">
        <f t="shared" si="2"/>
        <v>1.1431837667904871E-3</v>
      </c>
      <c r="G76" s="3">
        <f t="shared" si="3"/>
        <v>-5.3209667084576353E-3</v>
      </c>
      <c r="M76" s="7"/>
    </row>
    <row r="77" spans="1:13" x14ac:dyDescent="0.25">
      <c r="A77" s="1">
        <v>25640</v>
      </c>
      <c r="B77" s="2">
        <v>35.03</v>
      </c>
      <c r="C77" s="3">
        <v>87.860000999999997</v>
      </c>
      <c r="E77" s="1">
        <v>25643</v>
      </c>
      <c r="F77" s="3">
        <f t="shared" si="2"/>
        <v>5.7093919497562149E-4</v>
      </c>
      <c r="G77" s="3">
        <f t="shared" si="3"/>
        <v>-1.0812622230678056E-2</v>
      </c>
      <c r="M77" s="7"/>
    </row>
    <row r="78" spans="1:13" x14ac:dyDescent="0.25">
      <c r="A78" s="1">
        <v>25643</v>
      </c>
      <c r="B78" s="2">
        <v>35.049999999999997</v>
      </c>
      <c r="C78" s="3">
        <v>86.910004000000001</v>
      </c>
      <c r="E78" s="1">
        <v>25644</v>
      </c>
      <c r="F78" s="3">
        <f t="shared" si="2"/>
        <v>5.7061340941521048E-4</v>
      </c>
      <c r="G78" s="3">
        <f t="shared" si="3"/>
        <v>4.3723044817717766E-3</v>
      </c>
      <c r="M78" s="7"/>
    </row>
    <row r="79" spans="1:13" x14ac:dyDescent="0.25">
      <c r="A79" s="1">
        <v>25644</v>
      </c>
      <c r="B79" s="2">
        <v>35.07</v>
      </c>
      <c r="C79" s="3">
        <v>87.290001000000004</v>
      </c>
      <c r="E79" s="1">
        <v>25645</v>
      </c>
      <c r="F79" s="3">
        <f t="shared" si="2"/>
        <v>1.7108639863131529E-3</v>
      </c>
      <c r="G79" s="3">
        <f t="shared" si="3"/>
        <v>2.8640164639246596E-3</v>
      </c>
      <c r="M79" s="7"/>
    </row>
    <row r="80" spans="1:13" x14ac:dyDescent="0.25">
      <c r="A80" s="1">
        <v>25645</v>
      </c>
      <c r="B80" s="2">
        <v>35.130000000000003</v>
      </c>
      <c r="C80" s="3">
        <v>87.540001000000004</v>
      </c>
      <c r="E80" s="1">
        <v>25646</v>
      </c>
      <c r="F80" s="3">
        <f t="shared" si="2"/>
        <v>2.7042413891260704E-3</v>
      </c>
      <c r="G80" s="3">
        <f t="shared" si="3"/>
        <v>-1.3708361735110897E-3</v>
      </c>
      <c r="M80" s="7"/>
    </row>
    <row r="81" spans="1:13" x14ac:dyDescent="0.25">
      <c r="A81" s="1">
        <v>25646</v>
      </c>
      <c r="B81" s="2">
        <v>35.225000000000001</v>
      </c>
      <c r="C81" s="3">
        <v>87.419998000000007</v>
      </c>
      <c r="E81" s="1">
        <v>25647</v>
      </c>
      <c r="F81" s="3">
        <f t="shared" si="2"/>
        <v>-2.413058907026284E-3</v>
      </c>
      <c r="G81" s="3">
        <f t="shared" si="3"/>
        <v>-4.1180508835062385E-3</v>
      </c>
      <c r="M81" s="7"/>
    </row>
    <row r="82" spans="1:13" x14ac:dyDescent="0.25">
      <c r="A82" s="1">
        <v>25647</v>
      </c>
      <c r="B82" s="2">
        <v>35.14</v>
      </c>
      <c r="C82" s="3">
        <v>87.059997999999993</v>
      </c>
      <c r="E82" s="1">
        <v>25650</v>
      </c>
      <c r="F82" s="3">
        <f t="shared" si="2"/>
        <v>2.8457598178708053E-4</v>
      </c>
      <c r="G82" s="3">
        <f t="shared" si="3"/>
        <v>-8.0404320707649435E-4</v>
      </c>
      <c r="M82" s="7"/>
    </row>
    <row r="83" spans="1:13" x14ac:dyDescent="0.25">
      <c r="A83" s="1">
        <v>25650</v>
      </c>
      <c r="B83" s="2">
        <v>35.15</v>
      </c>
      <c r="C83" s="3">
        <v>86.989998</v>
      </c>
      <c r="E83" s="1">
        <v>25651</v>
      </c>
      <c r="F83" s="3">
        <f t="shared" si="2"/>
        <v>1.9914651493598942E-3</v>
      </c>
      <c r="G83" s="3">
        <f t="shared" si="3"/>
        <v>1.1380676201417967E-2</v>
      </c>
      <c r="M83" s="7"/>
    </row>
    <row r="84" spans="1:13" x14ac:dyDescent="0.25">
      <c r="A84" s="1">
        <v>25651</v>
      </c>
      <c r="B84" s="2">
        <v>35.22</v>
      </c>
      <c r="C84" s="3">
        <v>87.980002999999996</v>
      </c>
      <c r="E84" s="1">
        <v>25652</v>
      </c>
      <c r="F84" s="3">
        <f t="shared" si="2"/>
        <v>1.4196479273141471E-3</v>
      </c>
      <c r="G84" s="3">
        <f t="shared" si="3"/>
        <v>2.034546418462849E-2</v>
      </c>
      <c r="M84" s="7"/>
    </row>
    <row r="85" spans="1:13" x14ac:dyDescent="0.25">
      <c r="A85" s="1">
        <v>25652</v>
      </c>
      <c r="B85" s="2">
        <v>35.270000000000003</v>
      </c>
      <c r="C85" s="3">
        <v>89.769997000000004</v>
      </c>
      <c r="E85" s="1">
        <v>25653</v>
      </c>
      <c r="F85" s="3">
        <f t="shared" si="2"/>
        <v>1.134108307343327E-3</v>
      </c>
      <c r="G85" s="3">
        <f t="shared" si="3"/>
        <v>1.6709480340074329E-3</v>
      </c>
      <c r="M85" s="7"/>
    </row>
    <row r="86" spans="1:13" x14ac:dyDescent="0.25">
      <c r="A86" s="1">
        <v>25653</v>
      </c>
      <c r="B86" s="2">
        <v>35.31</v>
      </c>
      <c r="C86" s="3">
        <v>89.919998000000007</v>
      </c>
      <c r="E86" s="1">
        <v>25654</v>
      </c>
      <c r="F86" s="3">
        <f t="shared" si="2"/>
        <v>-1.4160294534133554E-4</v>
      </c>
      <c r="G86" s="3">
        <f t="shared" si="3"/>
        <v>-1.6125500803502548E-3</v>
      </c>
      <c r="M86" s="7"/>
    </row>
    <row r="87" spans="1:13" x14ac:dyDescent="0.25">
      <c r="A87" s="1">
        <v>25654</v>
      </c>
      <c r="B87" s="10">
        <f>(B86+B89)/2</f>
        <v>35.305</v>
      </c>
      <c r="C87" s="11">
        <f>(C86+C88)/2</f>
        <v>89.774997500000012</v>
      </c>
      <c r="E87" s="1">
        <v>25657</v>
      </c>
      <c r="F87" s="3">
        <f t="shared" si="2"/>
        <v>0</v>
      </c>
      <c r="G87" s="3">
        <f t="shared" si="3"/>
        <v>-1.6151545980272396E-3</v>
      </c>
      <c r="M87" s="7"/>
    </row>
    <row r="88" spans="1:13" x14ac:dyDescent="0.25">
      <c r="A88" s="1">
        <v>25657</v>
      </c>
      <c r="B88" s="10">
        <v>35.305</v>
      </c>
      <c r="C88" s="3">
        <v>89.629997000000003</v>
      </c>
      <c r="E88" s="1">
        <v>25658</v>
      </c>
      <c r="F88" s="3">
        <f t="shared" si="2"/>
        <v>-1.4162299957520345E-4</v>
      </c>
      <c r="G88" s="3">
        <f t="shared" si="3"/>
        <v>0</v>
      </c>
      <c r="M88" s="7"/>
    </row>
    <row r="89" spans="1:13" x14ac:dyDescent="0.25">
      <c r="A89" s="1">
        <v>25658</v>
      </c>
      <c r="B89" s="2">
        <v>35.299999999999997</v>
      </c>
      <c r="C89" s="3">
        <v>89.629997000000003</v>
      </c>
      <c r="E89" s="1">
        <v>25659</v>
      </c>
      <c r="F89" s="3">
        <f t="shared" si="2"/>
        <v>2.1246458923513557E-3</v>
      </c>
      <c r="G89" s="3">
        <f t="shared" si="3"/>
        <v>4.9091042589233837E-3</v>
      </c>
      <c r="M89" s="7"/>
    </row>
    <row r="90" spans="1:13" x14ac:dyDescent="0.25">
      <c r="A90" s="1">
        <v>25659</v>
      </c>
      <c r="B90" s="2">
        <v>35.375</v>
      </c>
      <c r="C90" s="3">
        <v>90.07</v>
      </c>
      <c r="E90" s="1">
        <v>25660</v>
      </c>
      <c r="F90" s="3">
        <f t="shared" si="2"/>
        <v>0</v>
      </c>
      <c r="G90" s="3">
        <f t="shared" si="3"/>
        <v>-3.108682136116237E-3</v>
      </c>
    </row>
    <row r="91" spans="1:13" x14ac:dyDescent="0.25">
      <c r="A91" s="1">
        <v>25660</v>
      </c>
      <c r="B91" s="2">
        <v>35.375</v>
      </c>
      <c r="C91" s="3">
        <v>89.790001000000004</v>
      </c>
      <c r="E91" s="1">
        <v>25661</v>
      </c>
      <c r="F91" s="3">
        <f t="shared" si="2"/>
        <v>-9.8939929328612257E-4</v>
      </c>
      <c r="G91" s="3">
        <f t="shared" si="3"/>
        <v>-4.4548612935197606E-3</v>
      </c>
      <c r="M91" s="7"/>
    </row>
    <row r="92" spans="1:13" x14ac:dyDescent="0.25">
      <c r="A92" s="1">
        <v>25661</v>
      </c>
      <c r="B92" s="2">
        <v>35.340000000000003</v>
      </c>
      <c r="C92" s="3">
        <v>89.389999000000003</v>
      </c>
      <c r="E92" s="1">
        <v>25664</v>
      </c>
      <c r="F92" s="3">
        <f t="shared" si="2"/>
        <v>-1.6977928692700132E-3</v>
      </c>
      <c r="G92" s="3">
        <f t="shared" si="3"/>
        <v>-7.0477347247761245E-3</v>
      </c>
      <c r="M92" s="7"/>
    </row>
    <row r="93" spans="1:13" x14ac:dyDescent="0.25">
      <c r="A93" s="1">
        <v>25664</v>
      </c>
      <c r="B93" s="2">
        <v>35.28</v>
      </c>
      <c r="C93" s="3">
        <v>88.760002</v>
      </c>
      <c r="E93" s="1">
        <v>25665</v>
      </c>
      <c r="F93" s="3">
        <f t="shared" si="2"/>
        <v>5.6689342403616833E-4</v>
      </c>
      <c r="G93" s="3">
        <f t="shared" si="3"/>
        <v>-2.7039769557463109E-3</v>
      </c>
      <c r="M93" s="7"/>
    </row>
    <row r="94" spans="1:13" x14ac:dyDescent="0.25">
      <c r="A94" s="1">
        <v>25665</v>
      </c>
      <c r="B94" s="2">
        <v>35.299999999999997</v>
      </c>
      <c r="C94" s="3">
        <v>88.519997000000004</v>
      </c>
      <c r="E94" s="1">
        <v>25666</v>
      </c>
      <c r="F94" s="3">
        <f t="shared" si="2"/>
        <v>2.1246458923513557E-3</v>
      </c>
      <c r="G94" s="3">
        <f t="shared" si="3"/>
        <v>-3.3889517641989597E-4</v>
      </c>
      <c r="M94" s="7"/>
    </row>
    <row r="95" spans="1:13" x14ac:dyDescent="0.25">
      <c r="A95" s="1">
        <v>25666</v>
      </c>
      <c r="B95" s="2">
        <v>35.375</v>
      </c>
      <c r="C95" s="3">
        <v>88.489998</v>
      </c>
      <c r="E95" s="1">
        <v>25667</v>
      </c>
      <c r="F95" s="3">
        <f t="shared" si="2"/>
        <v>4.2402826855125281E-4</v>
      </c>
      <c r="G95" s="3">
        <f t="shared" si="3"/>
        <v>4.5203978872283092E-4</v>
      </c>
      <c r="M95" s="7"/>
    </row>
    <row r="96" spans="1:13" x14ac:dyDescent="0.25">
      <c r="A96" s="1">
        <v>25667</v>
      </c>
      <c r="B96" s="2">
        <v>35.39</v>
      </c>
      <c r="C96" s="3">
        <v>88.529999000000004</v>
      </c>
      <c r="E96" s="1">
        <v>25668</v>
      </c>
      <c r="F96" s="3">
        <f t="shared" si="2"/>
        <v>-4.2384854478667893E-4</v>
      </c>
      <c r="G96" s="3">
        <f t="shared" si="3"/>
        <v>-3.2757370752935816E-3</v>
      </c>
      <c r="M96" s="7"/>
    </row>
    <row r="97" spans="1:13" x14ac:dyDescent="0.25">
      <c r="A97" s="1">
        <v>25668</v>
      </c>
      <c r="B97" s="2">
        <v>35.375</v>
      </c>
      <c r="C97" s="3">
        <v>88.239998</v>
      </c>
      <c r="E97" s="1">
        <v>25671</v>
      </c>
      <c r="F97" s="3">
        <f t="shared" si="2"/>
        <v>7.0671378091868777E-4</v>
      </c>
      <c r="G97" s="3">
        <f t="shared" si="3"/>
        <v>-6.7996261740622078E-3</v>
      </c>
      <c r="M97" s="7"/>
    </row>
    <row r="98" spans="1:13" x14ac:dyDescent="0.25">
      <c r="A98" s="1">
        <v>25671</v>
      </c>
      <c r="B98" s="2">
        <v>35.4</v>
      </c>
      <c r="C98" s="3">
        <v>87.639999000000003</v>
      </c>
      <c r="E98" s="1">
        <v>25672</v>
      </c>
      <c r="F98" s="3">
        <f t="shared" si="2"/>
        <v>9.8870056497175549E-3</v>
      </c>
      <c r="G98" s="3">
        <f t="shared" si="3"/>
        <v>-8.5577362911654076E-3</v>
      </c>
      <c r="M98" s="7"/>
    </row>
    <row r="99" spans="1:13" x14ac:dyDescent="0.25">
      <c r="A99" s="1">
        <v>25672</v>
      </c>
      <c r="B99" s="2">
        <v>35.75</v>
      </c>
      <c r="C99" s="3">
        <v>86.889999000000003</v>
      </c>
      <c r="E99" s="1">
        <v>25673</v>
      </c>
      <c r="F99" s="3">
        <f t="shared" si="2"/>
        <v>-4.1958041958041559E-3</v>
      </c>
      <c r="G99" s="3">
        <f t="shared" si="3"/>
        <v>-1.8413626636134117E-3</v>
      </c>
      <c r="M99" s="7"/>
    </row>
    <row r="100" spans="1:13" x14ac:dyDescent="0.25">
      <c r="A100" s="1">
        <v>25673</v>
      </c>
      <c r="B100" s="2">
        <v>35.6</v>
      </c>
      <c r="C100" s="3">
        <v>86.730002999999996</v>
      </c>
      <c r="E100" s="1">
        <v>25674</v>
      </c>
      <c r="F100" s="3">
        <f t="shared" si="2"/>
        <v>4.2134831460673757E-3</v>
      </c>
      <c r="G100" s="3">
        <f t="shared" si="3"/>
        <v>-9.8005992228547886E-3</v>
      </c>
      <c r="M100" s="7"/>
    </row>
    <row r="101" spans="1:13" x14ac:dyDescent="0.25">
      <c r="A101" s="1">
        <v>25674</v>
      </c>
      <c r="B101" s="2">
        <v>35.75</v>
      </c>
      <c r="C101" s="3">
        <v>85.879997000000003</v>
      </c>
      <c r="E101" s="1">
        <v>25675</v>
      </c>
      <c r="F101" s="3">
        <f t="shared" si="2"/>
        <v>0</v>
      </c>
      <c r="G101" s="3">
        <f t="shared" si="3"/>
        <v>-2.445260914482755E-3</v>
      </c>
      <c r="M101" s="7"/>
    </row>
    <row r="102" spans="1:13" x14ac:dyDescent="0.25">
      <c r="A102" s="1">
        <v>25675</v>
      </c>
      <c r="B102" s="2">
        <v>35.75</v>
      </c>
      <c r="C102" s="3">
        <v>85.669998000000007</v>
      </c>
      <c r="E102" s="1">
        <v>25678</v>
      </c>
      <c r="F102" s="3">
        <f t="shared" si="2"/>
        <v>1.398601398601319E-3</v>
      </c>
      <c r="G102" s="3">
        <f t="shared" si="3"/>
        <v>1.8676783440567664E-3</v>
      </c>
      <c r="M102" s="7"/>
    </row>
    <row r="103" spans="1:13" x14ac:dyDescent="0.25">
      <c r="A103" s="1">
        <v>25678</v>
      </c>
      <c r="B103" s="2">
        <v>35.799999999999997</v>
      </c>
      <c r="C103" s="3">
        <v>85.830001999999993</v>
      </c>
      <c r="E103" s="1">
        <v>25679</v>
      </c>
      <c r="F103" s="3">
        <f t="shared" si="2"/>
        <v>2.0949720670391859E-3</v>
      </c>
      <c r="G103" s="3">
        <f t="shared" si="3"/>
        <v>-5.2429801877435615E-3</v>
      </c>
      <c r="M103" s="7"/>
    </row>
    <row r="104" spans="1:13" x14ac:dyDescent="0.25">
      <c r="A104" s="1">
        <v>25679</v>
      </c>
      <c r="B104" s="2">
        <v>35.875</v>
      </c>
      <c r="C104" s="3">
        <v>85.379997000000003</v>
      </c>
      <c r="E104" s="1">
        <v>25680</v>
      </c>
      <c r="F104" s="3">
        <f t="shared" si="2"/>
        <v>2.0905923344948529E-3</v>
      </c>
      <c r="G104" s="3">
        <f t="shared" si="3"/>
        <v>-1.3000703197494835E-2</v>
      </c>
      <c r="M104" s="7"/>
    </row>
    <row r="105" spans="1:13" x14ac:dyDescent="0.25">
      <c r="A105" s="1">
        <v>25680</v>
      </c>
      <c r="B105" s="2">
        <v>35.950000000000003</v>
      </c>
      <c r="C105" s="3">
        <v>84.269997000000004</v>
      </c>
      <c r="E105" s="1">
        <v>25681</v>
      </c>
      <c r="F105" s="3">
        <f t="shared" si="2"/>
        <v>-2.78164116828933E-3</v>
      </c>
      <c r="G105" s="3">
        <f t="shared" si="3"/>
        <v>-1.4595894669368503E-2</v>
      </c>
      <c r="M105" s="7"/>
    </row>
    <row r="106" spans="1:13" x14ac:dyDescent="0.25">
      <c r="A106" s="1">
        <v>25681</v>
      </c>
      <c r="B106" s="2">
        <v>35.85</v>
      </c>
      <c r="C106" s="3">
        <v>83.040001000000004</v>
      </c>
      <c r="E106" s="1">
        <v>25682</v>
      </c>
      <c r="F106" s="3">
        <f t="shared" si="2"/>
        <v>-1.3947001394701327E-3</v>
      </c>
      <c r="G106" s="3">
        <f t="shared" si="3"/>
        <v>-3.2514932171062972E-3</v>
      </c>
      <c r="M106" s="7"/>
    </row>
    <row r="107" spans="1:13" x14ac:dyDescent="0.25">
      <c r="A107" s="1">
        <v>25682</v>
      </c>
      <c r="B107" s="2">
        <v>35.799999999999997</v>
      </c>
      <c r="C107" s="3">
        <v>82.769997000000004</v>
      </c>
      <c r="E107" s="1">
        <v>25685</v>
      </c>
      <c r="F107" s="3">
        <f t="shared" si="2"/>
        <v>-1.67597765363115E-3</v>
      </c>
      <c r="G107" s="3">
        <f t="shared" si="3"/>
        <v>-1.5826966865783592E-2</v>
      </c>
      <c r="M107" s="7"/>
    </row>
    <row r="108" spans="1:13" x14ac:dyDescent="0.25">
      <c r="A108" s="1">
        <v>25685</v>
      </c>
      <c r="B108" s="2">
        <v>35.74</v>
      </c>
      <c r="C108" s="3">
        <v>81.459998999999996</v>
      </c>
      <c r="E108" s="1">
        <v>25686</v>
      </c>
      <c r="F108" s="3">
        <f t="shared" si="2"/>
        <v>3.077783995523207E-3</v>
      </c>
      <c r="G108" s="3">
        <f t="shared" si="3"/>
        <v>-1.4608421490405281E-2</v>
      </c>
      <c r="M108" s="7"/>
    </row>
    <row r="109" spans="1:13" x14ac:dyDescent="0.25">
      <c r="A109" s="1">
        <v>25686</v>
      </c>
      <c r="B109" s="2">
        <v>35.85</v>
      </c>
      <c r="C109" s="3">
        <v>80.269997000000004</v>
      </c>
      <c r="E109" s="1">
        <v>25687</v>
      </c>
      <c r="F109" s="3">
        <f t="shared" si="2"/>
        <v>0</v>
      </c>
      <c r="G109" s="3">
        <f t="shared" si="3"/>
        <v>1.9185262956967465E-2</v>
      </c>
      <c r="M109" s="7"/>
    </row>
    <row r="110" spans="1:13" x14ac:dyDescent="0.25">
      <c r="A110" s="1">
        <v>25687</v>
      </c>
      <c r="B110" s="2">
        <v>35.85</v>
      </c>
      <c r="C110" s="3">
        <v>81.809997999999993</v>
      </c>
      <c r="E110" s="1">
        <v>25688</v>
      </c>
      <c r="F110" s="3">
        <f t="shared" si="2"/>
        <v>0</v>
      </c>
      <c r="G110" s="3">
        <f t="shared" si="3"/>
        <v>-3.5448112344409243E-3</v>
      </c>
      <c r="M110" s="7"/>
    </row>
    <row r="111" spans="1:13" x14ac:dyDescent="0.25">
      <c r="A111" s="1">
        <v>25688</v>
      </c>
      <c r="B111" s="2">
        <v>35.85</v>
      </c>
      <c r="C111" s="3">
        <v>81.519997000000004</v>
      </c>
      <c r="E111" s="1">
        <v>25689</v>
      </c>
      <c r="F111" s="3">
        <f t="shared" si="2"/>
        <v>6.9735006973496727E-4</v>
      </c>
      <c r="G111" s="3">
        <f t="shared" si="3"/>
        <v>-9.8129297036157531E-4</v>
      </c>
      <c r="M111" s="7"/>
    </row>
    <row r="112" spans="1:13" x14ac:dyDescent="0.25">
      <c r="A112" s="1">
        <v>25689</v>
      </c>
      <c r="B112" s="2">
        <v>35.875</v>
      </c>
      <c r="C112" s="3">
        <v>81.440002000000007</v>
      </c>
      <c r="E112" s="1">
        <v>25692</v>
      </c>
      <c r="F112" s="3">
        <f t="shared" si="2"/>
        <v>1.8118466898954071E-3</v>
      </c>
      <c r="G112" s="3">
        <f t="shared" si="3"/>
        <v>-2.5417472362046476E-2</v>
      </c>
    </row>
    <row r="113" spans="1:13" x14ac:dyDescent="0.25">
      <c r="A113" s="1">
        <v>25692</v>
      </c>
      <c r="B113" s="2">
        <v>35.94</v>
      </c>
      <c r="C113" s="3">
        <v>79.370002999999997</v>
      </c>
      <c r="E113" s="1">
        <v>25693</v>
      </c>
      <c r="F113" s="3">
        <f t="shared" si="2"/>
        <v>7.7907623817473886E-3</v>
      </c>
      <c r="G113" s="3">
        <f t="shared" si="3"/>
        <v>-9.7014611426938912E-3</v>
      </c>
      <c r="M113" s="7"/>
    </row>
    <row r="114" spans="1:13" x14ac:dyDescent="0.25">
      <c r="A114" s="1">
        <v>25693</v>
      </c>
      <c r="B114" s="2">
        <v>36.22</v>
      </c>
      <c r="C114" s="3">
        <v>78.599997999999999</v>
      </c>
      <c r="E114" s="1">
        <v>25694</v>
      </c>
      <c r="F114" s="3">
        <f t="shared" si="2"/>
        <v>1.380452788515339E-4</v>
      </c>
      <c r="G114" s="3">
        <f t="shared" si="3"/>
        <v>1.1068740739662577E-2</v>
      </c>
      <c r="M114" s="7"/>
    </row>
    <row r="115" spans="1:13" x14ac:dyDescent="0.25">
      <c r="A115" s="1">
        <v>25694</v>
      </c>
      <c r="B115" s="2">
        <v>36.225000000000001</v>
      </c>
      <c r="C115" s="3">
        <v>79.470000999999996</v>
      </c>
      <c r="E115" s="1">
        <v>25695</v>
      </c>
      <c r="F115" s="3">
        <f t="shared" si="2"/>
        <v>0</v>
      </c>
      <c r="G115" s="3">
        <f t="shared" si="3"/>
        <v>4.5300238513901227E-3</v>
      </c>
      <c r="M115" s="7"/>
    </row>
    <row r="116" spans="1:13" x14ac:dyDescent="0.25">
      <c r="A116" s="1">
        <v>25695</v>
      </c>
      <c r="B116" s="2">
        <v>36.225000000000001</v>
      </c>
      <c r="C116" s="3">
        <v>79.830001999999993</v>
      </c>
      <c r="E116" s="1">
        <v>25696</v>
      </c>
      <c r="F116" s="3">
        <f t="shared" si="2"/>
        <v>-6.9013112491369437E-4</v>
      </c>
      <c r="G116" s="3">
        <f t="shared" si="3"/>
        <v>-4.8853813131557533E-3</v>
      </c>
      <c r="M116" s="7"/>
    </row>
    <row r="117" spans="1:13" x14ac:dyDescent="0.25">
      <c r="A117" s="1">
        <v>25696</v>
      </c>
      <c r="B117" s="2">
        <v>36.200000000000003</v>
      </c>
      <c r="C117" s="3">
        <v>79.440002000000007</v>
      </c>
      <c r="E117" s="1">
        <v>25699</v>
      </c>
      <c r="F117" s="3">
        <f t="shared" si="2"/>
        <v>-2.7624309392265583E-3</v>
      </c>
      <c r="G117" s="3">
        <f t="shared" si="3"/>
        <v>-1.0574068213140371E-2</v>
      </c>
      <c r="M117" s="7"/>
    </row>
    <row r="118" spans="1:13" x14ac:dyDescent="0.25">
      <c r="A118" s="1">
        <v>25699</v>
      </c>
      <c r="B118" s="2">
        <v>36.1</v>
      </c>
      <c r="C118" s="3">
        <v>78.599997999999999</v>
      </c>
      <c r="E118" s="1">
        <v>25700</v>
      </c>
      <c r="F118" s="3">
        <f t="shared" si="2"/>
        <v>-3.4626038781163434E-3</v>
      </c>
      <c r="G118" s="3">
        <f t="shared" si="3"/>
        <v>-9.5419849756230267E-3</v>
      </c>
      <c r="M118" s="7"/>
    </row>
    <row r="119" spans="1:13" x14ac:dyDescent="0.25">
      <c r="A119" s="1">
        <v>25700</v>
      </c>
      <c r="B119" s="2">
        <v>35.975000000000001</v>
      </c>
      <c r="C119" s="3">
        <v>77.849997999999999</v>
      </c>
      <c r="E119" s="1">
        <v>25701</v>
      </c>
      <c r="F119" s="3">
        <f t="shared" si="2"/>
        <v>-6.9492703266153105E-4</v>
      </c>
      <c r="G119" s="3">
        <f t="shared" si="3"/>
        <v>-1.6955671598090416E-2</v>
      </c>
      <c r="M119" s="7"/>
    </row>
    <row r="120" spans="1:13" x14ac:dyDescent="0.25">
      <c r="A120" s="1">
        <v>25701</v>
      </c>
      <c r="B120" s="2">
        <v>35.950000000000003</v>
      </c>
      <c r="C120" s="3">
        <v>76.529999000000004</v>
      </c>
      <c r="E120" s="1">
        <v>25702</v>
      </c>
      <c r="F120" s="3">
        <f t="shared" si="2"/>
        <v>0</v>
      </c>
      <c r="G120" s="3">
        <f t="shared" si="3"/>
        <v>-1.4242741594704539E-2</v>
      </c>
      <c r="M120" s="7"/>
    </row>
    <row r="121" spans="1:13" x14ac:dyDescent="0.25">
      <c r="A121" s="1">
        <v>25702</v>
      </c>
      <c r="B121" s="2">
        <v>35.950000000000003</v>
      </c>
      <c r="C121" s="3">
        <v>75.440002000000007</v>
      </c>
      <c r="E121" s="1">
        <v>25703</v>
      </c>
      <c r="F121" s="3">
        <f t="shared" si="2"/>
        <v>6.9541029207228306E-4</v>
      </c>
      <c r="G121" s="3">
        <f t="shared" si="3"/>
        <v>1.9353127800818371E-2</v>
      </c>
      <c r="M121" s="7"/>
    </row>
    <row r="122" spans="1:13" x14ac:dyDescent="0.25">
      <c r="A122" s="1">
        <v>25703</v>
      </c>
      <c r="B122" s="2">
        <v>35.975000000000001</v>
      </c>
      <c r="C122" s="3">
        <v>76.900002000000001</v>
      </c>
      <c r="E122" s="1">
        <v>25706</v>
      </c>
      <c r="F122" s="3">
        <f t="shared" si="2"/>
        <v>-4.1695621959695809E-4</v>
      </c>
      <c r="G122" s="3">
        <f t="shared" si="3"/>
        <v>7.8019503822634019E-4</v>
      </c>
      <c r="M122" s="7"/>
    </row>
    <row r="123" spans="1:13" x14ac:dyDescent="0.25">
      <c r="A123" s="1">
        <v>25706</v>
      </c>
      <c r="B123" s="2">
        <v>35.96</v>
      </c>
      <c r="C123" s="3">
        <v>76.959998999999996</v>
      </c>
      <c r="E123" s="1">
        <v>25707</v>
      </c>
      <c r="F123" s="3">
        <f t="shared" si="2"/>
        <v>1.3904338153511005E-4</v>
      </c>
      <c r="G123" s="3">
        <f t="shared" si="3"/>
        <v>-1.949064474390131E-2</v>
      </c>
      <c r="M123" s="7"/>
    </row>
    <row r="124" spans="1:13" x14ac:dyDescent="0.25">
      <c r="A124" s="1">
        <v>25707</v>
      </c>
      <c r="B124" s="2">
        <v>35.965000000000003</v>
      </c>
      <c r="C124" s="3">
        <v>75.459998999999996</v>
      </c>
      <c r="E124" s="1">
        <v>25708</v>
      </c>
      <c r="F124" s="3">
        <f t="shared" si="2"/>
        <v>-4.1707215348256823E-4</v>
      </c>
      <c r="G124" s="3">
        <f t="shared" si="3"/>
        <v>-2.5709011737463618E-2</v>
      </c>
      <c r="M124" s="7"/>
    </row>
    <row r="125" spans="1:13" x14ac:dyDescent="0.25">
      <c r="A125" s="1">
        <v>25708</v>
      </c>
      <c r="B125" s="2">
        <v>35.950000000000003</v>
      </c>
      <c r="C125" s="3">
        <v>73.519997000000004</v>
      </c>
      <c r="E125" s="1">
        <v>25709</v>
      </c>
      <c r="F125" s="3">
        <f t="shared" si="2"/>
        <v>-6.9541029207248071E-4</v>
      </c>
      <c r="G125" s="3">
        <f t="shared" si="3"/>
        <v>-1.8498273333716307E-2</v>
      </c>
      <c r="M125" s="7"/>
    </row>
    <row r="126" spans="1:13" x14ac:dyDescent="0.25">
      <c r="A126" s="1">
        <v>25709</v>
      </c>
      <c r="B126" s="2">
        <v>35.924999999999997</v>
      </c>
      <c r="C126" s="3">
        <v>72.160004000000001</v>
      </c>
      <c r="E126" s="1">
        <v>25710</v>
      </c>
      <c r="F126" s="3">
        <f t="shared" si="2"/>
        <v>-9.742519137090214E-4</v>
      </c>
      <c r="G126" s="3">
        <f t="shared" si="3"/>
        <v>1.2471728798684558E-3</v>
      </c>
      <c r="M126" s="7"/>
    </row>
    <row r="127" spans="1:13" x14ac:dyDescent="0.25">
      <c r="A127" s="1">
        <v>25710</v>
      </c>
      <c r="B127" s="2">
        <v>35.89</v>
      </c>
      <c r="C127" s="3">
        <v>72.25</v>
      </c>
      <c r="E127" s="1">
        <v>25713</v>
      </c>
      <c r="F127" s="3">
        <f t="shared" si="2"/>
        <v>-9.0554471997767794E-4</v>
      </c>
      <c r="G127" s="3">
        <f t="shared" si="3"/>
        <v>-2.768166089965398E-2</v>
      </c>
      <c r="M127" s="7"/>
    </row>
    <row r="128" spans="1:13" x14ac:dyDescent="0.25">
      <c r="A128" s="1">
        <v>25713</v>
      </c>
      <c r="B128" s="10">
        <f>(B127+B129)/2</f>
        <v>35.857500000000002</v>
      </c>
      <c r="C128" s="3">
        <v>70.25</v>
      </c>
      <c r="E128" s="1">
        <v>25714</v>
      </c>
      <c r="F128" s="3">
        <f t="shared" si="2"/>
        <v>-9.0636547444743394E-4</v>
      </c>
      <c r="G128" s="3">
        <f t="shared" si="3"/>
        <v>-1.3665466192170765E-2</v>
      </c>
      <c r="M128" s="7"/>
    </row>
    <row r="129" spans="1:13" x14ac:dyDescent="0.25">
      <c r="A129" s="1">
        <v>25714</v>
      </c>
      <c r="B129" s="2">
        <v>35.825000000000003</v>
      </c>
      <c r="C129" s="3">
        <v>69.290001000000004</v>
      </c>
      <c r="E129" s="1">
        <v>25715</v>
      </c>
      <c r="F129" s="3">
        <f t="shared" si="2"/>
        <v>-2.3726448011165626E-3</v>
      </c>
      <c r="G129" s="3">
        <f t="shared" si="3"/>
        <v>5.0223639050026851E-2</v>
      </c>
      <c r="M129" s="7"/>
    </row>
    <row r="130" spans="1:13" x14ac:dyDescent="0.25">
      <c r="A130" s="1">
        <v>25715</v>
      </c>
      <c r="B130" s="2">
        <v>35.74</v>
      </c>
      <c r="C130" s="3">
        <v>72.769997000000004</v>
      </c>
      <c r="E130" s="1">
        <v>25716</v>
      </c>
      <c r="F130" s="3">
        <f t="shared" ref="F130:F193" si="4">(B131-B130)/B130</f>
        <v>-2.5181869054281872E-3</v>
      </c>
      <c r="G130" s="3">
        <f t="shared" ref="G130:G193" si="5">(C131-C130)/C130</f>
        <v>2.5285200987434329E-2</v>
      </c>
      <c r="M130" s="7"/>
    </row>
    <row r="131" spans="1:13" x14ac:dyDescent="0.25">
      <c r="A131" s="1">
        <v>25716</v>
      </c>
      <c r="B131" s="2">
        <v>35.65</v>
      </c>
      <c r="C131" s="3">
        <v>74.610000999999997</v>
      </c>
      <c r="E131" s="1">
        <v>25717</v>
      </c>
      <c r="F131" s="3">
        <f t="shared" si="4"/>
        <v>-5.6100981767179736E-3</v>
      </c>
      <c r="G131" s="3">
        <f t="shared" si="5"/>
        <v>2.6001902881625842E-2</v>
      </c>
      <c r="M131" s="7"/>
    </row>
    <row r="132" spans="1:13" x14ac:dyDescent="0.25">
      <c r="A132" s="1">
        <v>25717</v>
      </c>
      <c r="B132" s="2">
        <v>35.450000000000003</v>
      </c>
      <c r="C132" s="3">
        <v>76.550003000000004</v>
      </c>
      <c r="E132" s="1">
        <v>25720</v>
      </c>
      <c r="F132" s="3">
        <f t="shared" si="4"/>
        <v>-1.4104372355431384E-3</v>
      </c>
      <c r="G132" s="3">
        <f t="shared" si="5"/>
        <v>1.6851638790922E-2</v>
      </c>
      <c r="M132" s="7"/>
    </row>
    <row r="133" spans="1:13" x14ac:dyDescent="0.25">
      <c r="A133" s="1">
        <v>25720</v>
      </c>
      <c r="B133" s="2">
        <v>35.4</v>
      </c>
      <c r="C133" s="3">
        <v>77.839995999999999</v>
      </c>
      <c r="E133" s="1">
        <v>25721</v>
      </c>
      <c r="F133" s="3">
        <f t="shared" si="4"/>
        <v>-4.2372881355931804E-3</v>
      </c>
      <c r="G133" s="3">
        <f t="shared" si="5"/>
        <v>0</v>
      </c>
    </row>
    <row r="134" spans="1:13" x14ac:dyDescent="0.25">
      <c r="A134" s="1">
        <v>25721</v>
      </c>
      <c r="B134" s="2">
        <v>35.25</v>
      </c>
      <c r="C134" s="3">
        <v>77.839995999999999</v>
      </c>
      <c r="E134" s="1">
        <v>25722</v>
      </c>
      <c r="F134" s="3">
        <f t="shared" si="4"/>
        <v>-3.5460992907801418E-3</v>
      </c>
      <c r="G134" s="3">
        <f t="shared" si="5"/>
        <v>8.7358817438788709E-3</v>
      </c>
    </row>
    <row r="135" spans="1:13" x14ac:dyDescent="0.25">
      <c r="A135" s="1">
        <v>25722</v>
      </c>
      <c r="B135" s="2">
        <v>35.125</v>
      </c>
      <c r="C135" s="3">
        <v>78.519997000000004</v>
      </c>
      <c r="E135" s="1">
        <v>25723</v>
      </c>
      <c r="F135" s="3">
        <f t="shared" si="4"/>
        <v>1.8505338078291167E-3</v>
      </c>
      <c r="G135" s="3">
        <f t="shared" si="5"/>
        <v>-1.4773255786038894E-2</v>
      </c>
    </row>
    <row r="136" spans="1:13" x14ac:dyDescent="0.25">
      <c r="A136" s="1">
        <v>25723</v>
      </c>
      <c r="B136" s="2">
        <v>35.19</v>
      </c>
      <c r="C136" s="3">
        <v>77.360000999999997</v>
      </c>
      <c r="E136" s="1">
        <v>25724</v>
      </c>
      <c r="F136" s="3">
        <f t="shared" si="4"/>
        <v>5.683432793408107E-4</v>
      </c>
      <c r="G136" s="3">
        <f t="shared" si="5"/>
        <v>-1.5382665261340809E-2</v>
      </c>
    </row>
    <row r="137" spans="1:13" x14ac:dyDescent="0.25">
      <c r="A137" s="1">
        <v>25724</v>
      </c>
      <c r="B137" s="2">
        <v>35.21</v>
      </c>
      <c r="C137" s="3">
        <v>76.169998000000007</v>
      </c>
      <c r="E137" s="1">
        <v>25727</v>
      </c>
      <c r="F137" s="3">
        <f t="shared" si="4"/>
        <v>8.9463220675943689E-3</v>
      </c>
      <c r="G137" s="3">
        <f t="shared" si="5"/>
        <v>1.5754628219892689E-3</v>
      </c>
    </row>
    <row r="138" spans="1:13" x14ac:dyDescent="0.25">
      <c r="A138" s="1">
        <v>25727</v>
      </c>
      <c r="B138" s="2">
        <v>35.524999999999999</v>
      </c>
      <c r="C138" s="3">
        <v>76.290001000000004</v>
      </c>
      <c r="E138" s="1">
        <v>25728</v>
      </c>
      <c r="F138" s="3">
        <f t="shared" si="4"/>
        <v>-4.2223786066152198E-4</v>
      </c>
      <c r="G138" s="3">
        <f t="shared" si="5"/>
        <v>-5.2432821438819655E-4</v>
      </c>
      <c r="M138" s="7"/>
    </row>
    <row r="139" spans="1:13" x14ac:dyDescent="0.25">
      <c r="A139" s="1">
        <v>25728</v>
      </c>
      <c r="B139" s="2">
        <v>35.51</v>
      </c>
      <c r="C139" s="3">
        <v>76.25</v>
      </c>
      <c r="E139" s="1">
        <v>25729</v>
      </c>
      <c r="F139" s="3">
        <f t="shared" si="4"/>
        <v>1.1264432554209843E-3</v>
      </c>
      <c r="G139" s="3">
        <f t="shared" si="5"/>
        <v>-1.0098321311475457E-2</v>
      </c>
      <c r="M139" s="7"/>
    </row>
    <row r="140" spans="1:13" x14ac:dyDescent="0.25">
      <c r="A140" s="1">
        <v>25729</v>
      </c>
      <c r="B140" s="2">
        <v>35.549999999999997</v>
      </c>
      <c r="C140" s="3">
        <v>75.480002999999996</v>
      </c>
      <c r="E140" s="1">
        <v>25730</v>
      </c>
      <c r="F140" s="3">
        <f t="shared" si="4"/>
        <v>2.8129395218003217E-3</v>
      </c>
      <c r="G140" s="3">
        <f t="shared" si="5"/>
        <v>-1.3646077889000617E-2</v>
      </c>
      <c r="M140" s="7"/>
    </row>
    <row r="141" spans="1:13" x14ac:dyDescent="0.25">
      <c r="A141" s="1">
        <v>25730</v>
      </c>
      <c r="B141" s="2">
        <v>35.65</v>
      </c>
      <c r="C141" s="3">
        <v>74.449996999999996</v>
      </c>
      <c r="E141" s="1">
        <v>25731</v>
      </c>
      <c r="F141" s="3">
        <f t="shared" si="4"/>
        <v>-7.0126227208972176E-4</v>
      </c>
      <c r="G141" s="3">
        <f t="shared" si="5"/>
        <v>-7.6561453723093262E-3</v>
      </c>
      <c r="M141" s="7"/>
    </row>
    <row r="142" spans="1:13" x14ac:dyDescent="0.25">
      <c r="A142" s="1">
        <v>25731</v>
      </c>
      <c r="B142" s="2">
        <v>35.625</v>
      </c>
      <c r="C142" s="3">
        <v>73.879997000000003</v>
      </c>
      <c r="E142" s="1">
        <v>25734</v>
      </c>
      <c r="F142" s="3">
        <f t="shared" si="4"/>
        <v>-2.9473684210525436E-3</v>
      </c>
      <c r="G142" s="3">
        <f t="shared" si="5"/>
        <v>9.4748921010377168E-3</v>
      </c>
      <c r="M142" s="7"/>
    </row>
    <row r="143" spans="1:13" x14ac:dyDescent="0.25">
      <c r="A143" s="1">
        <v>25734</v>
      </c>
      <c r="B143" s="2">
        <v>35.520000000000003</v>
      </c>
      <c r="C143" s="3">
        <v>74.580001999999993</v>
      </c>
      <c r="E143" s="1">
        <v>25735</v>
      </c>
      <c r="F143" s="3">
        <f t="shared" si="4"/>
        <v>-4.0822072072072947E-3</v>
      </c>
      <c r="G143" s="3">
        <f t="shared" si="5"/>
        <v>2.1051219601737305E-2</v>
      </c>
      <c r="M143" s="7"/>
    </row>
    <row r="144" spans="1:13" x14ac:dyDescent="0.25">
      <c r="A144" s="1">
        <v>25735</v>
      </c>
      <c r="B144" s="2">
        <v>35.375</v>
      </c>
      <c r="C144" s="3">
        <v>76.150002000000001</v>
      </c>
      <c r="E144" s="1">
        <v>25736</v>
      </c>
      <c r="F144" s="3">
        <f t="shared" si="4"/>
        <v>7.0671378091868777E-4</v>
      </c>
      <c r="G144" s="3">
        <f t="shared" si="5"/>
        <v>-1.969822666583786E-3</v>
      </c>
      <c r="M144" s="7"/>
    </row>
    <row r="145" spans="1:13" x14ac:dyDescent="0.25">
      <c r="A145" s="1">
        <v>25736</v>
      </c>
      <c r="B145" s="2">
        <v>35.4</v>
      </c>
      <c r="C145" s="3">
        <v>76</v>
      </c>
      <c r="E145" s="1">
        <v>25737</v>
      </c>
      <c r="F145" s="3">
        <f t="shared" si="4"/>
        <v>0</v>
      </c>
      <c r="G145" s="3">
        <f t="shared" si="5"/>
        <v>6.7105526315789478E-3</v>
      </c>
      <c r="M145" s="7"/>
    </row>
    <row r="146" spans="1:13" x14ac:dyDescent="0.25">
      <c r="A146" s="1">
        <v>25737</v>
      </c>
      <c r="B146" s="2">
        <v>35.4</v>
      </c>
      <c r="C146" s="3">
        <v>76.510002</v>
      </c>
      <c r="E146" s="1">
        <v>25738</v>
      </c>
      <c r="F146" s="3">
        <f t="shared" si="4"/>
        <v>-1.4124293785309932E-3</v>
      </c>
      <c r="G146" s="3">
        <f t="shared" si="5"/>
        <v>7.0579138136737168E-3</v>
      </c>
      <c r="M146" s="7"/>
    </row>
    <row r="147" spans="1:13" x14ac:dyDescent="0.25">
      <c r="A147" s="1">
        <v>25738</v>
      </c>
      <c r="B147" s="2">
        <v>35.35</v>
      </c>
      <c r="C147" s="3">
        <v>77.050003000000004</v>
      </c>
      <c r="E147" s="1">
        <v>25741</v>
      </c>
      <c r="F147" s="3">
        <f t="shared" si="4"/>
        <v>1.1315417256011074E-3</v>
      </c>
      <c r="G147" s="3">
        <f t="shared" si="5"/>
        <v>-5.3212716941750237E-3</v>
      </c>
      <c r="M147" s="7"/>
    </row>
    <row r="148" spans="1:13" x14ac:dyDescent="0.25">
      <c r="A148" s="1">
        <v>25741</v>
      </c>
      <c r="B148" s="2">
        <v>35.39</v>
      </c>
      <c r="C148" s="3">
        <v>76.639999000000003</v>
      </c>
      <c r="E148" s="1">
        <v>25742</v>
      </c>
      <c r="F148" s="3">
        <f t="shared" si="4"/>
        <v>2.8256569652438572E-4</v>
      </c>
      <c r="G148" s="3">
        <f t="shared" si="5"/>
        <v>-2.4530232574768208E-2</v>
      </c>
      <c r="M148" s="7"/>
    </row>
    <row r="149" spans="1:13" x14ac:dyDescent="0.25">
      <c r="A149" s="1">
        <v>25742</v>
      </c>
      <c r="B149" s="2">
        <v>35.4</v>
      </c>
      <c r="C149" s="3">
        <v>74.760002</v>
      </c>
      <c r="E149" s="1">
        <v>25743</v>
      </c>
      <c r="F149" s="3">
        <f t="shared" si="4"/>
        <v>4.2372881355931804E-3</v>
      </c>
      <c r="G149" s="3">
        <f t="shared" si="5"/>
        <v>-1.0567161301039074E-2</v>
      </c>
      <c r="M149" s="7"/>
    </row>
    <row r="150" spans="1:13" x14ac:dyDescent="0.25">
      <c r="A150" s="1">
        <v>25743</v>
      </c>
      <c r="B150" s="2">
        <v>35.549999999999997</v>
      </c>
      <c r="C150" s="3">
        <v>73.970000999999996</v>
      </c>
      <c r="E150" s="1">
        <v>25744</v>
      </c>
      <c r="F150" s="3">
        <f t="shared" si="4"/>
        <v>-1.4064697609000609E-3</v>
      </c>
      <c r="G150" s="3">
        <f t="shared" si="5"/>
        <v>6.7589562422754675E-4</v>
      </c>
      <c r="M150" s="7"/>
    </row>
    <row r="151" spans="1:13" x14ac:dyDescent="0.25">
      <c r="A151" s="1">
        <v>25744</v>
      </c>
      <c r="B151" s="2">
        <v>35.5</v>
      </c>
      <c r="C151" s="3">
        <v>74.019997000000004</v>
      </c>
      <c r="E151" s="1">
        <v>25745</v>
      </c>
      <c r="F151" s="3">
        <f t="shared" si="4"/>
        <v>-1.408450704225272E-3</v>
      </c>
      <c r="G151" s="3">
        <f t="shared" si="5"/>
        <v>-7.4303704713742048E-3</v>
      </c>
      <c r="M151" s="7"/>
    </row>
    <row r="152" spans="1:13" x14ac:dyDescent="0.25">
      <c r="A152" s="1">
        <v>25745</v>
      </c>
      <c r="B152" s="2">
        <v>35.450000000000003</v>
      </c>
      <c r="C152" s="3">
        <v>73.470000999999996</v>
      </c>
      <c r="E152" s="1">
        <v>25748</v>
      </c>
      <c r="F152" s="3">
        <f t="shared" si="4"/>
        <v>8.4626234132564252E-4</v>
      </c>
      <c r="G152" s="3">
        <f t="shared" si="5"/>
        <v>-7.8944057725001699E-3</v>
      </c>
      <c r="M152" s="7"/>
    </row>
    <row r="153" spans="1:13" x14ac:dyDescent="0.25">
      <c r="A153" s="1">
        <v>25748</v>
      </c>
      <c r="B153" s="2">
        <v>35.479999999999997</v>
      </c>
      <c r="C153" s="3">
        <v>72.889999000000003</v>
      </c>
      <c r="E153" s="1">
        <v>25749</v>
      </c>
      <c r="F153" s="3">
        <f t="shared" si="4"/>
        <v>2.8184892897421414E-4</v>
      </c>
      <c r="G153" s="3">
        <f t="shared" si="5"/>
        <v>-2.3322541134896536E-3</v>
      </c>
      <c r="M153" s="7"/>
    </row>
    <row r="154" spans="1:13" x14ac:dyDescent="0.25">
      <c r="A154" s="1">
        <v>25749</v>
      </c>
      <c r="B154" s="2">
        <v>35.49</v>
      </c>
      <c r="C154" s="3">
        <v>72.720000999999996</v>
      </c>
      <c r="E154" s="1">
        <v>25750</v>
      </c>
      <c r="F154" s="3">
        <f t="shared" si="4"/>
        <v>0</v>
      </c>
      <c r="G154" s="3">
        <f t="shared" si="5"/>
        <v>3.0253162400260495E-3</v>
      </c>
      <c r="M154" s="7"/>
    </row>
    <row r="155" spans="1:13" x14ac:dyDescent="0.25">
      <c r="A155" s="1">
        <v>25750</v>
      </c>
      <c r="B155" s="2">
        <v>35.49</v>
      </c>
      <c r="C155" s="3">
        <v>72.940002000000007</v>
      </c>
      <c r="E155" s="1">
        <v>25751</v>
      </c>
      <c r="F155" s="3">
        <f t="shared" si="4"/>
        <v>-1.4088475626938366E-3</v>
      </c>
      <c r="G155" s="3">
        <f t="shared" si="5"/>
        <v>-2.7425280300924764E-4</v>
      </c>
    </row>
    <row r="156" spans="1:13" x14ac:dyDescent="0.25">
      <c r="A156" s="1">
        <v>25751</v>
      </c>
      <c r="B156" s="2">
        <v>35.44</v>
      </c>
      <c r="C156" s="3">
        <v>72.919998000000007</v>
      </c>
      <c r="E156" s="1">
        <v>25752</v>
      </c>
      <c r="F156" s="3">
        <f t="shared" si="4"/>
        <v>-2.5395033860044105E-3</v>
      </c>
      <c r="G156" s="3">
        <f t="shared" si="5"/>
        <v>-7.8167788759402959E-3</v>
      </c>
      <c r="M156" s="7"/>
    </row>
    <row r="157" spans="1:13" x14ac:dyDescent="0.25">
      <c r="A157" s="1">
        <v>25752</v>
      </c>
      <c r="B157" s="2">
        <v>35.35</v>
      </c>
      <c r="C157" s="11">
        <f>(C156+C158)/2</f>
        <v>72.349998499999998</v>
      </c>
      <c r="E157" s="1">
        <v>25755</v>
      </c>
      <c r="F157" s="3">
        <f t="shared" si="4"/>
        <v>0</v>
      </c>
      <c r="G157" s="3">
        <f t="shared" si="5"/>
        <v>-7.878362291880275E-3</v>
      </c>
      <c r="M157" s="7"/>
    </row>
    <row r="158" spans="1:13" x14ac:dyDescent="0.25">
      <c r="A158" s="1">
        <v>25755</v>
      </c>
      <c r="B158" s="2">
        <v>35.35</v>
      </c>
      <c r="C158" s="3">
        <v>71.779999000000004</v>
      </c>
      <c r="E158" s="1">
        <v>25756</v>
      </c>
      <c r="F158" s="3">
        <f t="shared" si="4"/>
        <v>-1.414427157001535E-3</v>
      </c>
      <c r="G158" s="3">
        <f t="shared" si="5"/>
        <v>-7.6622458576518955E-3</v>
      </c>
      <c r="M158" s="7"/>
    </row>
    <row r="159" spans="1:13" x14ac:dyDescent="0.25">
      <c r="A159" s="1">
        <v>25756</v>
      </c>
      <c r="B159" s="2">
        <v>35.299999999999997</v>
      </c>
      <c r="C159" s="3">
        <v>71.230002999999996</v>
      </c>
      <c r="E159" s="1">
        <v>25757</v>
      </c>
      <c r="F159" s="3">
        <f t="shared" si="4"/>
        <v>0</v>
      </c>
      <c r="G159" s="3">
        <f t="shared" si="5"/>
        <v>2.4849037279978826E-2</v>
      </c>
      <c r="M159" s="7"/>
    </row>
    <row r="160" spans="1:13" x14ac:dyDescent="0.25">
      <c r="A160" s="1">
        <v>25757</v>
      </c>
      <c r="B160" s="2">
        <v>35.299999999999997</v>
      </c>
      <c r="C160" s="3">
        <v>73</v>
      </c>
      <c r="E160" s="1">
        <v>25758</v>
      </c>
      <c r="F160" s="3">
        <f t="shared" si="4"/>
        <v>0</v>
      </c>
      <c r="G160" s="3">
        <f t="shared" si="5"/>
        <v>1.4520520547945111E-2</v>
      </c>
      <c r="M160" s="7"/>
    </row>
    <row r="161" spans="1:13" x14ac:dyDescent="0.25">
      <c r="A161" s="1">
        <v>25758</v>
      </c>
      <c r="B161" s="2">
        <v>35.299999999999997</v>
      </c>
      <c r="C161" s="3">
        <v>74.059997999999993</v>
      </c>
      <c r="E161" s="1">
        <v>25759</v>
      </c>
      <c r="F161" s="3">
        <f t="shared" si="4"/>
        <v>1.4164305949009707E-3</v>
      </c>
      <c r="G161" s="3">
        <f t="shared" si="5"/>
        <v>5.2659871797458482E-3</v>
      </c>
      <c r="M161" s="7"/>
    </row>
    <row r="162" spans="1:13" x14ac:dyDescent="0.25">
      <c r="A162" s="1">
        <v>25759</v>
      </c>
      <c r="B162" s="2">
        <v>35.35</v>
      </c>
      <c r="C162" s="3">
        <v>74.449996999999996</v>
      </c>
      <c r="E162" s="1">
        <v>25762</v>
      </c>
      <c r="F162" s="3">
        <f t="shared" si="4"/>
        <v>-1.1315417256011074E-3</v>
      </c>
      <c r="G162" s="3">
        <f t="shared" si="5"/>
        <v>1.343263989654796E-3</v>
      </c>
      <c r="M162" s="7"/>
    </row>
    <row r="163" spans="1:13" x14ac:dyDescent="0.25">
      <c r="A163" s="1">
        <v>25762</v>
      </c>
      <c r="B163" s="2">
        <v>35.31</v>
      </c>
      <c r="C163" s="3">
        <v>74.550003000000004</v>
      </c>
      <c r="E163" s="1">
        <v>25763</v>
      </c>
      <c r="F163" s="3">
        <f t="shared" si="4"/>
        <v>0</v>
      </c>
      <c r="G163" s="3">
        <f t="shared" si="5"/>
        <v>-1.743863108898829E-3</v>
      </c>
      <c r="M163" s="7"/>
    </row>
    <row r="164" spans="1:13" x14ac:dyDescent="0.25">
      <c r="A164" s="1">
        <v>25763</v>
      </c>
      <c r="B164" s="2">
        <v>35.31</v>
      </c>
      <c r="C164" s="3">
        <v>74.419998000000007</v>
      </c>
      <c r="E164" s="1">
        <v>25764</v>
      </c>
      <c r="F164" s="3">
        <f t="shared" si="4"/>
        <v>-9.912206173889463E-4</v>
      </c>
      <c r="G164" s="3">
        <f t="shared" si="5"/>
        <v>1.0884238400543757E-2</v>
      </c>
      <c r="M164" s="7"/>
    </row>
    <row r="165" spans="1:13" x14ac:dyDescent="0.25">
      <c r="A165" s="1">
        <v>25764</v>
      </c>
      <c r="B165" s="2">
        <v>35.274999999999999</v>
      </c>
      <c r="C165" s="3">
        <v>75.230002999999996</v>
      </c>
      <c r="E165" s="1">
        <v>25765</v>
      </c>
      <c r="F165" s="3">
        <f t="shared" si="4"/>
        <v>7.0871722182845012E-4</v>
      </c>
      <c r="G165" s="3">
        <f t="shared" si="5"/>
        <v>1.4754658457211585E-2</v>
      </c>
      <c r="M165" s="7"/>
    </row>
    <row r="166" spans="1:13" x14ac:dyDescent="0.25">
      <c r="A166" s="1">
        <v>25765</v>
      </c>
      <c r="B166" s="2">
        <v>35.299999999999997</v>
      </c>
      <c r="C166" s="3">
        <v>76.339995999999999</v>
      </c>
      <c r="E166" s="1">
        <v>25766</v>
      </c>
      <c r="F166" s="3">
        <f t="shared" si="4"/>
        <v>0</v>
      </c>
      <c r="G166" s="3">
        <f t="shared" si="5"/>
        <v>1.7684124583920696E-2</v>
      </c>
      <c r="M166" s="7"/>
    </row>
    <row r="167" spans="1:13" x14ac:dyDescent="0.25">
      <c r="A167" s="1">
        <v>25766</v>
      </c>
      <c r="B167" s="2">
        <v>35.299999999999997</v>
      </c>
      <c r="C167" s="3">
        <v>77.690002000000007</v>
      </c>
      <c r="E167" s="1">
        <v>25769</v>
      </c>
      <c r="F167" s="3">
        <f t="shared" si="4"/>
        <v>2.8328611898031491E-4</v>
      </c>
      <c r="G167" s="3">
        <f t="shared" si="5"/>
        <v>1.2871540407476993E-3</v>
      </c>
      <c r="M167" s="7"/>
    </row>
    <row r="168" spans="1:13" x14ac:dyDescent="0.25">
      <c r="A168" s="1">
        <v>25769</v>
      </c>
      <c r="B168" s="2">
        <v>35.31</v>
      </c>
      <c r="C168" s="3">
        <v>77.790001000000004</v>
      </c>
      <c r="E168" s="1">
        <v>25770</v>
      </c>
      <c r="F168" s="3">
        <f t="shared" si="4"/>
        <v>-2.8320589068267109E-4</v>
      </c>
      <c r="G168" s="3">
        <f t="shared" si="5"/>
        <v>-1.0412623596701165E-2</v>
      </c>
      <c r="M168" s="7"/>
    </row>
    <row r="169" spans="1:13" x14ac:dyDescent="0.25">
      <c r="A169" s="1">
        <v>25770</v>
      </c>
      <c r="B169" s="2">
        <v>35.299999999999997</v>
      </c>
      <c r="C169" s="3">
        <v>76.980002999999996</v>
      </c>
      <c r="E169" s="1">
        <v>25771</v>
      </c>
      <c r="F169" s="3">
        <f t="shared" si="4"/>
        <v>2.8328611898031491E-4</v>
      </c>
      <c r="G169" s="3">
        <f t="shared" si="5"/>
        <v>6.4946736881794172E-4</v>
      </c>
      <c r="M169" s="7"/>
    </row>
    <row r="170" spans="1:13" x14ac:dyDescent="0.25">
      <c r="A170" s="1">
        <v>25771</v>
      </c>
      <c r="B170" s="2">
        <v>35.31</v>
      </c>
      <c r="C170" s="3">
        <v>77.029999000000004</v>
      </c>
      <c r="E170" s="1">
        <v>25772</v>
      </c>
      <c r="F170" s="3">
        <f t="shared" si="4"/>
        <v>-2.8320589068267109E-4</v>
      </c>
      <c r="G170" s="3">
        <f t="shared" si="5"/>
        <v>1.259250957539278E-2</v>
      </c>
      <c r="M170" s="7"/>
    </row>
    <row r="171" spans="1:13" x14ac:dyDescent="0.25">
      <c r="A171" s="1">
        <v>25772</v>
      </c>
      <c r="B171" s="2">
        <v>35.299999999999997</v>
      </c>
      <c r="C171" s="3">
        <v>78</v>
      </c>
      <c r="E171" s="1">
        <v>25773</v>
      </c>
      <c r="F171" s="3">
        <f t="shared" si="4"/>
        <v>2.8328611898031491E-4</v>
      </c>
      <c r="G171" s="3">
        <f t="shared" si="5"/>
        <v>-2.3076923076923951E-3</v>
      </c>
      <c r="M171" s="7"/>
    </row>
    <row r="172" spans="1:13" x14ac:dyDescent="0.25">
      <c r="A172" s="1">
        <v>25773</v>
      </c>
      <c r="B172" s="2">
        <v>35.31</v>
      </c>
      <c r="C172" s="3">
        <v>77.819999999999993</v>
      </c>
      <c r="E172" s="1">
        <v>25776</v>
      </c>
      <c r="F172" s="3">
        <f t="shared" si="4"/>
        <v>-2.8320589068267109E-4</v>
      </c>
      <c r="G172" s="3">
        <f t="shared" si="5"/>
        <v>-2.1845026985349851E-3</v>
      </c>
      <c r="M172" s="7"/>
    </row>
    <row r="173" spans="1:13" x14ac:dyDescent="0.25">
      <c r="A173" s="1">
        <v>25776</v>
      </c>
      <c r="B173" s="2">
        <v>35.299999999999997</v>
      </c>
      <c r="C173" s="3">
        <v>77.650002000000001</v>
      </c>
      <c r="E173" s="1">
        <v>25777</v>
      </c>
      <c r="F173" s="3">
        <f t="shared" si="4"/>
        <v>0</v>
      </c>
      <c r="G173" s="3">
        <f t="shared" si="5"/>
        <v>1.5453315764242088E-3</v>
      </c>
      <c r="M173" s="7"/>
    </row>
    <row r="174" spans="1:13" x14ac:dyDescent="0.25">
      <c r="A174" s="1">
        <v>25777</v>
      </c>
      <c r="B174" s="2">
        <v>35.299999999999997</v>
      </c>
      <c r="C174" s="3">
        <v>77.769997000000004</v>
      </c>
      <c r="E174" s="1">
        <v>25778</v>
      </c>
      <c r="F174" s="3">
        <f t="shared" si="4"/>
        <v>-5.6657223796022726E-4</v>
      </c>
      <c r="G174" s="3">
        <f t="shared" si="5"/>
        <v>3.4718273166450056E-3</v>
      </c>
      <c r="M174" s="7"/>
    </row>
    <row r="175" spans="1:13" x14ac:dyDescent="0.25">
      <c r="A175" s="1">
        <v>25778</v>
      </c>
      <c r="B175" s="2">
        <v>35.28</v>
      </c>
      <c r="C175" s="3">
        <v>78.040001000000004</v>
      </c>
      <c r="E175" s="1">
        <v>25779</v>
      </c>
      <c r="F175" s="3">
        <f t="shared" si="4"/>
        <v>5.6689342403616833E-4</v>
      </c>
      <c r="G175" s="3">
        <f t="shared" si="5"/>
        <v>3.8440542818534112E-4</v>
      </c>
      <c r="M175" s="7"/>
    </row>
    <row r="176" spans="1:13" x14ac:dyDescent="0.25">
      <c r="A176" s="1">
        <v>25779</v>
      </c>
      <c r="B176" s="2">
        <v>35.299999999999997</v>
      </c>
      <c r="C176" s="3">
        <v>78.069999999999993</v>
      </c>
      <c r="E176" s="1">
        <v>25780</v>
      </c>
      <c r="F176" s="3">
        <f t="shared" si="4"/>
        <v>0</v>
      </c>
      <c r="G176" s="3">
        <f t="shared" si="5"/>
        <v>-2.5614192391429982E-4</v>
      </c>
      <c r="M176" s="7"/>
    </row>
    <row r="177" spans="1:13" x14ac:dyDescent="0.25">
      <c r="A177" s="1">
        <v>25780</v>
      </c>
      <c r="B177" s="2">
        <v>35.299999999999997</v>
      </c>
      <c r="C177" s="3">
        <v>78.050003000000004</v>
      </c>
      <c r="E177" s="1">
        <v>25783</v>
      </c>
      <c r="F177" s="3">
        <f t="shared" si="4"/>
        <v>7.0821529745058597E-4</v>
      </c>
      <c r="G177" s="3">
        <f t="shared" si="5"/>
        <v>-1.319674516860685E-2</v>
      </c>
      <c r="M177" s="7"/>
    </row>
    <row r="178" spans="1:13" x14ac:dyDescent="0.25">
      <c r="A178" s="1">
        <v>25783</v>
      </c>
      <c r="B178" s="2">
        <v>35.325000000000003</v>
      </c>
      <c r="C178" s="3">
        <v>77.019997000000004</v>
      </c>
      <c r="E178" s="1">
        <v>25784</v>
      </c>
      <c r="F178" s="3">
        <f t="shared" si="4"/>
        <v>-4.2462845010617317E-4</v>
      </c>
      <c r="G178" s="3">
        <f t="shared" si="5"/>
        <v>2.207283908359582E-3</v>
      </c>
    </row>
    <row r="179" spans="1:13" x14ac:dyDescent="0.25">
      <c r="A179" s="1">
        <v>25784</v>
      </c>
      <c r="B179" s="2">
        <v>35.31</v>
      </c>
      <c r="C179" s="3">
        <v>77.190002000000007</v>
      </c>
      <c r="E179" s="1">
        <v>25785</v>
      </c>
      <c r="F179" s="3">
        <f t="shared" si="4"/>
        <v>2.8320589068246986E-4</v>
      </c>
      <c r="G179" s="3">
        <f t="shared" si="5"/>
        <v>-1.2957636663877875E-4</v>
      </c>
    </row>
    <row r="180" spans="1:13" x14ac:dyDescent="0.25">
      <c r="A180" s="1">
        <v>25785</v>
      </c>
      <c r="B180" s="2">
        <v>35.32</v>
      </c>
      <c r="C180" s="3">
        <v>77.180000000000007</v>
      </c>
      <c r="E180" s="1">
        <v>25786</v>
      </c>
      <c r="F180" s="3">
        <f t="shared" si="4"/>
        <v>1.415628539072072E-4</v>
      </c>
      <c r="G180" s="3">
        <f t="shared" si="5"/>
        <v>-1.2956465405547235E-3</v>
      </c>
    </row>
    <row r="181" spans="1:13" x14ac:dyDescent="0.25">
      <c r="A181" s="1">
        <v>25786</v>
      </c>
      <c r="B181" s="2">
        <v>35.325000000000003</v>
      </c>
      <c r="C181" s="3">
        <v>77.080001999999993</v>
      </c>
      <c r="E181" s="1">
        <v>25787</v>
      </c>
      <c r="F181" s="3">
        <f t="shared" si="4"/>
        <v>-7.0771408351042266E-4</v>
      </c>
      <c r="G181" s="3">
        <f t="shared" si="5"/>
        <v>2.5946678102059524E-3</v>
      </c>
      <c r="M181" s="7"/>
    </row>
    <row r="182" spans="1:13" x14ac:dyDescent="0.25">
      <c r="A182" s="1">
        <v>25787</v>
      </c>
      <c r="B182" s="2">
        <v>35.299999999999997</v>
      </c>
      <c r="C182" s="3">
        <v>77.279999000000004</v>
      </c>
      <c r="E182" s="1">
        <v>25790</v>
      </c>
      <c r="F182" s="3">
        <f t="shared" si="4"/>
        <v>-5.6657223796022726E-4</v>
      </c>
      <c r="G182" s="3">
        <f t="shared" si="5"/>
        <v>-1.3975181340258654E-2</v>
      </c>
      <c r="M182" s="7"/>
    </row>
    <row r="183" spans="1:13" x14ac:dyDescent="0.25">
      <c r="A183" s="1">
        <v>25790</v>
      </c>
      <c r="B183" s="2">
        <v>35.28</v>
      </c>
      <c r="C183" s="3">
        <v>76.199996999999996</v>
      </c>
      <c r="E183" s="1">
        <v>25791</v>
      </c>
      <c r="F183" s="3">
        <f t="shared" si="4"/>
        <v>-1.5589569160997651E-3</v>
      </c>
      <c r="G183" s="3">
        <f t="shared" si="5"/>
        <v>-4.9868374666734308E-3</v>
      </c>
      <c r="M183" s="7"/>
    </row>
    <row r="184" spans="1:13" x14ac:dyDescent="0.25">
      <c r="A184" s="1">
        <v>25791</v>
      </c>
      <c r="B184" s="2">
        <v>35.225000000000001</v>
      </c>
      <c r="C184" s="3">
        <v>75.819999999999993</v>
      </c>
      <c r="E184" s="1">
        <v>25792</v>
      </c>
      <c r="F184" s="3">
        <f t="shared" si="4"/>
        <v>7.0972320794885952E-4</v>
      </c>
      <c r="G184" s="3">
        <f t="shared" si="5"/>
        <v>-5.2756792403058092E-3</v>
      </c>
      <c r="M184" s="7"/>
    </row>
    <row r="185" spans="1:13" x14ac:dyDescent="0.25">
      <c r="A185" s="1">
        <v>25792</v>
      </c>
      <c r="B185" s="2">
        <v>35.25</v>
      </c>
      <c r="C185" s="3">
        <v>75.419998000000007</v>
      </c>
      <c r="E185" s="1">
        <v>25793</v>
      </c>
      <c r="F185" s="3">
        <f t="shared" si="4"/>
        <v>2.8368794326235491E-4</v>
      </c>
      <c r="G185" s="3">
        <f t="shared" si="5"/>
        <v>-8.7509416269144769E-3</v>
      </c>
      <c r="M185" s="7"/>
    </row>
    <row r="186" spans="1:13" x14ac:dyDescent="0.25">
      <c r="A186" s="1">
        <v>25793</v>
      </c>
      <c r="B186" s="2">
        <v>35.26</v>
      </c>
      <c r="C186" s="3">
        <v>74.760002</v>
      </c>
      <c r="E186" s="1">
        <v>25794</v>
      </c>
      <c r="F186" s="3">
        <f t="shared" si="4"/>
        <v>-2.8360748723760666E-4</v>
      </c>
      <c r="G186" s="3">
        <f t="shared" si="5"/>
        <v>5.6179506255230804E-3</v>
      </c>
      <c r="M186" s="7"/>
    </row>
    <row r="187" spans="1:13" x14ac:dyDescent="0.25">
      <c r="A187" s="1">
        <v>25794</v>
      </c>
      <c r="B187" s="2">
        <v>35.25</v>
      </c>
      <c r="C187" s="3">
        <v>75.180000000000007</v>
      </c>
      <c r="E187" s="1">
        <v>25797</v>
      </c>
      <c r="F187" s="3">
        <f t="shared" si="4"/>
        <v>-1.4184397163127823E-4</v>
      </c>
      <c r="G187" s="3">
        <f t="shared" si="5"/>
        <v>1.9952380952379146E-3</v>
      </c>
      <c r="M187" s="7"/>
    </row>
    <row r="188" spans="1:13" x14ac:dyDescent="0.25">
      <c r="A188" s="1">
        <v>25797</v>
      </c>
      <c r="B188" s="2">
        <v>35.244999999999997</v>
      </c>
      <c r="C188" s="3">
        <v>75.330001999999993</v>
      </c>
      <c r="E188" s="1">
        <v>25798</v>
      </c>
      <c r="F188" s="3">
        <f t="shared" si="4"/>
        <v>1.4186409419783113E-4</v>
      </c>
      <c r="G188" s="3">
        <f t="shared" si="5"/>
        <v>1.1549116910948749E-2</v>
      </c>
      <c r="M188" s="7"/>
    </row>
    <row r="189" spans="1:13" x14ac:dyDescent="0.25">
      <c r="A189" s="1">
        <v>25798</v>
      </c>
      <c r="B189" s="2">
        <v>35.25</v>
      </c>
      <c r="C189" s="3">
        <v>76.199996999999996</v>
      </c>
      <c r="E189" s="1">
        <v>25799</v>
      </c>
      <c r="F189" s="3">
        <f t="shared" si="4"/>
        <v>0</v>
      </c>
      <c r="G189" s="3">
        <f t="shared" si="5"/>
        <v>9.9737799202275577E-3</v>
      </c>
      <c r="M189" s="7"/>
    </row>
    <row r="190" spans="1:13" x14ac:dyDescent="0.25">
      <c r="A190" s="1">
        <v>25799</v>
      </c>
      <c r="B190" s="2">
        <v>35.25</v>
      </c>
      <c r="C190" s="3">
        <v>76.959998999999996</v>
      </c>
      <c r="E190" s="1">
        <v>25800</v>
      </c>
      <c r="F190" s="3">
        <f t="shared" si="4"/>
        <v>2.1276595744681658E-3</v>
      </c>
      <c r="G190" s="3">
        <f t="shared" si="5"/>
        <v>1.143447260179932E-2</v>
      </c>
      <c r="M190" s="7"/>
    </row>
    <row r="191" spans="1:13" x14ac:dyDescent="0.25">
      <c r="A191" s="1">
        <v>25800</v>
      </c>
      <c r="B191" s="2">
        <v>35.325000000000003</v>
      </c>
      <c r="C191" s="3">
        <v>77.839995999999999</v>
      </c>
      <c r="E191" s="1">
        <v>25801</v>
      </c>
      <c r="F191" s="3">
        <f t="shared" si="4"/>
        <v>2.4062278839347131E-3</v>
      </c>
      <c r="G191" s="3">
        <f t="shared" si="5"/>
        <v>1.7985638128758391E-2</v>
      </c>
      <c r="M191" s="7"/>
    </row>
    <row r="192" spans="1:13" x14ac:dyDescent="0.25">
      <c r="A192" s="1">
        <v>25801</v>
      </c>
      <c r="B192" s="2">
        <v>35.409999999999997</v>
      </c>
      <c r="C192" s="3">
        <v>79.239998</v>
      </c>
      <c r="E192" s="1">
        <v>25804</v>
      </c>
      <c r="F192" s="3">
        <f t="shared" si="4"/>
        <v>1.4120304998589174E-3</v>
      </c>
      <c r="G192" s="3">
        <f t="shared" si="5"/>
        <v>2.2084806211125851E-2</v>
      </c>
      <c r="M192" s="7"/>
    </row>
    <row r="193" spans="1:13" x14ac:dyDescent="0.25">
      <c r="A193" s="1">
        <v>25804</v>
      </c>
      <c r="B193" s="2">
        <v>35.46</v>
      </c>
      <c r="C193" s="3">
        <v>80.989998</v>
      </c>
      <c r="E193" s="1">
        <v>25805</v>
      </c>
      <c r="F193" s="3">
        <f t="shared" si="4"/>
        <v>3.9481105470953346E-3</v>
      </c>
      <c r="G193" s="3">
        <f t="shared" si="5"/>
        <v>1.6051982122532839E-3</v>
      </c>
      <c r="M193" s="7"/>
    </row>
    <row r="194" spans="1:13" x14ac:dyDescent="0.25">
      <c r="A194" s="1">
        <v>25805</v>
      </c>
      <c r="B194" s="2">
        <v>35.6</v>
      </c>
      <c r="C194" s="3">
        <v>81.120002999999997</v>
      </c>
      <c r="E194" s="1">
        <v>25806</v>
      </c>
      <c r="F194" s="3">
        <f t="shared" ref="F194:F242" si="6">(B195-B194)/B194</f>
        <v>2.3876404494382261E-3</v>
      </c>
      <c r="G194" s="3">
        <f t="shared" ref="G194:G242" si="7">(C195-C194)/C194</f>
        <v>1.1094181049278228E-3</v>
      </c>
      <c r="M194" s="7"/>
    </row>
    <row r="195" spans="1:13" x14ac:dyDescent="0.25">
      <c r="A195" s="1">
        <v>25806</v>
      </c>
      <c r="B195" s="2">
        <v>35.685000000000002</v>
      </c>
      <c r="C195" s="3">
        <v>81.209998999999996</v>
      </c>
      <c r="E195" s="1">
        <v>25807</v>
      </c>
      <c r="F195" s="3">
        <f t="shared" si="6"/>
        <v>1.1209191537060149E-3</v>
      </c>
      <c r="G195" s="3">
        <f t="shared" si="7"/>
        <v>-1.6007511587335819E-3</v>
      </c>
      <c r="M195" s="7"/>
    </row>
    <row r="196" spans="1:13" x14ac:dyDescent="0.25">
      <c r="A196" s="1">
        <v>25807</v>
      </c>
      <c r="B196" s="2">
        <v>35.725000000000001</v>
      </c>
      <c r="C196" s="3">
        <v>81.080001999999993</v>
      </c>
      <c r="E196" s="1">
        <v>25808</v>
      </c>
      <c r="F196" s="3">
        <f t="shared" si="6"/>
        <v>2.0993701889431976E-3</v>
      </c>
      <c r="G196" s="3">
        <f t="shared" si="7"/>
        <v>9.6201156975798258E-3</v>
      </c>
      <c r="M196" s="7"/>
    </row>
    <row r="197" spans="1:13" x14ac:dyDescent="0.25">
      <c r="A197" s="1">
        <v>25808</v>
      </c>
      <c r="B197" s="2">
        <v>35.799999999999997</v>
      </c>
      <c r="C197" s="3">
        <v>81.860000999999997</v>
      </c>
      <c r="E197" s="1">
        <v>25811</v>
      </c>
      <c r="F197" s="3">
        <f t="shared" si="6"/>
        <v>1.7458100558659219E-3</v>
      </c>
      <c r="G197" s="3">
        <f t="shared" si="7"/>
        <v>-4.1534815031335432E-3</v>
      </c>
      <c r="M197" s="7"/>
    </row>
    <row r="198" spans="1:13" x14ac:dyDescent="0.25">
      <c r="A198" s="1">
        <v>25811</v>
      </c>
      <c r="B198" s="10">
        <f>(B197+B199)/2</f>
        <v>35.862499999999997</v>
      </c>
      <c r="C198" s="3">
        <v>81.519997000000004</v>
      </c>
      <c r="E198" s="1">
        <v>25812</v>
      </c>
      <c r="F198" s="3">
        <f t="shared" si="6"/>
        <v>1.7427675148135239E-3</v>
      </c>
      <c r="G198" s="3">
        <f t="shared" si="7"/>
        <v>-6.9921494231655499E-3</v>
      </c>
      <c r="M198" s="7"/>
    </row>
    <row r="199" spans="1:13" x14ac:dyDescent="0.25">
      <c r="A199" s="1">
        <v>25812</v>
      </c>
      <c r="B199" s="2">
        <v>35.924999999999997</v>
      </c>
      <c r="C199" s="3">
        <v>80.949996999999996</v>
      </c>
      <c r="E199" s="1">
        <v>25813</v>
      </c>
      <c r="F199" s="3">
        <f t="shared" si="6"/>
        <v>4.8712595685457003E-3</v>
      </c>
      <c r="G199" s="3">
        <f t="shared" si="7"/>
        <v>1.2355775627761995E-4</v>
      </c>
    </row>
    <row r="200" spans="1:13" x14ac:dyDescent="0.25">
      <c r="A200" s="1">
        <v>25813</v>
      </c>
      <c r="B200" s="2">
        <v>36.1</v>
      </c>
      <c r="C200" s="3">
        <v>80.959998999999996</v>
      </c>
      <c r="E200" s="1">
        <v>25814</v>
      </c>
      <c r="F200" s="3">
        <f t="shared" si="6"/>
        <v>4.8476454293628016E-3</v>
      </c>
      <c r="G200" s="3">
        <f t="shared" si="7"/>
        <v>1.3957472998486611E-2</v>
      </c>
      <c r="M200" s="7"/>
    </row>
    <row r="201" spans="1:13" x14ac:dyDescent="0.25">
      <c r="A201" s="1">
        <v>25814</v>
      </c>
      <c r="B201" s="2">
        <v>36.274999999999999</v>
      </c>
      <c r="C201" s="3">
        <v>82.089995999999999</v>
      </c>
      <c r="E201" s="1">
        <v>25815</v>
      </c>
      <c r="F201" s="3">
        <f t="shared" si="6"/>
        <v>-6.8917987594758318E-4</v>
      </c>
      <c r="G201" s="3">
        <f t="shared" si="7"/>
        <v>9.0145698143290678E-3</v>
      </c>
      <c r="M201" s="7"/>
    </row>
    <row r="202" spans="1:13" x14ac:dyDescent="0.25">
      <c r="A202" s="1">
        <v>25815</v>
      </c>
      <c r="B202" s="2">
        <v>36.25</v>
      </c>
      <c r="C202" s="3">
        <v>82.830001999999993</v>
      </c>
      <c r="E202" s="1">
        <v>25818</v>
      </c>
      <c r="F202" s="3">
        <f t="shared" si="6"/>
        <v>-3.4482758620689655E-3</v>
      </c>
      <c r="G202" s="3">
        <f t="shared" si="7"/>
        <v>1.2676505790740564E-3</v>
      </c>
      <c r="M202" s="7"/>
    </row>
    <row r="203" spans="1:13" x14ac:dyDescent="0.25">
      <c r="A203" s="1">
        <v>25818</v>
      </c>
      <c r="B203" s="2">
        <v>36.125</v>
      </c>
      <c r="C203" s="11">
        <f>(C202+C204)/2</f>
        <v>82.935001499999998</v>
      </c>
      <c r="E203" s="1">
        <v>25819</v>
      </c>
      <c r="F203" s="3">
        <f t="shared" si="6"/>
        <v>-1.3840830449826202E-3</v>
      </c>
      <c r="G203" s="3">
        <f t="shared" si="7"/>
        <v>1.2660456755403235E-3</v>
      </c>
      <c r="M203" s="7"/>
    </row>
    <row r="204" spans="1:13" x14ac:dyDescent="0.25">
      <c r="A204" s="1">
        <v>25819</v>
      </c>
      <c r="B204" s="2">
        <v>36.075000000000003</v>
      </c>
      <c r="C204" s="3">
        <v>83.040001000000004</v>
      </c>
      <c r="E204" s="1">
        <v>25820</v>
      </c>
      <c r="F204" s="3">
        <f t="shared" si="6"/>
        <v>4.8510048510047718E-3</v>
      </c>
      <c r="G204" s="3">
        <f t="shared" si="7"/>
        <v>-3.0105972662500327E-3</v>
      </c>
      <c r="M204" s="7"/>
    </row>
    <row r="205" spans="1:13" x14ac:dyDescent="0.25">
      <c r="A205" s="1">
        <v>25820</v>
      </c>
      <c r="B205" s="2">
        <v>36.25</v>
      </c>
      <c r="C205" s="3">
        <v>82.790001000000004</v>
      </c>
      <c r="E205" s="1">
        <v>25821</v>
      </c>
      <c r="F205" s="3">
        <f t="shared" si="6"/>
        <v>-2.0689655172414579E-3</v>
      </c>
      <c r="G205" s="3">
        <f t="shared" si="7"/>
        <v>-5.9185649725985619E-3</v>
      </c>
      <c r="M205" s="7"/>
    </row>
    <row r="206" spans="1:13" x14ac:dyDescent="0.25">
      <c r="A206" s="1">
        <v>25821</v>
      </c>
      <c r="B206" s="2">
        <v>36.174999999999997</v>
      </c>
      <c r="C206" s="3">
        <v>82.300003000000004</v>
      </c>
      <c r="E206" s="1">
        <v>25822</v>
      </c>
      <c r="F206" s="3">
        <f t="shared" si="6"/>
        <v>4.1465100207327072E-3</v>
      </c>
      <c r="G206" s="3">
        <f t="shared" si="7"/>
        <v>2.6730740216376393E-3</v>
      </c>
      <c r="M206" s="7"/>
    </row>
    <row r="207" spans="1:13" x14ac:dyDescent="0.25">
      <c r="A207" s="1">
        <v>25822</v>
      </c>
      <c r="B207" s="2">
        <v>36.325000000000003</v>
      </c>
      <c r="C207" s="3">
        <v>82.519997000000004</v>
      </c>
      <c r="E207" s="1">
        <v>25825</v>
      </c>
      <c r="F207" s="3">
        <f t="shared" si="6"/>
        <v>-6.8823124569871114E-4</v>
      </c>
      <c r="G207" s="3">
        <f t="shared" si="7"/>
        <v>-5.4531873044058694E-3</v>
      </c>
      <c r="M207" s="7"/>
    </row>
    <row r="208" spans="1:13" x14ac:dyDescent="0.25">
      <c r="A208" s="1">
        <v>25825</v>
      </c>
      <c r="B208" s="2">
        <v>36.299999999999997</v>
      </c>
      <c r="C208" s="3">
        <v>82.07</v>
      </c>
      <c r="E208" s="1">
        <v>25826</v>
      </c>
      <c r="F208" s="3">
        <f t="shared" si="6"/>
        <v>-2.754820936638962E-3</v>
      </c>
      <c r="G208" s="3">
        <f t="shared" si="7"/>
        <v>-8.6511392713536778E-3</v>
      </c>
      <c r="M208" s="7"/>
    </row>
    <row r="209" spans="1:13" x14ac:dyDescent="0.25">
      <c r="A209" s="1">
        <v>25826</v>
      </c>
      <c r="B209" s="2">
        <v>36.200000000000003</v>
      </c>
      <c r="C209" s="3">
        <v>81.360000999999997</v>
      </c>
      <c r="E209" s="1">
        <v>25827</v>
      </c>
      <c r="F209" s="3">
        <f t="shared" si="6"/>
        <v>-4.1436464088399358E-3</v>
      </c>
      <c r="G209" s="3">
        <f t="shared" si="7"/>
        <v>5.2851523440862157E-3</v>
      </c>
      <c r="M209" s="7"/>
    </row>
    <row r="210" spans="1:13" x14ac:dyDescent="0.25">
      <c r="A210" s="1">
        <v>25827</v>
      </c>
      <c r="B210" s="2">
        <v>36.049999999999997</v>
      </c>
      <c r="C210" s="3">
        <v>81.790001000000004</v>
      </c>
      <c r="E210" s="1">
        <v>25828</v>
      </c>
      <c r="F210" s="3">
        <f t="shared" si="6"/>
        <v>4.2995839112344282E-3</v>
      </c>
      <c r="G210" s="3">
        <f t="shared" si="7"/>
        <v>6.1132166999239915E-3</v>
      </c>
      <c r="M210" s="7"/>
    </row>
    <row r="211" spans="1:13" x14ac:dyDescent="0.25">
      <c r="A211" s="1">
        <v>25828</v>
      </c>
      <c r="B211" s="2">
        <v>36.204999999999998</v>
      </c>
      <c r="C211" s="3">
        <v>82.290001000000004</v>
      </c>
      <c r="E211" s="1">
        <v>25829</v>
      </c>
      <c r="F211" s="3">
        <f t="shared" si="6"/>
        <v>-1.5191271923767357E-3</v>
      </c>
      <c r="G211" s="3">
        <f t="shared" si="7"/>
        <v>4.0102320572337003E-3</v>
      </c>
      <c r="M211" s="7"/>
    </row>
    <row r="212" spans="1:13" x14ac:dyDescent="0.25">
      <c r="A212" s="1">
        <v>25829</v>
      </c>
      <c r="B212" s="2">
        <v>36.15</v>
      </c>
      <c r="C212" s="3">
        <v>82.620002999999997</v>
      </c>
      <c r="E212" s="1">
        <v>25832</v>
      </c>
      <c r="F212" s="3">
        <f t="shared" si="6"/>
        <v>2.4896265560166919E-3</v>
      </c>
      <c r="G212" s="3">
        <f t="shared" si="7"/>
        <v>-8.5935484654968645E-3</v>
      </c>
      <c r="M212" s="7"/>
    </row>
    <row r="213" spans="1:13" x14ac:dyDescent="0.25">
      <c r="A213" s="1">
        <v>25832</v>
      </c>
      <c r="B213" s="2">
        <v>36.24</v>
      </c>
      <c r="C213" s="3">
        <v>81.910004000000001</v>
      </c>
      <c r="E213" s="1">
        <v>25833</v>
      </c>
      <c r="F213" s="3">
        <f t="shared" si="6"/>
        <v>9.6578366445906698E-4</v>
      </c>
      <c r="G213" s="3">
        <f t="shared" si="7"/>
        <v>-6.1046267315533029E-4</v>
      </c>
      <c r="M213" s="7"/>
    </row>
    <row r="214" spans="1:13" x14ac:dyDescent="0.25">
      <c r="A214" s="1">
        <v>25833</v>
      </c>
      <c r="B214" s="2">
        <v>36.274999999999999</v>
      </c>
      <c r="C214" s="3">
        <v>81.860000999999997</v>
      </c>
      <c r="E214" s="1">
        <v>25834</v>
      </c>
      <c r="F214" s="3">
        <f t="shared" si="6"/>
        <v>-2.8945554789799278E-3</v>
      </c>
      <c r="G214" s="3">
        <f t="shared" si="7"/>
        <v>6.1083556546748393E-4</v>
      </c>
      <c r="M214" s="7"/>
    </row>
    <row r="215" spans="1:13" x14ac:dyDescent="0.25">
      <c r="A215" s="1">
        <v>25834</v>
      </c>
      <c r="B215" s="2">
        <v>36.17</v>
      </c>
      <c r="C215" s="3">
        <v>81.910004000000001</v>
      </c>
      <c r="E215" s="1">
        <v>25835</v>
      </c>
      <c r="F215" s="3">
        <f t="shared" si="6"/>
        <v>1.5205971799834037E-3</v>
      </c>
      <c r="G215" s="3">
        <f t="shared" si="7"/>
        <v>-3.0521302379621419E-3</v>
      </c>
      <c r="M215" s="7"/>
    </row>
    <row r="216" spans="1:13" x14ac:dyDescent="0.25">
      <c r="A216" s="1">
        <v>25835</v>
      </c>
      <c r="B216" s="2">
        <v>36.225000000000001</v>
      </c>
      <c r="C216" s="3">
        <v>81.660004000000001</v>
      </c>
      <c r="E216" s="1">
        <v>25836</v>
      </c>
      <c r="F216" s="3">
        <f t="shared" si="6"/>
        <v>-2.070393374741279E-3</v>
      </c>
      <c r="G216" s="3">
        <f t="shared" si="7"/>
        <v>1.4327675026809851E-2</v>
      </c>
      <c r="M216" s="7"/>
    </row>
    <row r="217" spans="1:13" x14ac:dyDescent="0.25">
      <c r="A217" s="1">
        <v>25836</v>
      </c>
      <c r="B217" s="2">
        <v>36.15</v>
      </c>
      <c r="C217" s="3">
        <v>82.830001999999993</v>
      </c>
      <c r="E217" s="1">
        <v>25839</v>
      </c>
      <c r="F217" s="3">
        <f t="shared" si="6"/>
        <v>1.1065006915629088E-3</v>
      </c>
      <c r="G217" s="3">
        <f t="shared" si="7"/>
        <v>1.3038777905619362E-2</v>
      </c>
      <c r="M217" s="7"/>
    </row>
    <row r="218" spans="1:13" x14ac:dyDescent="0.25">
      <c r="A218" s="1">
        <v>25839</v>
      </c>
      <c r="B218" s="2">
        <v>36.19</v>
      </c>
      <c r="C218" s="3">
        <v>83.910004000000001</v>
      </c>
      <c r="E218" s="1">
        <v>25840</v>
      </c>
      <c r="F218" s="3">
        <f t="shared" si="6"/>
        <v>2.7631942525573684E-4</v>
      </c>
      <c r="G218" s="3">
        <f t="shared" si="7"/>
        <v>-5.959122585669737E-4</v>
      </c>
      <c r="M218" s="7"/>
    </row>
    <row r="219" spans="1:13" x14ac:dyDescent="0.25">
      <c r="A219" s="1">
        <v>25840</v>
      </c>
      <c r="B219" s="2">
        <v>36.200000000000003</v>
      </c>
      <c r="C219" s="3">
        <v>83.860000999999997</v>
      </c>
      <c r="E219" s="1">
        <v>25841</v>
      </c>
      <c r="F219" s="3">
        <f t="shared" si="6"/>
        <v>5.5248618784529205E-3</v>
      </c>
      <c r="G219" s="3">
        <f t="shared" si="7"/>
        <v>5.24686375808661E-3</v>
      </c>
      <c r="M219" s="7"/>
    </row>
    <row r="220" spans="1:13" x14ac:dyDescent="0.25">
      <c r="A220" s="1">
        <v>25841</v>
      </c>
      <c r="B220" s="2">
        <v>36.4</v>
      </c>
      <c r="C220" s="3">
        <v>84.300003000000004</v>
      </c>
      <c r="E220" s="1">
        <v>25842</v>
      </c>
      <c r="F220" s="3">
        <f t="shared" si="6"/>
        <v>-6.8681318681314784E-4</v>
      </c>
      <c r="G220" s="3">
        <f t="shared" si="7"/>
        <v>2.372123284502064E-4</v>
      </c>
      <c r="M220" s="7"/>
    </row>
    <row r="221" spans="1:13" x14ac:dyDescent="0.25">
      <c r="A221" s="1">
        <v>25842</v>
      </c>
      <c r="B221" s="2">
        <v>36.375</v>
      </c>
      <c r="C221" s="3">
        <v>84.32</v>
      </c>
      <c r="E221" s="1">
        <v>25843</v>
      </c>
      <c r="F221" s="3">
        <f t="shared" si="6"/>
        <v>-1.374570446735317E-3</v>
      </c>
      <c r="G221" s="3">
        <f t="shared" si="7"/>
        <v>9.9620967741936382E-3</v>
      </c>
    </row>
    <row r="222" spans="1:13" x14ac:dyDescent="0.25">
      <c r="A222" s="1">
        <v>25843</v>
      </c>
      <c r="B222" s="2">
        <v>36.325000000000003</v>
      </c>
      <c r="C222" s="3">
        <v>85.160004000000001</v>
      </c>
      <c r="E222" s="1">
        <v>25846</v>
      </c>
      <c r="F222" s="3">
        <f t="shared" si="6"/>
        <v>1.1011699931176835E-2</v>
      </c>
      <c r="G222" s="3">
        <f t="shared" si="7"/>
        <v>1.5382772880095163E-2</v>
      </c>
      <c r="M222" s="7"/>
    </row>
    <row r="223" spans="1:13" x14ac:dyDescent="0.25">
      <c r="A223" s="1">
        <v>25846</v>
      </c>
      <c r="B223" s="2">
        <v>36.725000000000001</v>
      </c>
      <c r="C223" s="3">
        <v>86.470000999999996</v>
      </c>
      <c r="E223" s="1">
        <v>25847</v>
      </c>
      <c r="F223" s="3">
        <f t="shared" si="6"/>
        <v>2.7229407760381596E-3</v>
      </c>
      <c r="G223" s="3">
        <f t="shared" si="7"/>
        <v>4.394552973348561E-3</v>
      </c>
      <c r="M223" s="7"/>
    </row>
    <row r="224" spans="1:13" x14ac:dyDescent="0.25">
      <c r="A224" s="1">
        <v>25847</v>
      </c>
      <c r="B224" s="2">
        <v>36.825000000000003</v>
      </c>
      <c r="C224" s="3">
        <v>86.849997999999999</v>
      </c>
      <c r="E224" s="1">
        <v>25848</v>
      </c>
      <c r="F224" s="3">
        <f t="shared" si="6"/>
        <v>-4.0733197556009687E-3</v>
      </c>
      <c r="G224" s="3">
        <f t="shared" si="7"/>
        <v>4.6057571584519471E-4</v>
      </c>
      <c r="M224" s="7"/>
    </row>
    <row r="225" spans="1:13" x14ac:dyDescent="0.25">
      <c r="A225" s="1">
        <v>25848</v>
      </c>
      <c r="B225" s="2">
        <v>36.674999999999997</v>
      </c>
      <c r="C225" s="3">
        <v>86.889999000000003</v>
      </c>
      <c r="E225" s="1">
        <v>25849</v>
      </c>
      <c r="F225" s="3">
        <f t="shared" si="6"/>
        <v>1.3633265167008661E-3</v>
      </c>
      <c r="G225" s="3">
        <f t="shared" si="7"/>
        <v>-1.0818299123239797E-2</v>
      </c>
      <c r="M225" s="7"/>
    </row>
    <row r="226" spans="1:13" x14ac:dyDescent="0.25">
      <c r="A226" s="1">
        <v>25849</v>
      </c>
      <c r="B226" s="2">
        <v>36.725000000000001</v>
      </c>
      <c r="C226" s="3">
        <v>85.949996999999996</v>
      </c>
      <c r="E226" s="1">
        <v>25850</v>
      </c>
      <c r="F226" s="3">
        <f t="shared" si="6"/>
        <v>5.4458815520761258E-3</v>
      </c>
      <c r="G226" s="3">
        <f t="shared" si="7"/>
        <v>-1.0122106228811189E-2</v>
      </c>
      <c r="M226" s="7"/>
    </row>
    <row r="227" spans="1:13" x14ac:dyDescent="0.25">
      <c r="A227" s="1">
        <v>25850</v>
      </c>
      <c r="B227" s="2">
        <v>36.924999999999997</v>
      </c>
      <c r="C227" s="3">
        <v>85.080001999999993</v>
      </c>
      <c r="E227" s="1">
        <v>25853</v>
      </c>
      <c r="F227" s="3">
        <f t="shared" si="6"/>
        <v>7.1767095463778092E-3</v>
      </c>
      <c r="G227" s="3">
        <f t="shared" si="7"/>
        <v>-1.0695862466011537E-2</v>
      </c>
      <c r="M227" s="7"/>
    </row>
    <row r="228" spans="1:13" x14ac:dyDescent="0.25">
      <c r="A228" s="1">
        <v>25853</v>
      </c>
      <c r="B228" s="2">
        <v>37.19</v>
      </c>
      <c r="C228" s="3">
        <v>84.169998000000007</v>
      </c>
      <c r="E228" s="1">
        <v>25854</v>
      </c>
      <c r="F228" s="3">
        <f t="shared" si="6"/>
        <v>6.3189029308953872E-3</v>
      </c>
      <c r="G228" s="3">
        <f t="shared" si="7"/>
        <v>-1.3068789665411852E-3</v>
      </c>
      <c r="M228" s="7"/>
    </row>
    <row r="229" spans="1:13" x14ac:dyDescent="0.25">
      <c r="A229" s="1">
        <v>25854</v>
      </c>
      <c r="B229" s="2">
        <v>37.424999999999997</v>
      </c>
      <c r="C229" s="3">
        <v>84.059997999999993</v>
      </c>
      <c r="E229" s="1">
        <v>25855</v>
      </c>
      <c r="F229" s="3">
        <f t="shared" si="6"/>
        <v>-4.6760187040747409E-3</v>
      </c>
      <c r="G229" s="3">
        <f t="shared" si="7"/>
        <v>1.5465620163352108E-3</v>
      </c>
      <c r="M229" s="7"/>
    </row>
    <row r="230" spans="1:13" x14ac:dyDescent="0.25">
      <c r="A230" s="1">
        <v>25855</v>
      </c>
      <c r="B230" s="2">
        <v>37.25</v>
      </c>
      <c r="C230" s="3">
        <v>84.190002000000007</v>
      </c>
      <c r="E230" s="1">
        <v>25856</v>
      </c>
      <c r="F230" s="3">
        <f t="shared" si="6"/>
        <v>8.0536912751677098E-3</v>
      </c>
      <c r="G230" s="3">
        <f t="shared" si="7"/>
        <v>5.4638316792057296E-3</v>
      </c>
      <c r="M230" s="7"/>
    </row>
    <row r="231" spans="1:13" x14ac:dyDescent="0.25">
      <c r="A231" s="1">
        <v>25856</v>
      </c>
      <c r="B231" s="2">
        <v>37.549999999999997</v>
      </c>
      <c r="C231" s="3">
        <v>84.650002000000001</v>
      </c>
      <c r="E231" s="1">
        <v>25857</v>
      </c>
      <c r="F231" s="3">
        <f t="shared" si="6"/>
        <v>-1.3315579227695649E-3</v>
      </c>
      <c r="G231" s="3">
        <f t="shared" si="7"/>
        <v>-4.3709744980277377E-3</v>
      </c>
      <c r="M231" s="7"/>
    </row>
    <row r="232" spans="1:13" x14ac:dyDescent="0.25">
      <c r="A232" s="1">
        <v>25857</v>
      </c>
      <c r="B232" s="2">
        <v>37.5</v>
      </c>
      <c r="C232" s="3">
        <v>84.279999000000004</v>
      </c>
      <c r="E232" s="1">
        <v>25860</v>
      </c>
      <c r="F232" s="3">
        <f t="shared" si="6"/>
        <v>2.6666666666667047E-3</v>
      </c>
      <c r="G232" s="3">
        <f t="shared" si="7"/>
        <v>-1.3407653220309162E-2</v>
      </c>
      <c r="M232" s="7"/>
    </row>
    <row r="233" spans="1:13" x14ac:dyDescent="0.25">
      <c r="A233" s="1">
        <v>25860</v>
      </c>
      <c r="B233" s="2">
        <v>37.6</v>
      </c>
      <c r="C233" s="3">
        <v>83.150002000000001</v>
      </c>
      <c r="E233" s="1">
        <v>25861</v>
      </c>
      <c r="F233" s="3">
        <f t="shared" si="6"/>
        <v>7.3138297872340045E-3</v>
      </c>
      <c r="G233" s="3">
        <f t="shared" si="7"/>
        <v>5.8929283008315797E-3</v>
      </c>
      <c r="M233" s="7"/>
    </row>
    <row r="234" spans="1:13" x14ac:dyDescent="0.25">
      <c r="A234" s="1">
        <v>25861</v>
      </c>
      <c r="B234" s="2">
        <v>37.875</v>
      </c>
      <c r="C234" s="3">
        <v>83.639999000000003</v>
      </c>
      <c r="E234" s="1">
        <v>25862</v>
      </c>
      <c r="F234" s="3">
        <f t="shared" si="6"/>
        <v>2.5082508250824781E-3</v>
      </c>
      <c r="G234" s="3">
        <f t="shared" si="7"/>
        <v>2.3917982112837673E-4</v>
      </c>
      <c r="M234" s="7"/>
    </row>
    <row r="235" spans="1:13" x14ac:dyDescent="0.25">
      <c r="A235" s="1">
        <v>25862</v>
      </c>
      <c r="B235" s="2">
        <v>37.97</v>
      </c>
      <c r="C235" s="3">
        <v>83.660004000000001</v>
      </c>
      <c r="E235" s="1">
        <v>25863</v>
      </c>
      <c r="F235" s="3">
        <f t="shared" si="6"/>
        <v>7.9009744535162333E-4</v>
      </c>
      <c r="G235" s="3">
        <f t="shared" si="7"/>
        <v>-3.3469637414791143E-3</v>
      </c>
      <c r="M235" s="7"/>
    </row>
    <row r="236" spans="1:13" x14ac:dyDescent="0.25">
      <c r="A236" s="1">
        <v>25863</v>
      </c>
      <c r="B236" s="2">
        <v>38</v>
      </c>
      <c r="C236" s="3">
        <v>83.379997000000003</v>
      </c>
      <c r="E236" s="1">
        <v>25864</v>
      </c>
      <c r="F236" s="3">
        <f t="shared" si="6"/>
        <v>1.184210526315797E-2</v>
      </c>
      <c r="G236" s="3">
        <f t="shared" si="7"/>
        <v>4.6773808351180503E-3</v>
      </c>
      <c r="M236" s="7"/>
    </row>
    <row r="237" spans="1:13" x14ac:dyDescent="0.25">
      <c r="A237" s="1">
        <v>25864</v>
      </c>
      <c r="B237" s="2">
        <v>38.450000000000003</v>
      </c>
      <c r="C237" s="3">
        <v>83.769997000000004</v>
      </c>
      <c r="E237" s="1">
        <v>25867</v>
      </c>
      <c r="F237" s="3">
        <f t="shared" si="6"/>
        <v>1.1703511053315883E-2</v>
      </c>
      <c r="G237" s="3">
        <f t="shared" si="7"/>
        <v>-5.4912142350919558E-3</v>
      </c>
      <c r="M237" s="7"/>
    </row>
    <row r="238" spans="1:13" x14ac:dyDescent="0.25">
      <c r="A238" s="1">
        <v>25867</v>
      </c>
      <c r="B238" s="2">
        <v>38.9</v>
      </c>
      <c r="C238" s="3">
        <v>83.309997999999993</v>
      </c>
      <c r="E238" s="1">
        <v>25868</v>
      </c>
      <c r="F238" s="3">
        <f t="shared" si="6"/>
        <v>2.8277634961439446E-3</v>
      </c>
      <c r="G238" s="3">
        <f t="shared" si="7"/>
        <v>-2.2805786167465298E-3</v>
      </c>
      <c r="M238" s="7"/>
    </row>
    <row r="239" spans="1:13" x14ac:dyDescent="0.25">
      <c r="A239" s="1">
        <v>25868</v>
      </c>
      <c r="B239" s="2">
        <v>39.01</v>
      </c>
      <c r="C239" s="3">
        <v>83.120002999999997</v>
      </c>
      <c r="E239" s="1">
        <v>25869</v>
      </c>
      <c r="F239" s="3">
        <f t="shared" si="6"/>
        <v>-8.5875416559856674E-3</v>
      </c>
      <c r="G239" s="3">
        <f t="shared" si="7"/>
        <v>3.7295114149600052E-3</v>
      </c>
      <c r="M239" s="7"/>
    </row>
    <row r="240" spans="1:13" x14ac:dyDescent="0.25">
      <c r="A240" s="1">
        <v>25869</v>
      </c>
      <c r="B240" s="2">
        <v>38.674999999999997</v>
      </c>
      <c r="C240" s="3">
        <v>83.43</v>
      </c>
      <c r="E240" s="1">
        <v>25870</v>
      </c>
      <c r="F240" s="3">
        <f t="shared" si="6"/>
        <v>-1.292824822236587E-2</v>
      </c>
      <c r="G240" s="3">
        <f t="shared" si="7"/>
        <v>-8.3901474289835678E-4</v>
      </c>
      <c r="M240" s="7"/>
    </row>
    <row r="241" spans="1:13" x14ac:dyDescent="0.25">
      <c r="A241" s="1">
        <v>25870</v>
      </c>
      <c r="B241" s="2">
        <v>38.174999999999997</v>
      </c>
      <c r="C241" s="3">
        <v>83.360000999999997</v>
      </c>
      <c r="E241" s="1">
        <v>25871</v>
      </c>
      <c r="F241" s="3">
        <f t="shared" si="6"/>
        <v>-2.4230517354289383E-2</v>
      </c>
      <c r="G241" s="3">
        <f t="shared" si="7"/>
        <v>-1.3195897154559405E-3</v>
      </c>
      <c r="M241" s="7"/>
    </row>
    <row r="242" spans="1:13" x14ac:dyDescent="0.25">
      <c r="A242" s="1">
        <v>25871</v>
      </c>
      <c r="B242" s="2">
        <v>37.25</v>
      </c>
      <c r="C242" s="3">
        <v>83.25</v>
      </c>
      <c r="E242" s="1">
        <v>25874</v>
      </c>
      <c r="F242" s="3">
        <f t="shared" si="6"/>
        <v>1.0738255033557008E-2</v>
      </c>
      <c r="G242" s="3">
        <f t="shared" si="7"/>
        <v>3.1231471471471479E-3</v>
      </c>
      <c r="M242" s="7"/>
    </row>
    <row r="243" spans="1:13" x14ac:dyDescent="0.25">
      <c r="A243" s="1">
        <v>25874</v>
      </c>
      <c r="B243" s="2">
        <v>37.65</v>
      </c>
      <c r="C243" s="3">
        <v>83.510002</v>
      </c>
      <c r="M24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2022-04-25T15:18:55Z</dcterms:created>
  <dcterms:modified xsi:type="dcterms:W3CDTF">2022-05-06T11:14:37Z</dcterms:modified>
</cp:coreProperties>
</file>