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13_ncr:1_{2005F642-21FF-45E7-802D-78B9AD56F08F}" xr6:coauthVersionLast="47" xr6:coauthVersionMax="47" xr10:uidLastSave="{00000000-0000-0000-0000-000000000000}"/>
  <bookViews>
    <workbookView xWindow="3120" yWindow="0" windowWidth="22320" windowHeight="15585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  <c r="S4" i="1"/>
  <c r="S3" i="1"/>
  <c r="C107" i="1"/>
  <c r="B107" i="1"/>
  <c r="B92" i="1"/>
  <c r="B72" i="1"/>
  <c r="J14" i="1" s="1"/>
  <c r="C71" i="1"/>
  <c r="B71" i="1"/>
  <c r="S8" i="1" s="1"/>
  <c r="C37" i="1"/>
  <c r="T8" i="1" s="1"/>
  <c r="O2" i="1"/>
  <c r="N2" i="1"/>
  <c r="T7" i="1" l="1"/>
  <c r="T9" i="1" s="1"/>
  <c r="S7" i="1"/>
  <c r="S9" i="1" s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G106" i="1"/>
  <c r="F107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G91" i="1"/>
  <c r="F92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G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72" i="1" l="1"/>
  <c r="F71" i="1"/>
  <c r="F106" i="1"/>
  <c r="F91" i="1"/>
</calcChain>
</file>

<file path=xl/sharedStrings.xml><?xml version="1.0" encoding="utf-8"?>
<sst xmlns="http://schemas.openxmlformats.org/spreadsheetml/2006/main" count="44" uniqueCount="22">
  <si>
    <t>Date</t>
  </si>
  <si>
    <t>Gold price</t>
  </si>
  <si>
    <t>S&amp;P500 price</t>
  </si>
  <si>
    <t>Date daily</t>
  </si>
  <si>
    <t>Daily gold returns</t>
  </si>
  <si>
    <t>Daily SP500 returns</t>
  </si>
  <si>
    <t>Date weekly</t>
  </si>
  <si>
    <t>Weekly gold returns</t>
  </si>
  <si>
    <t>Weekly SP500 returns</t>
  </si>
  <si>
    <t>Date monthly</t>
  </si>
  <si>
    <t>Monthly gold returns</t>
  </si>
  <si>
    <t>Monthly SP500 returns</t>
  </si>
  <si>
    <t>I</t>
  </si>
  <si>
    <t>II</t>
  </si>
  <si>
    <t>III</t>
  </si>
  <si>
    <t>IV</t>
  </si>
  <si>
    <t>Period return</t>
  </si>
  <si>
    <t>Gold</t>
  </si>
  <si>
    <t>SP500</t>
  </si>
  <si>
    <t>MAX</t>
  </si>
  <si>
    <t>MIN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</si>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</sst>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Fill="1"/>
    <xf numFmtId="164" fontId="1" fillId="0" borderId="0" xfId="0" applyNumberFormat="1" applyFont="1" applyFill="1"/>
    <xf numFmtId="9" fontId="0" fillId="0" borderId="0" xfId="0" applyNumberFormat="1"/>
    <xf numFmtId="9" fontId="0" fillId="0" borderId="0" xfId="1" applyFont="1"/>
    <xf numFmtId="0" fontId="0" fillId="0" borderId="0" xfId="0"/>
    <xf numFmtId="164" fontId="1" fillId="2" borderId="0" xfId="0" applyNumberFormat="1" applyFont="1" applyFill="1"/>
    <xf numFmtId="0" fontId="0" fillId="2" borderId="0" xfId="0" applyFill="1"/>
    <xf numFmtId="164" fontId="1" fillId="0" borderId="0" xfId="0" applyNumberFormat="1" applyFont="1"/>
    <xf numFmtId="0" fontId="0" fillId="3" borderId="0" xfId="0" applyFill="1" applyAlignment="1">
      <alignment horizontal="right"/>
    </xf>
    <xf numFmtId="0" fontId="0" fillId="3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T144"/>
  <sheetViews>
    <sheetView tabSelected="1" zoomScaleNormal="100" workbookViewId="0">
      <selection activeCell="E2" sqref="E2:G132"/>
    </sheetView>
  </sheetViews>
  <sheetFormatPr baseColWidth="10" defaultRowHeight="15" x14ac:dyDescent="0.25"/>
  <sheetData>
    <row r="1" spans="1:20" x14ac:dyDescent="0.25">
      <c r="A1" s="4" t="s">
        <v>0</v>
      </c>
      <c r="B1" s="4" t="s">
        <v>1</v>
      </c>
      <c r="C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/>
      <c r="M1" s="4" t="s">
        <v>9</v>
      </c>
      <c r="N1" s="4" t="s">
        <v>10</v>
      </c>
      <c r="O1" s="4" t="s">
        <v>11</v>
      </c>
      <c r="R1" s="4" t="s">
        <v>16</v>
      </c>
    </row>
    <row r="2" spans="1:20" x14ac:dyDescent="0.25">
      <c r="A2" s="14">
        <v>29220</v>
      </c>
      <c r="B2" s="15">
        <v>535.75</v>
      </c>
      <c r="C2" s="11">
        <v>107.94000200000001</v>
      </c>
      <c r="E2" s="12">
        <v>29221</v>
      </c>
      <c r="F2" s="13">
        <f>(B3-B2)/B2</f>
        <v>2.2165188987400841E-2</v>
      </c>
      <c r="G2" s="13">
        <f>(C3-C2)/C2</f>
        <v>-1.0098202518098929E-2</v>
      </c>
      <c r="H2" s="4"/>
      <c r="I2" s="1">
        <v>29222</v>
      </c>
      <c r="J2">
        <v>9.0259159964253793E-2</v>
      </c>
      <c r="K2">
        <v>3.0162584527938987E-2</v>
      </c>
      <c r="L2" s="4"/>
      <c r="M2" s="1">
        <v>29222</v>
      </c>
      <c r="N2">
        <f>(B25-B4)/B4</f>
        <v>0.16711349419124219</v>
      </c>
      <c r="O2">
        <f>(C25-C4)/C4</f>
        <v>7.9425130873201008E-2</v>
      </c>
      <c r="R2" s="4"/>
    </row>
    <row r="3" spans="1:20" x14ac:dyDescent="0.25">
      <c r="A3" s="12">
        <v>29221</v>
      </c>
      <c r="B3" s="15">
        <v>547.625</v>
      </c>
      <c r="C3" s="16">
        <v>106.850002</v>
      </c>
      <c r="E3" s="12">
        <v>29222</v>
      </c>
      <c r="F3" s="13">
        <f>(B4-B3)/B3</f>
        <v>2.1684546907098836E-2</v>
      </c>
      <c r="G3" s="13">
        <f>(C4-C3)/C3</f>
        <v>-1.0201216467922981E-2</v>
      </c>
      <c r="I3" s="1">
        <v>29229</v>
      </c>
      <c r="J3">
        <v>0.12648221343873509</v>
      </c>
      <c r="K3">
        <v>1.9165483195814303E-2</v>
      </c>
      <c r="M3" s="1">
        <v>29252</v>
      </c>
      <c r="N3">
        <v>-5.8388765705838876E-2</v>
      </c>
      <c r="O3">
        <v>-1.2682409328985131E-2</v>
      </c>
      <c r="R3" t="s">
        <v>17</v>
      </c>
      <c r="S3">
        <f>(B133-B4)/B4</f>
        <v>0.17962466487935658</v>
      </c>
    </row>
    <row r="4" spans="1:20" x14ac:dyDescent="0.25">
      <c r="A4" s="1">
        <v>29222</v>
      </c>
      <c r="B4" s="2">
        <v>559.5</v>
      </c>
      <c r="C4" s="3">
        <v>105.760002</v>
      </c>
      <c r="D4" t="s">
        <v>12</v>
      </c>
      <c r="E4" s="1">
        <v>29223</v>
      </c>
      <c r="F4" s="3">
        <f>(B5-B4)/B4</f>
        <v>0.13315460232350312</v>
      </c>
      <c r="G4" s="3">
        <f>(C5-C4)/C4</f>
        <v>-5.1059095101000825E-3</v>
      </c>
      <c r="I4" s="1">
        <v>29236</v>
      </c>
      <c r="J4">
        <v>-2.9605263157894735E-2</v>
      </c>
      <c r="K4">
        <v>4.1422691361836005E-3</v>
      </c>
      <c r="M4" s="1">
        <v>29283</v>
      </c>
      <c r="N4">
        <v>-0.21972386587771203</v>
      </c>
      <c r="O4">
        <v>-9.2533368888888898E-2</v>
      </c>
      <c r="R4" t="s">
        <v>18</v>
      </c>
      <c r="S4">
        <f>(C133-C4)/C4</f>
        <v>8.6705728314944691E-2</v>
      </c>
    </row>
    <row r="5" spans="1:20" x14ac:dyDescent="0.25">
      <c r="A5" s="1">
        <v>29223</v>
      </c>
      <c r="B5" s="2">
        <v>634</v>
      </c>
      <c r="C5" s="3">
        <v>105.220001</v>
      </c>
      <c r="E5" s="1">
        <v>29224</v>
      </c>
      <c r="F5" s="3">
        <f>(B6-B5)/B5</f>
        <v>-7.2555205047318619E-2</v>
      </c>
      <c r="G5" s="3">
        <f>(C6-C5)/C5</f>
        <v>1.2355027443879299E-2</v>
      </c>
      <c r="I5" s="1">
        <v>29243</v>
      </c>
      <c r="J5">
        <v>-6.0431654676258995E-2</v>
      </c>
      <c r="K5">
        <v>6.3469850785086704E-3</v>
      </c>
      <c r="M5" s="1">
        <v>29312</v>
      </c>
      <c r="N5">
        <v>1.6683022571148183E-2</v>
      </c>
      <c r="O5">
        <v>4.0223145429633948E-2</v>
      </c>
    </row>
    <row r="6" spans="1:20" x14ac:dyDescent="0.25">
      <c r="A6" s="1">
        <v>29224</v>
      </c>
      <c r="B6" s="2">
        <v>588</v>
      </c>
      <c r="C6" s="3">
        <v>106.519997</v>
      </c>
      <c r="E6" s="1">
        <v>29227</v>
      </c>
      <c r="F6" s="3">
        <f>(B7-B6)/B6</f>
        <v>7.7380952380952384E-2</v>
      </c>
      <c r="G6" s="3">
        <f>(C7-C6)/C6</f>
        <v>2.7225028930482368E-3</v>
      </c>
      <c r="I6" s="1">
        <v>29252</v>
      </c>
      <c r="J6">
        <v>3.3628972653362899E-2</v>
      </c>
      <c r="K6">
        <v>1.0076406964652413E-2</v>
      </c>
      <c r="M6" s="1">
        <v>29342</v>
      </c>
      <c r="N6">
        <v>9.285714285714286E-2</v>
      </c>
      <c r="O6">
        <v>5.4807500993812867E-2</v>
      </c>
      <c r="S6" t="s">
        <v>17</v>
      </c>
      <c r="T6" t="s">
        <v>18</v>
      </c>
    </row>
    <row r="7" spans="1:20" x14ac:dyDescent="0.25">
      <c r="A7" s="1">
        <v>29227</v>
      </c>
      <c r="B7" s="2">
        <v>633.5</v>
      </c>
      <c r="C7" s="3">
        <v>106.80999799999999</v>
      </c>
      <c r="E7" s="1">
        <v>29228</v>
      </c>
      <c r="F7" s="3">
        <f>(B8-B7)/B7</f>
        <v>-3.7095501183898975E-2</v>
      </c>
      <c r="G7" s="3">
        <f>(C8-C7)/C7</f>
        <v>2.003556820589027E-2</v>
      </c>
      <c r="I7" s="1">
        <v>29259</v>
      </c>
      <c r="J7">
        <v>-1.4450867052023121E-2</v>
      </c>
      <c r="K7">
        <v>-1.0428113872694714E-2</v>
      </c>
      <c r="M7" s="1">
        <v>29374</v>
      </c>
      <c r="N7">
        <v>0.16384683882457701</v>
      </c>
      <c r="O7">
        <v>3.1419248258951815E-2</v>
      </c>
      <c r="R7" t="s">
        <v>19</v>
      </c>
      <c r="S7">
        <f>MAX(B4:B133)</f>
        <v>850</v>
      </c>
      <c r="T7">
        <f>MAX(C4:C133)</f>
        <v>118.44000200000001</v>
      </c>
    </row>
    <row r="8" spans="1:20" x14ac:dyDescent="0.25">
      <c r="A8" s="1">
        <v>29228</v>
      </c>
      <c r="B8" s="2">
        <v>610</v>
      </c>
      <c r="C8" s="3">
        <v>108.949997</v>
      </c>
      <c r="E8" s="1">
        <v>29229</v>
      </c>
      <c r="F8" s="3">
        <f>(B9-B8)/B8</f>
        <v>-4.5901639344261549E-3</v>
      </c>
      <c r="G8" s="3">
        <f>(C9-C8)/C8</f>
        <v>9.179073222003631E-4</v>
      </c>
      <c r="I8" s="1">
        <v>29266</v>
      </c>
      <c r="J8">
        <v>-2.9985007496251873E-3</v>
      </c>
      <c r="K8">
        <v>-1.1264621392786456E-3</v>
      </c>
      <c r="R8" t="s">
        <v>20</v>
      </c>
      <c r="S8">
        <f>MIN(B4:B133)</f>
        <v>481.5</v>
      </c>
      <c r="T8">
        <f>MIN(C4:C133)</f>
        <v>98.220000999999996</v>
      </c>
    </row>
    <row r="9" spans="1:20" x14ac:dyDescent="0.25">
      <c r="A9" s="1">
        <v>29229</v>
      </c>
      <c r="B9" s="2">
        <v>607.20000000000005</v>
      </c>
      <c r="C9" s="3">
        <v>109.050003</v>
      </c>
      <c r="D9" t="s">
        <v>13</v>
      </c>
      <c r="E9" s="1">
        <v>29230</v>
      </c>
      <c r="F9" s="3">
        <f>(B10-B9)/B9</f>
        <v>-7.1640316205533964E-3</v>
      </c>
      <c r="G9" s="3">
        <f>(C10-C9)/C9</f>
        <v>7.7028516908889885E-3</v>
      </c>
      <c r="I9" s="1">
        <v>29273</v>
      </c>
      <c r="J9">
        <v>1.1111111111111112E-2</v>
      </c>
      <c r="K9">
        <v>-1.1995801356086593E-2</v>
      </c>
      <c r="R9" t="s">
        <v>21</v>
      </c>
      <c r="S9" s="9">
        <f>(S7-S8)/S8</f>
        <v>0.76531671858774664</v>
      </c>
      <c r="T9" s="10">
        <f>(T7-T8)/T8</f>
        <v>0.20586439415735713</v>
      </c>
    </row>
    <row r="10" spans="1:20" x14ac:dyDescent="0.25">
      <c r="A10" s="1">
        <v>29230</v>
      </c>
      <c r="B10" s="2">
        <v>602.85</v>
      </c>
      <c r="C10" s="3">
        <v>109.889999</v>
      </c>
      <c r="E10" s="1">
        <v>29231</v>
      </c>
      <c r="F10" s="3">
        <f>(B11-B10)/B10</f>
        <v>3.3424566641784816E-2</v>
      </c>
      <c r="G10" s="3">
        <f>(C11-C10)/C10</f>
        <v>2.729911754754285E-4</v>
      </c>
      <c r="I10" s="1">
        <v>29283</v>
      </c>
      <c r="J10">
        <v>-3.9053254437869819E-2</v>
      </c>
      <c r="K10">
        <v>-4.9777759999999997E-2</v>
      </c>
      <c r="M10" s="7"/>
    </row>
    <row r="11" spans="1:20" x14ac:dyDescent="0.25">
      <c r="A11" s="1">
        <v>29231</v>
      </c>
      <c r="B11" s="2">
        <v>623</v>
      </c>
      <c r="C11" s="3">
        <v>109.91999800000001</v>
      </c>
      <c r="E11" s="1">
        <v>29234</v>
      </c>
      <c r="F11" s="3">
        <f>(B12-B11)/B11</f>
        <v>5.93900481540931E-2</v>
      </c>
      <c r="G11" s="3">
        <f>(C12-C11)/C11</f>
        <v>4.1848526962309099E-3</v>
      </c>
      <c r="I11" s="1">
        <v>29290</v>
      </c>
      <c r="J11">
        <v>-0.10598290598290598</v>
      </c>
      <c r="K11">
        <v>-1.0139911554972961E-2</v>
      </c>
      <c r="M11" s="7"/>
    </row>
    <row r="12" spans="1:20" x14ac:dyDescent="0.25">
      <c r="A12" s="1">
        <v>29234</v>
      </c>
      <c r="B12" s="2">
        <v>660</v>
      </c>
      <c r="C12" s="3">
        <v>110.379997</v>
      </c>
      <c r="E12" s="1">
        <v>29235</v>
      </c>
      <c r="F12" s="3">
        <f>(B13-B12)/B12</f>
        <v>3.6363636363636362E-2</v>
      </c>
      <c r="G12" s="3">
        <f>(C13-C12)/C12</f>
        <v>6.8853236152923618E-3</v>
      </c>
      <c r="I12" s="1">
        <v>29297</v>
      </c>
      <c r="J12">
        <v>8.4710743801652888E-2</v>
      </c>
      <c r="K12">
        <v>4.8891061042608864E-4</v>
      </c>
      <c r="M12" s="7"/>
    </row>
    <row r="13" spans="1:20" x14ac:dyDescent="0.25">
      <c r="A13" s="1">
        <v>29235</v>
      </c>
      <c r="B13" s="2">
        <v>684</v>
      </c>
      <c r="C13" s="3">
        <v>111.139999</v>
      </c>
      <c r="E13" s="1">
        <v>29236</v>
      </c>
      <c r="F13" s="3">
        <f>(B14-B13)/B13</f>
        <v>0.1111111111111111</v>
      </c>
      <c r="G13" s="3">
        <f>(C14-C13)/C13</f>
        <v>-8.0975347138521479E-4</v>
      </c>
      <c r="I13" s="1">
        <v>29304</v>
      </c>
      <c r="J13">
        <v>-0.1141961486789073</v>
      </c>
      <c r="K13">
        <v>2.8303757335855689E-2</v>
      </c>
      <c r="M13" s="7"/>
    </row>
    <row r="14" spans="1:20" x14ac:dyDescent="0.25">
      <c r="A14" s="1">
        <v>29236</v>
      </c>
      <c r="B14" s="2">
        <v>760</v>
      </c>
      <c r="C14" s="3">
        <v>111.050003</v>
      </c>
      <c r="D14" t="s">
        <v>14</v>
      </c>
      <c r="E14" s="1">
        <v>29237</v>
      </c>
      <c r="F14" s="3">
        <f>(B15-B14)/B14</f>
        <v>-1.3157894736842105E-2</v>
      </c>
      <c r="G14" s="3">
        <f>(C15-C14)/C14</f>
        <v>-3.1517873979706925E-3</v>
      </c>
      <c r="I14" s="1">
        <v>29312</v>
      </c>
      <c r="J14" s="7">
        <f>(B72-B68)/B68</f>
        <v>4.1094210009813545E-2</v>
      </c>
      <c r="K14">
        <v>-1.9475415932667838E-2</v>
      </c>
      <c r="M14" s="7"/>
    </row>
    <row r="15" spans="1:20" x14ac:dyDescent="0.25">
      <c r="A15" s="1">
        <v>29237</v>
      </c>
      <c r="B15" s="2">
        <v>750</v>
      </c>
      <c r="C15" s="3">
        <v>110.699997</v>
      </c>
      <c r="E15" s="1">
        <v>29238</v>
      </c>
      <c r="F15" s="3">
        <f>(B16-B15)/B15</f>
        <v>0.11333333333333333</v>
      </c>
      <c r="G15" s="3">
        <f>(C16-C15)/C15</f>
        <v>3.3423939478516608E-3</v>
      </c>
      <c r="I15" s="1">
        <v>29319</v>
      </c>
      <c r="J15">
        <v>3.3143939393939395E-3</v>
      </c>
      <c r="K15">
        <v>1.6205524195815967E-2</v>
      </c>
      <c r="M15" s="7"/>
    </row>
    <row r="16" spans="1:20" x14ac:dyDescent="0.25">
      <c r="A16" s="1">
        <v>29238</v>
      </c>
      <c r="B16" s="2">
        <v>835</v>
      </c>
      <c r="C16" s="3">
        <v>111.07</v>
      </c>
      <c r="E16" s="1">
        <v>29241</v>
      </c>
      <c r="F16" s="3">
        <f>(B17-B16)/B16</f>
        <v>1.7964071856287425E-2</v>
      </c>
      <c r="G16" s="3">
        <f>(C17-C16)/C16</f>
        <v>9.2734131628703191E-3</v>
      </c>
      <c r="I16" s="1">
        <v>29326</v>
      </c>
      <c r="J16">
        <v>1.7085427135678392E-2</v>
      </c>
      <c r="K16">
        <v>-2.7574725545397794E-2</v>
      </c>
      <c r="M16" s="7"/>
    </row>
    <row r="17" spans="1:13" x14ac:dyDescent="0.25">
      <c r="A17" s="1">
        <v>29241</v>
      </c>
      <c r="B17" s="2">
        <v>850</v>
      </c>
      <c r="C17" s="3">
        <v>112.099998</v>
      </c>
      <c r="E17" s="1">
        <v>29242</v>
      </c>
      <c r="F17" s="3">
        <f>(B18-B17)/B17</f>
        <v>-0.13235294117647059</v>
      </c>
      <c r="G17" s="3">
        <f>(C18-C17)/C17</f>
        <v>-5.263122306210918E-3</v>
      </c>
      <c r="I17" s="1">
        <v>29333</v>
      </c>
      <c r="J17">
        <v>3.1050955414012784E-2</v>
      </c>
      <c r="K17">
        <v>2.7651561442521479E-2</v>
      </c>
      <c r="M17" s="7"/>
    </row>
    <row r="18" spans="1:13" x14ac:dyDescent="0.25">
      <c r="A18" s="1">
        <v>29242</v>
      </c>
      <c r="B18" s="2">
        <v>737.5</v>
      </c>
      <c r="C18" s="3">
        <v>111.510002</v>
      </c>
      <c r="E18" s="1">
        <v>29243</v>
      </c>
      <c r="F18" s="3">
        <f>(B19-B18)/B18</f>
        <v>-5.7627118644067797E-2</v>
      </c>
      <c r="G18" s="3">
        <f>(C19-C18)/C18</f>
        <v>1.7307864455064818E-2</v>
      </c>
      <c r="I18" s="1">
        <v>29342</v>
      </c>
      <c r="J18">
        <v>4.0816326530612242E-2</v>
      </c>
      <c r="K18">
        <v>1.6309510869614276E-2</v>
      </c>
      <c r="M18" s="7"/>
    </row>
    <row r="19" spans="1:13" x14ac:dyDescent="0.25">
      <c r="A19" s="1">
        <v>29243</v>
      </c>
      <c r="B19" s="2">
        <v>695</v>
      </c>
      <c r="C19" s="3">
        <v>113.44000200000001</v>
      </c>
      <c r="D19" t="s">
        <v>15</v>
      </c>
      <c r="E19" s="1">
        <v>29244</v>
      </c>
      <c r="F19" s="3">
        <f>(B20-B19)/B19</f>
        <v>3.1654676258992806E-2</v>
      </c>
      <c r="G19" s="3">
        <f>(C20-C19)/C19</f>
        <v>2.291916391186147E-3</v>
      </c>
      <c r="I19" s="1">
        <v>29349</v>
      </c>
      <c r="J19">
        <v>1.7935046049442561E-2</v>
      </c>
      <c r="K19">
        <v>6.7841422816585619E-3</v>
      </c>
      <c r="M19" s="7"/>
    </row>
    <row r="20" spans="1:13" x14ac:dyDescent="0.25">
      <c r="A20" s="1">
        <v>29244</v>
      </c>
      <c r="B20" s="2">
        <v>717</v>
      </c>
      <c r="C20" s="3">
        <v>113.699997</v>
      </c>
      <c r="E20" s="1">
        <v>29245</v>
      </c>
      <c r="F20" s="3">
        <f>(B21-B20)/B20</f>
        <v>-6.8340306834030681E-2</v>
      </c>
      <c r="G20" s="3">
        <f>(C21-C20)/C20</f>
        <v>-7.9152156881762538E-4</v>
      </c>
      <c r="I20" s="1">
        <v>29356</v>
      </c>
      <c r="J20">
        <v>-6.7698259187620891E-3</v>
      </c>
      <c r="K20">
        <v>6.8230957439591351E-3</v>
      </c>
      <c r="M20" s="7"/>
    </row>
    <row r="21" spans="1:13" x14ac:dyDescent="0.25">
      <c r="A21" s="1">
        <v>29245</v>
      </c>
      <c r="B21" s="2">
        <v>668</v>
      </c>
      <c r="C21" s="3">
        <v>113.610001</v>
      </c>
      <c r="E21" s="1">
        <v>29248</v>
      </c>
      <c r="F21" s="3">
        <f>(B22-B21)/B21</f>
        <v>-6.5868263473053898E-2</v>
      </c>
      <c r="G21" s="3">
        <f>(C22-C21)/C21</f>
        <v>1.0914505669267643E-2</v>
      </c>
      <c r="I21" s="1">
        <v>29363</v>
      </c>
      <c r="J21">
        <v>6.8862275449101798E-2</v>
      </c>
      <c r="K21">
        <v>2.0456801752925385E-2</v>
      </c>
      <c r="M21" s="7"/>
    </row>
    <row r="22" spans="1:13" x14ac:dyDescent="0.25">
      <c r="A22" s="1">
        <v>29248</v>
      </c>
      <c r="B22" s="2">
        <v>624</v>
      </c>
      <c r="C22" s="3">
        <v>114.849998</v>
      </c>
      <c r="E22" s="1">
        <v>29249</v>
      </c>
      <c r="F22" s="3">
        <f>(B23-B22)/B22</f>
        <v>8.0528846153846159E-2</v>
      </c>
      <c r="G22" s="3">
        <f>(C23-C22)/C22</f>
        <v>-6.7914498352886887E-3</v>
      </c>
      <c r="I22" s="1">
        <v>29374</v>
      </c>
      <c r="J22">
        <v>6.3223508459483532E-2</v>
      </c>
      <c r="K22">
        <v>2.2029568038469304E-2</v>
      </c>
      <c r="M22" s="7"/>
    </row>
    <row r="23" spans="1:13" x14ac:dyDescent="0.25">
      <c r="A23" s="1">
        <v>29249</v>
      </c>
      <c r="B23" s="2">
        <v>674.25</v>
      </c>
      <c r="C23" s="3">
        <v>114.07</v>
      </c>
      <c r="E23" s="1">
        <v>29250</v>
      </c>
      <c r="F23" s="3">
        <f>(B24-B23)/B23</f>
        <v>2.4842417500926955E-2</v>
      </c>
      <c r="G23" s="3">
        <f>(C24-C23)/C23</f>
        <v>9.9061716489874906E-3</v>
      </c>
      <c r="I23" s="1">
        <v>29381</v>
      </c>
      <c r="J23">
        <v>-2.4609218436873782E-2</v>
      </c>
      <c r="K23">
        <v>1.8468024082912857E-2</v>
      </c>
      <c r="M23" s="7"/>
    </row>
    <row r="24" spans="1:13" x14ac:dyDescent="0.25">
      <c r="A24" s="1">
        <v>29250</v>
      </c>
      <c r="B24" s="2">
        <v>691</v>
      </c>
      <c r="C24" s="3">
        <v>115.199997</v>
      </c>
      <c r="E24" s="1">
        <v>29251</v>
      </c>
      <c r="F24" s="3">
        <f>(B25-B24)/B24</f>
        <v>-5.4992764109985527E-2</v>
      </c>
      <c r="G24" s="3">
        <f>(C25-C24)/C24</f>
        <v>-9.0277172489856543E-3</v>
      </c>
      <c r="I24" s="1">
        <v>29388</v>
      </c>
      <c r="J24">
        <v>1.327731092436971E-2</v>
      </c>
      <c r="K24">
        <v>-1.7486416314460088E-2</v>
      </c>
      <c r="M24" s="7"/>
    </row>
    <row r="25" spans="1:13" x14ac:dyDescent="0.25">
      <c r="A25" s="1">
        <v>29251</v>
      </c>
      <c r="B25" s="2">
        <v>653</v>
      </c>
      <c r="C25" s="3">
        <v>114.160004</v>
      </c>
      <c r="E25" s="1">
        <v>29252</v>
      </c>
      <c r="F25" s="3">
        <f>(B26-B25)/B25</f>
        <v>3.5987748851454823E-2</v>
      </c>
      <c r="G25" s="3">
        <f>(C26-C25)/C25</f>
        <v>8.4092411209095285E-3</v>
      </c>
      <c r="I25" s="1">
        <v>29395</v>
      </c>
      <c r="J25">
        <v>9.5557418273260683E-2</v>
      </c>
      <c r="K25">
        <v>-2.3579075651400314E-3</v>
      </c>
      <c r="M25" s="7"/>
    </row>
    <row r="26" spans="1:13" x14ac:dyDescent="0.25">
      <c r="A26" s="1">
        <v>29252</v>
      </c>
      <c r="B26" s="2">
        <v>676.5</v>
      </c>
      <c r="C26" s="3">
        <v>115.120003</v>
      </c>
      <c r="D26" t="s">
        <v>12</v>
      </c>
      <c r="E26" s="1">
        <v>29255</v>
      </c>
      <c r="F26" s="3">
        <f>(B27-B26)/B26</f>
        <v>-9.9778270509977823E-3</v>
      </c>
      <c r="G26" s="3">
        <f>(C27-C26)/C26</f>
        <v>-6.5149407614244073E-3</v>
      </c>
      <c r="M26" s="8"/>
    </row>
    <row r="27" spans="1:13" x14ac:dyDescent="0.25">
      <c r="A27" s="1">
        <v>29255</v>
      </c>
      <c r="B27" s="2">
        <v>669.75</v>
      </c>
      <c r="C27" s="3">
        <v>114.370003</v>
      </c>
      <c r="E27" s="1">
        <v>29256</v>
      </c>
      <c r="F27" s="3">
        <f>(B28-B27)/B27</f>
        <v>1.8290406868234417E-2</v>
      </c>
      <c r="G27" s="3">
        <f>(C28-C27)/C27</f>
        <v>2.535638649935191E-3</v>
      </c>
      <c r="M27" s="7"/>
    </row>
    <row r="28" spans="1:13" x14ac:dyDescent="0.25">
      <c r="A28" s="1">
        <v>29256</v>
      </c>
      <c r="B28" s="2">
        <v>682</v>
      </c>
      <c r="C28" s="3">
        <v>114.660004</v>
      </c>
      <c r="E28" s="1">
        <v>29257</v>
      </c>
      <c r="F28" s="3">
        <f>(B29-B28)/B28</f>
        <v>3.9589442815249266E-2</v>
      </c>
      <c r="G28" s="3">
        <f>(C29-C28)/C28</f>
        <v>9.2446970436177167E-3</v>
      </c>
      <c r="I28" s="7"/>
      <c r="M28" s="7"/>
    </row>
    <row r="29" spans="1:13" x14ac:dyDescent="0.25">
      <c r="A29" s="1">
        <v>29257</v>
      </c>
      <c r="B29" s="2">
        <v>709</v>
      </c>
      <c r="C29" s="3">
        <v>115.720001</v>
      </c>
      <c r="E29" s="1">
        <v>29258</v>
      </c>
      <c r="F29" s="3">
        <f>(B30-B29)/B29</f>
        <v>-1.3751763046544428E-2</v>
      </c>
      <c r="G29" s="3">
        <f>(C30-C29)/C29</f>
        <v>4.8392498717659653E-3</v>
      </c>
      <c r="I29" s="7"/>
      <c r="M29" s="7"/>
    </row>
    <row r="30" spans="1:13" x14ac:dyDescent="0.25">
      <c r="A30" s="1">
        <v>29258</v>
      </c>
      <c r="B30" s="2">
        <v>699.25</v>
      </c>
      <c r="C30" s="3">
        <v>116.279999</v>
      </c>
      <c r="E30" s="1">
        <v>29259</v>
      </c>
      <c r="F30" s="3">
        <f>(B31-B30)/B30</f>
        <v>-1.0368251698248123E-2</v>
      </c>
      <c r="G30" s="3">
        <f>(C31-C30)/C30</f>
        <v>1.4361868028567771E-2</v>
      </c>
      <c r="I30" s="7"/>
      <c r="M30" s="7"/>
    </row>
    <row r="31" spans="1:13" x14ac:dyDescent="0.25">
      <c r="A31" s="1">
        <v>29259</v>
      </c>
      <c r="B31" s="2">
        <v>692</v>
      </c>
      <c r="C31" s="3">
        <v>117.949997</v>
      </c>
      <c r="D31" t="s">
        <v>13</v>
      </c>
      <c r="E31" s="1">
        <v>29262</v>
      </c>
      <c r="F31" s="3">
        <f>(B32-B31)/B31</f>
        <v>2.6734104046242775E-2</v>
      </c>
      <c r="G31" s="3">
        <f>(C32-C31)/C31</f>
        <v>-7.0368293438786544E-3</v>
      </c>
      <c r="I31" s="8"/>
      <c r="M31" s="7"/>
    </row>
    <row r="32" spans="1:13" x14ac:dyDescent="0.25">
      <c r="A32" s="1">
        <v>29262</v>
      </c>
      <c r="B32" s="2">
        <v>710.5</v>
      </c>
      <c r="C32" s="3">
        <v>117.120003</v>
      </c>
      <c r="E32" s="1">
        <v>29263</v>
      </c>
      <c r="F32" s="3">
        <f>(B33-B32)/B32</f>
        <v>-2.2519352568613652E-2</v>
      </c>
      <c r="G32" s="3">
        <f>(C33-C32)/C32</f>
        <v>6.6598273567325958E-3</v>
      </c>
      <c r="I32" s="7"/>
      <c r="M32" s="7"/>
    </row>
    <row r="33" spans="1:13" x14ac:dyDescent="0.25">
      <c r="A33" s="1">
        <v>29263</v>
      </c>
      <c r="B33" s="2">
        <v>694.5</v>
      </c>
      <c r="C33" s="3">
        <v>117.900002</v>
      </c>
      <c r="E33" s="1">
        <v>29264</v>
      </c>
      <c r="F33" s="3">
        <f>(B34-B33)/B33</f>
        <v>3.2397408207343412E-3</v>
      </c>
      <c r="G33" s="3">
        <f>(C34-C33)/C33</f>
        <v>4.5801525940602295E-3</v>
      </c>
      <c r="I33" s="7"/>
      <c r="M33" s="7"/>
    </row>
    <row r="34" spans="1:13" x14ac:dyDescent="0.25">
      <c r="A34" s="1">
        <v>29264</v>
      </c>
      <c r="B34" s="2">
        <v>696.75</v>
      </c>
      <c r="C34" s="3">
        <v>118.44000200000001</v>
      </c>
      <c r="E34" s="1">
        <v>29265</v>
      </c>
      <c r="F34" s="3">
        <f>(B35-B34)/B34</f>
        <v>-2.1169716541083603E-2</v>
      </c>
      <c r="G34" s="3">
        <f>(C35-C34)/C34</f>
        <v>-1.4522129102969877E-2</v>
      </c>
      <c r="I34" s="7"/>
      <c r="M34" s="7"/>
    </row>
    <row r="35" spans="1:13" x14ac:dyDescent="0.25">
      <c r="A35" s="1">
        <v>29265</v>
      </c>
      <c r="B35" s="2">
        <v>682</v>
      </c>
      <c r="C35" s="3">
        <v>116.720001</v>
      </c>
      <c r="E35" s="1">
        <v>29266</v>
      </c>
      <c r="F35" s="3">
        <f>(B36-B35)/B35</f>
        <v>-2.1994134897360705E-2</v>
      </c>
      <c r="G35" s="3">
        <f>(C36-C35)/C35</f>
        <v>-1.1223414914124236E-2</v>
      </c>
      <c r="I35" s="7"/>
      <c r="M35" s="7"/>
    </row>
    <row r="36" spans="1:13" x14ac:dyDescent="0.25">
      <c r="A36" s="1">
        <v>29266</v>
      </c>
      <c r="B36" s="2">
        <v>667</v>
      </c>
      <c r="C36" s="3">
        <v>115.410004</v>
      </c>
      <c r="D36" t="s">
        <v>14</v>
      </c>
      <c r="E36" s="1">
        <v>29269</v>
      </c>
      <c r="F36" s="3">
        <f>(B37-B36)/B36</f>
        <v>-8.2458770614692659E-3</v>
      </c>
      <c r="G36" s="3">
        <f>(C37-C36)/C36</f>
        <v>-3.509253842500584E-3</v>
      </c>
      <c r="I36" s="8"/>
      <c r="M36" s="7"/>
    </row>
    <row r="37" spans="1:13" x14ac:dyDescent="0.25">
      <c r="A37" s="1">
        <v>29269</v>
      </c>
      <c r="B37" s="2">
        <v>661.5</v>
      </c>
      <c r="C37" s="6">
        <f>(C36+C38)/2</f>
        <v>115.00500099999999</v>
      </c>
      <c r="E37" s="1">
        <v>29270</v>
      </c>
      <c r="F37" s="3">
        <f>(B38-B37)/B37</f>
        <v>-1.3983371126228269E-2</v>
      </c>
      <c r="G37" s="3">
        <f>(C38-C37)/C37</f>
        <v>-3.5216120732001351E-3</v>
      </c>
      <c r="I37" s="7"/>
      <c r="M37" s="7"/>
    </row>
    <row r="38" spans="1:13" x14ac:dyDescent="0.25">
      <c r="A38" s="1">
        <v>29270</v>
      </c>
      <c r="B38" s="2">
        <v>652.25</v>
      </c>
      <c r="C38" s="3">
        <v>114.599998</v>
      </c>
      <c r="E38" s="1">
        <v>29271</v>
      </c>
      <c r="F38" s="3">
        <f>(B39-B38)/B38</f>
        <v>-7.0908394020697582E-2</v>
      </c>
      <c r="G38" s="3">
        <f>(C39-C38)/C38</f>
        <v>1.631765298983685E-2</v>
      </c>
      <c r="I38" s="7"/>
      <c r="M38" s="7"/>
    </row>
    <row r="39" spans="1:13" x14ac:dyDescent="0.25">
      <c r="A39" s="1">
        <v>29271</v>
      </c>
      <c r="B39" s="2">
        <v>606</v>
      </c>
      <c r="C39" s="3">
        <v>116.470001</v>
      </c>
      <c r="E39" s="1">
        <v>29272</v>
      </c>
      <c r="F39" s="3">
        <f>(B40-B39)/B39</f>
        <v>9.7359735973597358E-2</v>
      </c>
      <c r="G39" s="3">
        <f>(C40-C39)/C39</f>
        <v>-1.0217240403389305E-2</v>
      </c>
      <c r="I39" s="7"/>
      <c r="M39" s="7"/>
    </row>
    <row r="40" spans="1:13" x14ac:dyDescent="0.25">
      <c r="A40" s="1">
        <v>29272</v>
      </c>
      <c r="B40" s="2">
        <v>665</v>
      </c>
      <c r="C40" s="3">
        <v>115.279999</v>
      </c>
      <c r="E40" s="1">
        <v>29273</v>
      </c>
      <c r="F40" s="3">
        <f>(B41-B40)/B40</f>
        <v>-5.2631578947368418E-2</v>
      </c>
      <c r="G40" s="3">
        <f>(C41-C40)/C40</f>
        <v>-2.0818702470668821E-3</v>
      </c>
      <c r="I40" s="7"/>
      <c r="M40" s="7"/>
    </row>
    <row r="41" spans="1:13" x14ac:dyDescent="0.25">
      <c r="A41" s="1">
        <v>29273</v>
      </c>
      <c r="B41" s="2">
        <v>630</v>
      </c>
      <c r="C41" s="3">
        <v>115.040001</v>
      </c>
      <c r="D41" t="s">
        <v>15</v>
      </c>
      <c r="E41" s="1">
        <v>29276</v>
      </c>
      <c r="F41" s="3">
        <f>(B42-B41)/B41</f>
        <v>-2.1428571428571429E-2</v>
      </c>
      <c r="G41" s="3">
        <f>(C42-C41)/C41</f>
        <v>-1.4864386171206747E-2</v>
      </c>
      <c r="I41" s="8"/>
      <c r="M41" s="7"/>
    </row>
    <row r="42" spans="1:13" x14ac:dyDescent="0.25">
      <c r="A42" s="1">
        <v>29276</v>
      </c>
      <c r="B42" s="2">
        <v>616.5</v>
      </c>
      <c r="C42" s="3">
        <v>113.33000199999999</v>
      </c>
      <c r="E42" s="1">
        <v>29277</v>
      </c>
      <c r="F42" s="3">
        <f>(B43-B42)/B42</f>
        <v>4.1768045417680456E-2</v>
      </c>
      <c r="G42" s="3">
        <f>(C43-C42)/C42</f>
        <v>5.7354715303014215E-3</v>
      </c>
      <c r="I42" s="7"/>
      <c r="M42" s="7"/>
    </row>
    <row r="43" spans="1:13" x14ac:dyDescent="0.25">
      <c r="A43" s="1">
        <v>29277</v>
      </c>
      <c r="B43" s="2">
        <v>642.25</v>
      </c>
      <c r="C43" s="3">
        <v>113.980003</v>
      </c>
      <c r="E43" s="1">
        <v>29278</v>
      </c>
      <c r="F43" s="3">
        <f>(B44-B43)/B43</f>
        <v>-9.7314130011677703E-3</v>
      </c>
      <c r="G43" s="3">
        <f>(C44-C43)/C43</f>
        <v>-1.4037602718785623E-2</v>
      </c>
      <c r="I43" s="7"/>
      <c r="M43" s="7"/>
    </row>
    <row r="44" spans="1:13" x14ac:dyDescent="0.25">
      <c r="A44" s="1">
        <v>29278</v>
      </c>
      <c r="B44" s="2">
        <v>636</v>
      </c>
      <c r="C44" s="3">
        <v>112.379997</v>
      </c>
      <c r="E44" s="1">
        <v>29279</v>
      </c>
      <c r="F44" s="3">
        <f>(B45-B44)/B44</f>
        <v>1.5723270440251572E-2</v>
      </c>
      <c r="G44" s="3">
        <f>(C45-C44)/C44</f>
        <v>-2.6694252358810494E-4</v>
      </c>
      <c r="I44" s="7"/>
      <c r="M44" s="7"/>
    </row>
    <row r="45" spans="1:13" x14ac:dyDescent="0.25">
      <c r="A45" s="1">
        <v>29279</v>
      </c>
      <c r="B45" s="2">
        <v>646</v>
      </c>
      <c r="C45" s="3">
        <v>112.349998</v>
      </c>
      <c r="E45" s="1">
        <v>29280</v>
      </c>
      <c r="F45" s="3">
        <f>(B46-B45)/B45</f>
        <v>-1.393188854489164E-2</v>
      </c>
      <c r="G45" s="3">
        <f>(C46-C45)/C45</f>
        <v>1.1660044711349273E-2</v>
      </c>
      <c r="I45" s="7"/>
      <c r="M45" s="7"/>
    </row>
    <row r="46" spans="1:13" x14ac:dyDescent="0.25">
      <c r="A46" s="1">
        <v>29280</v>
      </c>
      <c r="B46" s="2">
        <v>637</v>
      </c>
      <c r="C46" s="3">
        <v>113.660004</v>
      </c>
      <c r="E46" s="1">
        <v>29283</v>
      </c>
      <c r="F46" s="3">
        <f>(B47-B46)/B46</f>
        <v>-5.1020408163265302E-3</v>
      </c>
      <c r="G46" s="3">
        <f>(C47-C46)/C46</f>
        <v>-1.0205912011053603E-2</v>
      </c>
      <c r="I46" s="7"/>
      <c r="M46" s="7"/>
    </row>
    <row r="47" spans="1:13" x14ac:dyDescent="0.25">
      <c r="A47" s="1">
        <v>29283</v>
      </c>
      <c r="B47" s="2">
        <v>633.75</v>
      </c>
      <c r="C47" s="3">
        <v>112.5</v>
      </c>
      <c r="D47" t="s">
        <v>12</v>
      </c>
      <c r="E47" s="1">
        <v>29284</v>
      </c>
      <c r="F47" s="3">
        <f>(B48-B47)/B47</f>
        <v>-3.9447731755424065E-3</v>
      </c>
      <c r="G47" s="3">
        <f>(C48-C47)/C47</f>
        <v>2.4888800000000327E-3</v>
      </c>
      <c r="I47" s="8"/>
      <c r="M47" s="8"/>
    </row>
    <row r="48" spans="1:13" x14ac:dyDescent="0.25">
      <c r="A48" s="1">
        <v>29284</v>
      </c>
      <c r="B48" s="2">
        <v>631.25</v>
      </c>
      <c r="C48" s="3">
        <v>112.779999</v>
      </c>
      <c r="E48" s="1">
        <v>29285</v>
      </c>
      <c r="F48" s="3">
        <f>(B49-B48)/B48</f>
        <v>1.9405940594059406E-2</v>
      </c>
      <c r="G48" s="3">
        <f>(C49-C48)/C48</f>
        <v>-1.4630271454426955E-2</v>
      </c>
      <c r="I48" s="7"/>
      <c r="M48" s="7"/>
    </row>
    <row r="49" spans="1:13" x14ac:dyDescent="0.25">
      <c r="A49" s="1">
        <v>29285</v>
      </c>
      <c r="B49" s="2">
        <v>643.5</v>
      </c>
      <c r="C49" s="3">
        <v>111.129997</v>
      </c>
      <c r="E49" s="1">
        <v>29286</v>
      </c>
      <c r="F49" s="3">
        <f>(B50-B49)/B49</f>
        <v>-2.7195027195027196E-2</v>
      </c>
      <c r="G49" s="3">
        <f>(C50-C49)/C49</f>
        <v>-2.2316161855021038E-2</v>
      </c>
      <c r="I49" s="7"/>
      <c r="M49" s="7"/>
    </row>
    <row r="50" spans="1:13" x14ac:dyDescent="0.25">
      <c r="A50" s="1">
        <v>29286</v>
      </c>
      <c r="B50" s="2">
        <v>626</v>
      </c>
      <c r="C50" s="3">
        <v>108.650002</v>
      </c>
      <c r="E50" s="1">
        <v>29287</v>
      </c>
      <c r="F50" s="3">
        <f>(B51-B50)/B50</f>
        <v>-2.7156549520766772E-2</v>
      </c>
      <c r="G50" s="3">
        <f>(C51-C50)/C50</f>
        <v>-1.6106764544744325E-2</v>
      </c>
      <c r="I50" s="7"/>
      <c r="M50" s="7"/>
    </row>
    <row r="51" spans="1:13" x14ac:dyDescent="0.25">
      <c r="A51" s="1">
        <v>29287</v>
      </c>
      <c r="B51" s="2">
        <v>609</v>
      </c>
      <c r="C51" s="3">
        <v>106.900002</v>
      </c>
      <c r="E51" s="1">
        <v>29290</v>
      </c>
      <c r="F51" s="3">
        <f>(B52-B51)/B51</f>
        <v>-3.9408866995073892E-2</v>
      </c>
      <c r="G51" s="3">
        <f>(C52-C51)/C51</f>
        <v>-3.6482693424084367E-3</v>
      </c>
      <c r="I51" s="7"/>
      <c r="M51" s="7"/>
    </row>
    <row r="52" spans="1:13" x14ac:dyDescent="0.25">
      <c r="A52" s="1">
        <v>29290</v>
      </c>
      <c r="B52" s="2">
        <v>585</v>
      </c>
      <c r="C52" s="3">
        <v>106.510002</v>
      </c>
      <c r="D52" t="s">
        <v>13</v>
      </c>
      <c r="E52" s="1">
        <v>29291</v>
      </c>
      <c r="F52" s="3">
        <f>(B53-B52)/B52</f>
        <v>-2.5213675213675214E-2</v>
      </c>
      <c r="G52" s="3">
        <f>(C53-C52)/C52</f>
        <v>1.1923734636677629E-2</v>
      </c>
      <c r="I52" s="8"/>
      <c r="M52" s="7"/>
    </row>
    <row r="53" spans="1:13" x14ac:dyDescent="0.25">
      <c r="A53" s="1">
        <v>29291</v>
      </c>
      <c r="B53" s="2">
        <v>570.25</v>
      </c>
      <c r="C53" s="3">
        <v>107.779999</v>
      </c>
      <c r="E53" s="1">
        <v>29292</v>
      </c>
      <c r="F53" s="3">
        <f>(B54-B53)/B53</f>
        <v>2.7093380096449005E-2</v>
      </c>
      <c r="G53" s="3">
        <f>(C54-C53)/C53</f>
        <v>-8.4430878497225321E-3</v>
      </c>
      <c r="I53" s="7"/>
      <c r="M53" s="7"/>
    </row>
    <row r="54" spans="1:13" x14ac:dyDescent="0.25">
      <c r="A54" s="1">
        <v>29292</v>
      </c>
      <c r="B54" s="2">
        <v>585.70000000000005</v>
      </c>
      <c r="C54" s="3">
        <v>106.870003</v>
      </c>
      <c r="E54" s="1">
        <v>29293</v>
      </c>
      <c r="F54" s="3">
        <f>(B55-B54)/B54</f>
        <v>-4.9854874509134443E-2</v>
      </c>
      <c r="G54" s="3">
        <f>(C55-C54)/C54</f>
        <v>-1.1696453306920934E-2</v>
      </c>
      <c r="I54" s="7"/>
      <c r="M54" s="7"/>
    </row>
    <row r="55" spans="1:13" x14ac:dyDescent="0.25">
      <c r="A55" s="1">
        <v>29293</v>
      </c>
      <c r="B55" s="2">
        <v>556.5</v>
      </c>
      <c r="C55" s="3">
        <v>105.620003</v>
      </c>
      <c r="E55" s="1">
        <v>29294</v>
      </c>
      <c r="F55" s="3">
        <f>(B56-B55)/B55</f>
        <v>-6.0197663971248878E-2</v>
      </c>
      <c r="G55" s="3">
        <f>(C56-C55)/C55</f>
        <v>-1.798930075773527E-3</v>
      </c>
      <c r="I55" s="7"/>
      <c r="M55" s="7"/>
    </row>
    <row r="56" spans="1:13" x14ac:dyDescent="0.25">
      <c r="A56" s="1">
        <v>29294</v>
      </c>
      <c r="B56" s="2">
        <v>523</v>
      </c>
      <c r="C56" s="3">
        <v>105.43</v>
      </c>
      <c r="E56" s="1">
        <v>29297</v>
      </c>
      <c r="F56" s="3">
        <f>(B57-B56)/B56</f>
        <v>-7.4569789674952203E-2</v>
      </c>
      <c r="G56" s="3">
        <f>(C57-C56)/C56</f>
        <v>-3.0067324290998829E-2</v>
      </c>
      <c r="I56" s="7"/>
      <c r="M56" s="7"/>
    </row>
    <row r="57" spans="1:13" x14ac:dyDescent="0.25">
      <c r="A57" s="1">
        <v>29297</v>
      </c>
      <c r="B57" s="2">
        <v>484</v>
      </c>
      <c r="C57" s="3">
        <v>102.260002</v>
      </c>
      <c r="D57" t="s">
        <v>14</v>
      </c>
      <c r="E57" s="1">
        <v>29298</v>
      </c>
      <c r="F57" s="3">
        <f>(B58-B57)/B57</f>
        <v>-5.1652892561983473E-3</v>
      </c>
      <c r="G57" s="3">
        <f>(C58-C57)/C57</f>
        <v>1.7993310815698979E-2</v>
      </c>
      <c r="I57" s="8"/>
      <c r="M57" s="7"/>
    </row>
    <row r="58" spans="1:13" x14ac:dyDescent="0.25">
      <c r="A58" s="1">
        <v>29298</v>
      </c>
      <c r="B58" s="2">
        <v>481.5</v>
      </c>
      <c r="C58" s="3">
        <v>104.099998</v>
      </c>
      <c r="E58" s="1">
        <v>29299</v>
      </c>
      <c r="F58" s="3">
        <f>(B59-B58)/B58</f>
        <v>9.4496365524402909E-2</v>
      </c>
      <c r="G58" s="3">
        <f>(C59-C58)/C58</f>
        <v>2.0172911050391541E-3</v>
      </c>
      <c r="I58" s="7"/>
      <c r="M58" s="7"/>
    </row>
    <row r="59" spans="1:13" x14ac:dyDescent="0.25">
      <c r="A59" s="1">
        <v>29299</v>
      </c>
      <c r="B59" s="2">
        <v>527</v>
      </c>
      <c r="C59" s="3">
        <v>104.30999799999999</v>
      </c>
      <c r="E59" s="1">
        <v>29300</v>
      </c>
      <c r="F59" s="3">
        <f>(B60-B59)/B59</f>
        <v>6.4516129032258063E-2</v>
      </c>
      <c r="G59" s="3">
        <f>(C60-C59)/C59</f>
        <v>-1.140825446090025E-2</v>
      </c>
      <c r="I59" s="7"/>
      <c r="M59" s="7"/>
    </row>
    <row r="60" spans="1:13" x14ac:dyDescent="0.25">
      <c r="A60" s="1">
        <v>29300</v>
      </c>
      <c r="B60" s="2">
        <v>561</v>
      </c>
      <c r="C60" s="3">
        <v>103.120003</v>
      </c>
      <c r="E60" s="1">
        <v>29301</v>
      </c>
      <c r="F60" s="3">
        <f>(B61-B60)/B60</f>
        <v>-6.4171122994652413E-2</v>
      </c>
      <c r="G60" s="3">
        <f>(C61-C60)/C60</f>
        <v>-7.8549745581369297E-3</v>
      </c>
      <c r="I60" s="7"/>
      <c r="M60" s="7"/>
    </row>
    <row r="61" spans="1:13" x14ac:dyDescent="0.25">
      <c r="A61" s="1">
        <v>29301</v>
      </c>
      <c r="B61" s="2">
        <v>525</v>
      </c>
      <c r="C61" s="3">
        <v>102.30999799999999</v>
      </c>
      <c r="E61" s="1">
        <v>29304</v>
      </c>
      <c r="F61" s="3">
        <f>(B62-B61)/B61</f>
        <v>6.3333333333333339E-2</v>
      </c>
      <c r="G61" s="3">
        <f>(C62-C61)/C61</f>
        <v>-2.9615864130893538E-2</v>
      </c>
      <c r="I61" s="7"/>
      <c r="M61" s="7"/>
    </row>
    <row r="62" spans="1:13" x14ac:dyDescent="0.25">
      <c r="A62" s="1">
        <v>29304</v>
      </c>
      <c r="B62" s="2">
        <v>558.25</v>
      </c>
      <c r="C62" s="3">
        <v>99.279999000000004</v>
      </c>
      <c r="D62" t="s">
        <v>15</v>
      </c>
      <c r="E62" s="1">
        <v>29305</v>
      </c>
      <c r="F62" s="3">
        <f>(B63-B62)/B62</f>
        <v>-1.9704433497536946E-2</v>
      </c>
      <c r="G62" s="3">
        <f>(C63-C62)/C62</f>
        <v>-9.0649678592358534E-4</v>
      </c>
      <c r="I62" s="8"/>
      <c r="M62" s="7"/>
    </row>
    <row r="63" spans="1:13" x14ac:dyDescent="0.25">
      <c r="A63" s="1">
        <v>29305</v>
      </c>
      <c r="B63" s="2">
        <v>547.25</v>
      </c>
      <c r="C63" s="3">
        <v>99.190002000000007</v>
      </c>
      <c r="E63" s="1">
        <v>29306</v>
      </c>
      <c r="F63" s="3">
        <f>(B64-B63)/B63</f>
        <v>-7.2635906806761075E-2</v>
      </c>
      <c r="G63" s="3">
        <f>(C64-C63)/C63</f>
        <v>-5.1416674031320216E-3</v>
      </c>
      <c r="I63" s="7"/>
      <c r="M63" s="7"/>
    </row>
    <row r="64" spans="1:13" x14ac:dyDescent="0.25">
      <c r="A64" s="1">
        <v>29306</v>
      </c>
      <c r="B64" s="2">
        <v>507.5</v>
      </c>
      <c r="C64" s="3">
        <v>98.68</v>
      </c>
      <c r="E64" s="1">
        <v>29307</v>
      </c>
      <c r="F64" s="3">
        <f>(B65-B64)/B64</f>
        <v>-4.3842364532019708E-2</v>
      </c>
      <c r="G64" s="3">
        <f>(C65-C64)/C64</f>
        <v>-4.6615220916093481E-3</v>
      </c>
      <c r="I64" s="7"/>
      <c r="M64" s="7"/>
    </row>
    <row r="65" spans="1:13" x14ac:dyDescent="0.25">
      <c r="A65" s="1">
        <v>29307</v>
      </c>
      <c r="B65" s="2">
        <v>485.25</v>
      </c>
      <c r="C65" s="3">
        <v>98.220000999999996</v>
      </c>
      <c r="E65" s="1">
        <v>29308</v>
      </c>
      <c r="F65" s="3">
        <f>(B66-B65)/B65</f>
        <v>9.7887686759402376E-3</v>
      </c>
      <c r="G65" s="3">
        <f>(C66-C65)/C65</f>
        <v>2.5045805079965441E-2</v>
      </c>
      <c r="I65" s="7"/>
      <c r="M65" s="7"/>
    </row>
    <row r="66" spans="1:13" x14ac:dyDescent="0.25">
      <c r="A66" s="1">
        <v>29308</v>
      </c>
      <c r="B66" s="2">
        <v>490</v>
      </c>
      <c r="C66" s="3">
        <v>100.68</v>
      </c>
      <c r="E66" s="1">
        <v>29311</v>
      </c>
      <c r="F66" s="3">
        <f>(B67-B66)/B66</f>
        <v>9.1836734693877559E-3</v>
      </c>
      <c r="G66" s="3">
        <f>(C67-C66)/C66</f>
        <v>1.4004727850615737E-2</v>
      </c>
      <c r="I66" s="7"/>
      <c r="M66" s="7"/>
    </row>
    <row r="67" spans="1:13" x14ac:dyDescent="0.25">
      <c r="A67" s="1">
        <v>29311</v>
      </c>
      <c r="B67" s="2">
        <v>494.5</v>
      </c>
      <c r="C67" s="3">
        <v>102.089996</v>
      </c>
      <c r="E67" s="1">
        <v>29312</v>
      </c>
      <c r="F67" s="3">
        <f>(B68-B67)/B67</f>
        <v>3.0333670374115267E-2</v>
      </c>
      <c r="G67" s="3">
        <f>(C68-C67)/C67</f>
        <v>8.816142964684563E-4</v>
      </c>
      <c r="M67" s="7"/>
    </row>
    <row r="68" spans="1:13" x14ac:dyDescent="0.25">
      <c r="A68" s="1">
        <v>29312</v>
      </c>
      <c r="B68" s="2">
        <v>509.5</v>
      </c>
      <c r="C68" s="3">
        <v>102.18</v>
      </c>
      <c r="D68" t="s">
        <v>12</v>
      </c>
      <c r="E68" s="1">
        <v>29313</v>
      </c>
      <c r="F68" s="3">
        <f>(B69-B68)/B68</f>
        <v>-1.7664376840039256E-2</v>
      </c>
      <c r="G68" s="3">
        <f>(C69-C68)/C68</f>
        <v>4.8933255040125266E-3</v>
      </c>
      <c r="I68" s="8"/>
      <c r="M68" s="8"/>
    </row>
    <row r="69" spans="1:13" x14ac:dyDescent="0.25">
      <c r="A69" s="1">
        <v>29313</v>
      </c>
      <c r="B69" s="2">
        <v>500.5</v>
      </c>
      <c r="C69" s="3">
        <v>102.68</v>
      </c>
      <c r="E69" s="1">
        <v>29314</v>
      </c>
      <c r="F69" s="3">
        <f>(B70-B69)/B69</f>
        <v>-2.9470529470529472E-2</v>
      </c>
      <c r="G69" s="3">
        <f>(C70-C69)/C69</f>
        <v>-5.1616478379431846E-3</v>
      </c>
      <c r="I69" s="7"/>
      <c r="M69" s="7"/>
    </row>
    <row r="70" spans="1:13" x14ac:dyDescent="0.25">
      <c r="A70" s="1">
        <v>29314</v>
      </c>
      <c r="B70" s="2">
        <v>485.75</v>
      </c>
      <c r="C70" s="3">
        <v>102.150002</v>
      </c>
      <c r="E70" s="1">
        <v>29315</v>
      </c>
      <c r="F70" s="3">
        <f>(B71-B70)/B70</f>
        <v>4.3489449305198144E-2</v>
      </c>
      <c r="G70" s="3">
        <f>(C71-C70)/C70</f>
        <v>-9.5937345160305512E-3</v>
      </c>
      <c r="I70" s="7"/>
      <c r="M70" s="7"/>
    </row>
    <row r="71" spans="1:13" x14ac:dyDescent="0.25">
      <c r="A71" s="1">
        <v>29315</v>
      </c>
      <c r="B71" s="5">
        <f>(B70+B73)/2</f>
        <v>506.875</v>
      </c>
      <c r="C71" s="6">
        <f>(C70+C72)/2</f>
        <v>101.17000200000001</v>
      </c>
      <c r="E71" s="1">
        <v>29318</v>
      </c>
      <c r="F71" s="3">
        <f>(B72-B71)/B71</f>
        <v>4.6485819975339085E-2</v>
      </c>
      <c r="G71" s="3">
        <f>(C72-C71)/C71</f>
        <v>-9.6866658162169834E-3</v>
      </c>
      <c r="I71" s="7"/>
      <c r="M71" s="7"/>
    </row>
    <row r="72" spans="1:13" x14ac:dyDescent="0.25">
      <c r="A72" s="1">
        <v>29318</v>
      </c>
      <c r="B72" s="5">
        <f>(B71+B74)/2</f>
        <v>530.4375</v>
      </c>
      <c r="C72" s="3">
        <v>100.19000200000001</v>
      </c>
      <c r="E72" s="1">
        <v>29319</v>
      </c>
      <c r="F72" s="3">
        <f>(B73-B72)/B72</f>
        <v>-4.5952633439377876E-3</v>
      </c>
      <c r="G72" s="3">
        <f>(C73-C72)/C72</f>
        <v>1.0080796285441628E-2</v>
      </c>
      <c r="I72" s="7"/>
      <c r="M72" s="7"/>
    </row>
    <row r="73" spans="1:13" x14ac:dyDescent="0.25">
      <c r="A73" s="1">
        <v>29319</v>
      </c>
      <c r="B73" s="2">
        <v>528</v>
      </c>
      <c r="C73" s="3">
        <v>101.199997</v>
      </c>
      <c r="D73" t="s">
        <v>13</v>
      </c>
      <c r="E73" s="1">
        <v>29320</v>
      </c>
      <c r="F73" s="3">
        <f>(B74-B73)/B73</f>
        <v>4.924242424242424E-2</v>
      </c>
      <c r="G73" s="3">
        <f>(C74-C73)/C73</f>
        <v>1.8873557871745793E-2</v>
      </c>
      <c r="I73" s="8"/>
      <c r="M73" s="7"/>
    </row>
    <row r="74" spans="1:13" x14ac:dyDescent="0.25">
      <c r="A74" s="1">
        <v>29320</v>
      </c>
      <c r="B74" s="2">
        <v>554</v>
      </c>
      <c r="C74" s="3">
        <v>103.110001</v>
      </c>
      <c r="E74" s="1">
        <v>29321</v>
      </c>
      <c r="F74" s="3">
        <f>(B75-B74)/B74</f>
        <v>-5.0541516245487361E-2</v>
      </c>
      <c r="G74" s="3">
        <f>(C75-C74)/C74</f>
        <v>9.4074385665072046E-3</v>
      </c>
      <c r="I74" s="7"/>
      <c r="M74" s="7"/>
    </row>
    <row r="75" spans="1:13" x14ac:dyDescent="0.25">
      <c r="A75" s="1">
        <v>29321</v>
      </c>
      <c r="B75" s="2">
        <v>526</v>
      </c>
      <c r="C75" s="3">
        <v>104.08000199999999</v>
      </c>
      <c r="E75" s="1">
        <v>29322</v>
      </c>
      <c r="F75" s="3">
        <f>(B76-B75)/B75</f>
        <v>8.555133079847909E-3</v>
      </c>
      <c r="G75" s="3">
        <f>(C76-C75)/C75</f>
        <v>-2.7863277712080513E-3</v>
      </c>
      <c r="I75" s="7"/>
      <c r="M75" s="7"/>
    </row>
    <row r="76" spans="1:13" x14ac:dyDescent="0.25">
      <c r="A76" s="1">
        <v>29322</v>
      </c>
      <c r="B76" s="2">
        <v>530.5</v>
      </c>
      <c r="C76" s="3">
        <v>103.790001</v>
      </c>
      <c r="E76" s="1">
        <v>29325</v>
      </c>
      <c r="F76" s="3">
        <f>(B77-B76)/B76</f>
        <v>-1.4137606032045241E-3</v>
      </c>
      <c r="G76" s="3">
        <f>(C77-C76)/C76</f>
        <v>-9.153145686933796E-3</v>
      </c>
      <c r="I76" s="7"/>
      <c r="M76" s="7"/>
    </row>
    <row r="77" spans="1:13" x14ac:dyDescent="0.25">
      <c r="A77" s="1">
        <v>29325</v>
      </c>
      <c r="B77" s="2">
        <v>529.75</v>
      </c>
      <c r="C77" s="3">
        <v>102.839996</v>
      </c>
      <c r="E77" s="1">
        <v>29326</v>
      </c>
      <c r="F77" s="3">
        <f>(B78-B77)/B77</f>
        <v>-6.0877772534214253E-2</v>
      </c>
      <c r="G77" s="3">
        <f>(C78-C77)/C77</f>
        <v>-2.0419973567482081E-3</v>
      </c>
      <c r="I77" s="7"/>
      <c r="M77" s="7"/>
    </row>
    <row r="78" spans="1:13" x14ac:dyDescent="0.25">
      <c r="A78" s="1">
        <v>29326</v>
      </c>
      <c r="B78" s="2">
        <v>497.5</v>
      </c>
      <c r="C78" s="3">
        <v>102.629997</v>
      </c>
      <c r="D78" t="s">
        <v>14</v>
      </c>
      <c r="E78" s="1">
        <v>29327</v>
      </c>
      <c r="F78" s="3">
        <f>(B79-B78)/B78</f>
        <v>4.5226130653266333E-2</v>
      </c>
      <c r="G78" s="3">
        <f>(C79-C78)/C78</f>
        <v>-1.0620637551027106E-2</v>
      </c>
      <c r="I78" s="8"/>
      <c r="M78" s="7"/>
    </row>
    <row r="79" spans="1:13" x14ac:dyDescent="0.25">
      <c r="A79" s="1">
        <v>29327</v>
      </c>
      <c r="B79" s="2">
        <v>520</v>
      </c>
      <c r="C79" s="3">
        <v>101.540001</v>
      </c>
      <c r="E79" s="1">
        <v>29328</v>
      </c>
      <c r="F79" s="3">
        <f>(B80-B79)/B79</f>
        <v>-1.3461538461538462E-2</v>
      </c>
      <c r="G79" s="3">
        <f>(C80-C79)/C79</f>
        <v>-4.825664715130345E-3</v>
      </c>
      <c r="I79" s="7"/>
      <c r="M79" s="7"/>
    </row>
    <row r="80" spans="1:13" x14ac:dyDescent="0.25">
      <c r="A80" s="1">
        <v>29328</v>
      </c>
      <c r="B80" s="2">
        <v>513</v>
      </c>
      <c r="C80" s="3">
        <v>101.050003</v>
      </c>
      <c r="E80" s="1">
        <v>29329</v>
      </c>
      <c r="F80" s="3">
        <f>(B81-B80)/B80</f>
        <v>5.0682261208577443E-3</v>
      </c>
      <c r="G80" s="3">
        <f>(C81-C80)/C80</f>
        <v>-4.9480453751198795E-3</v>
      </c>
      <c r="I80" s="7"/>
      <c r="M80" s="7"/>
    </row>
    <row r="81" spans="1:13" x14ac:dyDescent="0.25">
      <c r="A81" s="1">
        <v>29329</v>
      </c>
      <c r="B81" s="2">
        <v>515.6</v>
      </c>
      <c r="C81" s="3">
        <v>100.550003</v>
      </c>
      <c r="E81" s="1">
        <v>29332</v>
      </c>
      <c r="F81" s="3">
        <f>(B82-B81)/B81</f>
        <v>-1.8619084561675762E-2</v>
      </c>
      <c r="G81" s="3">
        <f>(C82-C81)/C81</f>
        <v>-7.4589754114676651E-3</v>
      </c>
      <c r="I81" s="7"/>
      <c r="M81" s="7"/>
    </row>
    <row r="82" spans="1:13" x14ac:dyDescent="0.25">
      <c r="A82" s="1">
        <v>29332</v>
      </c>
      <c r="B82" s="2">
        <v>506</v>
      </c>
      <c r="C82" s="3">
        <v>99.800003000000004</v>
      </c>
      <c r="E82" s="1">
        <v>29333</v>
      </c>
      <c r="F82" s="3">
        <f>(B83-B82)/B82</f>
        <v>-7.1146245059288985E-3</v>
      </c>
      <c r="G82" s="3">
        <f>(C83-C82)/C82</f>
        <v>3.6372714337493589E-2</v>
      </c>
      <c r="I82" s="7"/>
      <c r="M82" s="7"/>
    </row>
    <row r="83" spans="1:13" x14ac:dyDescent="0.25">
      <c r="A83" s="1">
        <v>29333</v>
      </c>
      <c r="B83" s="2">
        <v>502.4</v>
      </c>
      <c r="C83" s="3">
        <v>103.43</v>
      </c>
      <c r="D83" t="s">
        <v>15</v>
      </c>
      <c r="E83" s="1">
        <v>29334</v>
      </c>
      <c r="F83" s="3">
        <f>(B84-B83)/B83</f>
        <v>8.160828025477752E-3</v>
      </c>
      <c r="G83" s="3">
        <f>(C84-C83)/C83</f>
        <v>2.9005414289856868E-3</v>
      </c>
      <c r="I83" s="8"/>
      <c r="M83" s="7"/>
    </row>
    <row r="84" spans="1:13" x14ac:dyDescent="0.25">
      <c r="A84" s="1">
        <v>29334</v>
      </c>
      <c r="B84" s="2">
        <v>506.5</v>
      </c>
      <c r="C84" s="3">
        <v>103.730003</v>
      </c>
      <c r="E84" s="1">
        <v>29335</v>
      </c>
      <c r="F84" s="3">
        <f>(B85-B84)/B84</f>
        <v>1.816386969397837E-2</v>
      </c>
      <c r="G84" s="3">
        <f>(C85-C84)/C84</f>
        <v>6.4590666212552238E-3</v>
      </c>
      <c r="I84" s="7"/>
      <c r="M84" s="7"/>
    </row>
    <row r="85" spans="1:13" x14ac:dyDescent="0.25">
      <c r="A85" s="1">
        <v>29335</v>
      </c>
      <c r="B85" s="2">
        <v>515.70000000000005</v>
      </c>
      <c r="C85" s="3">
        <v>104.400002</v>
      </c>
      <c r="E85" s="1">
        <v>29336</v>
      </c>
      <c r="F85" s="3">
        <f>(B86-B85)/B85</f>
        <v>6.9420205545859898E-2</v>
      </c>
      <c r="G85" s="3">
        <f>(C86-C85)/C85</f>
        <v>7.2797125042200674E-3</v>
      </c>
      <c r="I85" s="7"/>
      <c r="M85" s="7"/>
    </row>
    <row r="86" spans="1:13" x14ac:dyDescent="0.25">
      <c r="A86" s="1">
        <v>29336</v>
      </c>
      <c r="B86" s="2">
        <v>551.5</v>
      </c>
      <c r="C86" s="3">
        <v>105.160004</v>
      </c>
      <c r="E86" s="1">
        <v>29339</v>
      </c>
      <c r="F86" s="3">
        <f>(B87-B86)/B86</f>
        <v>-4.9410698096101539E-2</v>
      </c>
      <c r="G86" s="3">
        <f>(C87-C86)/C86</f>
        <v>4.5644254635060907E-3</v>
      </c>
      <c r="I86" s="7"/>
      <c r="M86" s="7"/>
    </row>
    <row r="87" spans="1:13" x14ac:dyDescent="0.25">
      <c r="A87" s="1">
        <v>29339</v>
      </c>
      <c r="B87" s="2">
        <v>524.25</v>
      </c>
      <c r="C87" s="3">
        <v>105.639999</v>
      </c>
      <c r="E87" s="1">
        <v>29340</v>
      </c>
      <c r="F87" s="3">
        <f>(B88-B87)/B87</f>
        <v>-2.0028612303290415E-2</v>
      </c>
      <c r="G87" s="3">
        <f>(C88-C87)/C87</f>
        <v>2.0825634426595726E-3</v>
      </c>
      <c r="I87" s="7"/>
      <c r="M87" s="7"/>
    </row>
    <row r="88" spans="1:13" x14ac:dyDescent="0.25">
      <c r="A88" s="1">
        <v>29340</v>
      </c>
      <c r="B88" s="2">
        <v>513.75</v>
      </c>
      <c r="C88" s="3">
        <v>105.860001</v>
      </c>
      <c r="E88" s="1">
        <v>29341</v>
      </c>
      <c r="F88" s="3">
        <f>(B89-B88)/B88</f>
        <v>8.2725060827250601E-3</v>
      </c>
      <c r="G88" s="3">
        <f>(C89-C88)/C88</f>
        <v>4.0619685994524677E-3</v>
      </c>
      <c r="I88" s="7"/>
      <c r="M88" s="7"/>
    </row>
    <row r="89" spans="1:13" x14ac:dyDescent="0.25">
      <c r="A89" s="1">
        <v>29341</v>
      </c>
      <c r="B89" s="2">
        <v>518</v>
      </c>
      <c r="C89" s="3">
        <v>106.290001</v>
      </c>
      <c r="E89" s="1">
        <v>29342</v>
      </c>
      <c r="F89" s="3">
        <f>(B90-B89)/B89</f>
        <v>-5.4054054054054057E-2</v>
      </c>
      <c r="G89" s="3">
        <f>(C90-C89)/C89</f>
        <v>-7.8088436559522415E-3</v>
      </c>
      <c r="I89" s="7"/>
      <c r="M89" s="7"/>
    </row>
    <row r="90" spans="1:13" x14ac:dyDescent="0.25">
      <c r="A90" s="1">
        <v>29342</v>
      </c>
      <c r="B90" s="2">
        <v>490</v>
      </c>
      <c r="C90" s="3">
        <v>105.459999</v>
      </c>
      <c r="D90" t="s">
        <v>12</v>
      </c>
      <c r="E90" s="1">
        <v>29343</v>
      </c>
      <c r="F90" s="3">
        <f>(B91-B90)/B90</f>
        <v>4.5918367346938778E-2</v>
      </c>
      <c r="G90" s="3">
        <f>(C91-C90)/C90</f>
        <v>1.1379006366195488E-3</v>
      </c>
      <c r="I90" s="8"/>
      <c r="M90" s="8"/>
    </row>
    <row r="91" spans="1:13" x14ac:dyDescent="0.25">
      <c r="A91" s="1">
        <v>29343</v>
      </c>
      <c r="B91" s="2">
        <v>512.5</v>
      </c>
      <c r="C91" s="3">
        <v>105.58000199999999</v>
      </c>
      <c r="E91" s="1">
        <v>29346</v>
      </c>
      <c r="F91" s="3">
        <f>(B92-B91)/B91</f>
        <v>0</v>
      </c>
      <c r="G91" s="3">
        <f>(C92-C91)/C91</f>
        <v>7.5771451491354379E-3</v>
      </c>
      <c r="I91" s="7"/>
      <c r="M91" s="7"/>
    </row>
    <row r="92" spans="1:13" x14ac:dyDescent="0.25">
      <c r="A92" s="1">
        <v>29346</v>
      </c>
      <c r="B92" s="5">
        <f>(B91+B93)/2</f>
        <v>512.5</v>
      </c>
      <c r="C92" s="3">
        <v>106.379997</v>
      </c>
      <c r="E92" s="1">
        <v>29347</v>
      </c>
      <c r="F92" s="3">
        <f>(B93-B92)/B92</f>
        <v>0</v>
      </c>
      <c r="G92" s="3">
        <f>(C93-C92)/C92</f>
        <v>-1.2220060506300168E-3</v>
      </c>
      <c r="I92" s="7"/>
      <c r="M92" s="7"/>
    </row>
    <row r="93" spans="1:13" x14ac:dyDescent="0.25">
      <c r="A93" s="1">
        <v>29347</v>
      </c>
      <c r="B93" s="2">
        <v>512.5</v>
      </c>
      <c r="C93" s="3">
        <v>106.25</v>
      </c>
      <c r="E93" s="1">
        <v>29348</v>
      </c>
      <c r="F93" s="3">
        <f>(B94-B93)/B93</f>
        <v>-4.8780487804878049E-3</v>
      </c>
      <c r="G93" s="3">
        <f>(C94-C93)/C93</f>
        <v>8.7529411764706525E-3</v>
      </c>
      <c r="I93" s="7"/>
      <c r="M93" s="7"/>
    </row>
    <row r="94" spans="1:13" x14ac:dyDescent="0.25">
      <c r="A94" s="1">
        <v>29348</v>
      </c>
      <c r="B94" s="2">
        <v>510</v>
      </c>
      <c r="C94" s="3">
        <v>107.18</v>
      </c>
      <c r="E94" s="1">
        <v>29349</v>
      </c>
      <c r="F94" s="3">
        <f>(B95-B94)/B94</f>
        <v>1.1274509803921568E-2</v>
      </c>
      <c r="G94" s="3">
        <f>(C95-C94)/C94</f>
        <v>-9.7966318342974784E-3</v>
      </c>
      <c r="I94" s="7"/>
      <c r="M94" s="7"/>
    </row>
    <row r="95" spans="1:13" x14ac:dyDescent="0.25">
      <c r="A95" s="1">
        <v>29349</v>
      </c>
      <c r="B95" s="2">
        <v>515.75</v>
      </c>
      <c r="C95" s="3">
        <v>106.129997</v>
      </c>
      <c r="D95" t="s">
        <v>13</v>
      </c>
      <c r="E95" s="1">
        <v>29350</v>
      </c>
      <c r="F95" s="3">
        <f>(B96-B95)/B95</f>
        <v>-1.4541929229277752E-2</v>
      </c>
      <c r="G95" s="3">
        <f>(C96-C95)/C95</f>
        <v>-1.3285555826407934E-2</v>
      </c>
      <c r="I95" s="8"/>
      <c r="M95" s="7"/>
    </row>
    <row r="96" spans="1:13" x14ac:dyDescent="0.25">
      <c r="A96" s="1">
        <v>29350</v>
      </c>
      <c r="B96" s="2">
        <v>508.25</v>
      </c>
      <c r="C96" s="3">
        <v>104.720001</v>
      </c>
      <c r="E96" s="1">
        <v>29353</v>
      </c>
      <c r="F96" s="3">
        <f>(B97-B96)/B96</f>
        <v>9.8376783079193314E-3</v>
      </c>
      <c r="G96" s="3">
        <f>(C97-C96)/C96</f>
        <v>5.7293735128982018E-4</v>
      </c>
      <c r="I96" s="7"/>
      <c r="M96" s="7"/>
    </row>
    <row r="97" spans="1:13" x14ac:dyDescent="0.25">
      <c r="A97" s="1">
        <v>29353</v>
      </c>
      <c r="B97" s="2">
        <v>513.25</v>
      </c>
      <c r="C97" s="3">
        <v>104.779999</v>
      </c>
      <c r="E97" s="1">
        <v>29354</v>
      </c>
      <c r="F97" s="3">
        <f>(B98-B97)/B97</f>
        <v>-2.4354603019970775E-3</v>
      </c>
      <c r="G97" s="3">
        <f>(C98-C97)/C97</f>
        <v>1.4506623539860887E-2</v>
      </c>
      <c r="I97" s="7"/>
      <c r="M97" s="7"/>
    </row>
    <row r="98" spans="1:13" x14ac:dyDescent="0.25">
      <c r="A98" s="1">
        <v>29354</v>
      </c>
      <c r="B98" s="2">
        <v>512</v>
      </c>
      <c r="C98" s="3">
        <v>106.300003</v>
      </c>
      <c r="E98" s="1">
        <v>29355</v>
      </c>
      <c r="F98" s="3">
        <f>(B99-B98)/B98</f>
        <v>2.5390625E-2</v>
      </c>
      <c r="G98" s="3">
        <f>(C99-C98)/C98</f>
        <v>5.1739885651743162E-3</v>
      </c>
      <c r="I98" s="7"/>
      <c r="M98" s="7"/>
    </row>
    <row r="99" spans="1:13" x14ac:dyDescent="0.25">
      <c r="A99" s="1">
        <v>29355</v>
      </c>
      <c r="B99" s="2">
        <v>525</v>
      </c>
      <c r="C99" s="3">
        <v>106.849998</v>
      </c>
      <c r="E99" s="1">
        <v>29356</v>
      </c>
      <c r="F99" s="3">
        <f>(B100-B99)/B99</f>
        <v>-1.5238095238095238E-2</v>
      </c>
      <c r="G99" s="3">
        <f>(C100-C99)/C99</f>
        <v>1.3102480357557009E-3</v>
      </c>
      <c r="I99" s="7"/>
      <c r="M99" s="7"/>
    </row>
    <row r="100" spans="1:13" x14ac:dyDescent="0.25">
      <c r="A100" s="1">
        <v>29356</v>
      </c>
      <c r="B100" s="2">
        <v>517</v>
      </c>
      <c r="C100" s="3">
        <v>106.989998</v>
      </c>
      <c r="D100" t="s">
        <v>14</v>
      </c>
      <c r="E100" s="1">
        <v>29357</v>
      </c>
      <c r="F100" s="3">
        <f>(B101-B100)/B100</f>
        <v>-9.6711798839458415E-4</v>
      </c>
      <c r="G100" s="3">
        <f>(C101-C100)/C100</f>
        <v>3.3648005115394005E-3</v>
      </c>
      <c r="I100" s="8"/>
      <c r="M100" s="7"/>
    </row>
    <row r="101" spans="1:13" x14ac:dyDescent="0.25">
      <c r="A101" s="1">
        <v>29357</v>
      </c>
      <c r="B101" s="2">
        <v>516.5</v>
      </c>
      <c r="C101" s="3">
        <v>107.349998</v>
      </c>
      <c r="E101" s="1">
        <v>29360</v>
      </c>
      <c r="F101" s="3">
        <f>(B102-B101)/B101</f>
        <v>-5.324298160696999E-3</v>
      </c>
      <c r="G101" s="3">
        <f>(C102-C101)/C101</f>
        <v>2.9809036419358608E-3</v>
      </c>
      <c r="I101" s="7"/>
      <c r="M101" s="7"/>
    </row>
    <row r="102" spans="1:13" x14ac:dyDescent="0.25">
      <c r="A102" s="1">
        <v>29360</v>
      </c>
      <c r="B102" s="2">
        <v>513.75</v>
      </c>
      <c r="C102" s="3">
        <v>107.66999800000001</v>
      </c>
      <c r="E102" s="1">
        <v>29361</v>
      </c>
      <c r="F102" s="3">
        <f>(B103-B102)/B102</f>
        <v>-1.167883211678832E-2</v>
      </c>
      <c r="G102" s="3">
        <f>(C103-C102)/C102</f>
        <v>-4.6433547811535928E-4</v>
      </c>
      <c r="I102" s="7"/>
      <c r="M102" s="7"/>
    </row>
    <row r="103" spans="1:13" x14ac:dyDescent="0.25">
      <c r="A103" s="1">
        <v>29361</v>
      </c>
      <c r="B103" s="2">
        <v>507.75</v>
      </c>
      <c r="C103" s="3">
        <v>107.620003</v>
      </c>
      <c r="E103" s="1">
        <v>29362</v>
      </c>
      <c r="F103" s="3">
        <f>(B104-B103)/B103</f>
        <v>1.1324470704086657E-2</v>
      </c>
      <c r="G103" s="3">
        <f>(C104-C103)/C103</f>
        <v>9.2917670704766074E-4</v>
      </c>
      <c r="I103" s="7"/>
      <c r="M103" s="7"/>
    </row>
    <row r="104" spans="1:13" x14ac:dyDescent="0.25">
      <c r="A104" s="1">
        <v>29362</v>
      </c>
      <c r="B104" s="2">
        <v>513.5</v>
      </c>
      <c r="C104" s="3">
        <v>107.720001</v>
      </c>
      <c r="E104" s="1">
        <v>29363</v>
      </c>
      <c r="F104" s="3">
        <f>(B105-B104)/B104</f>
        <v>-2.4342745861733205E-2</v>
      </c>
      <c r="G104" s="3">
        <f>(C105-C104)/C104</f>
        <v>1.197550118849334E-2</v>
      </c>
      <c r="I104" s="7"/>
      <c r="M104" s="7"/>
    </row>
    <row r="105" spans="1:13" x14ac:dyDescent="0.25">
      <c r="A105" s="1">
        <v>29363</v>
      </c>
      <c r="B105" s="2">
        <v>501</v>
      </c>
      <c r="C105" s="3">
        <v>109.010002</v>
      </c>
      <c r="D105" t="s">
        <v>15</v>
      </c>
      <c r="E105" s="1">
        <v>29364</v>
      </c>
      <c r="F105" s="3">
        <f>(B106-B105)/B105</f>
        <v>2.0459081836327345E-2</v>
      </c>
      <c r="G105" s="3">
        <f>(C106-C105)/C105</f>
        <v>1.4769296123854735E-2</v>
      </c>
      <c r="I105" s="8"/>
      <c r="M105" s="7"/>
    </row>
    <row r="106" spans="1:13" x14ac:dyDescent="0.25">
      <c r="A106" s="1">
        <v>29364</v>
      </c>
      <c r="B106" s="2">
        <v>511.25</v>
      </c>
      <c r="C106" s="3">
        <v>110.620003</v>
      </c>
      <c r="E106" s="1">
        <v>29367</v>
      </c>
      <c r="F106" s="3">
        <f>(B107-B106)/B106</f>
        <v>3.4718826405867524E-3</v>
      </c>
      <c r="G106" s="3">
        <f>(C107-C106)/C106</f>
        <v>3.5255784616097128E-3</v>
      </c>
      <c r="I106" s="7"/>
      <c r="M106" s="7"/>
    </row>
    <row r="107" spans="1:13" x14ac:dyDescent="0.25">
      <c r="A107" s="1">
        <v>29367</v>
      </c>
      <c r="B107" s="5">
        <f>(B106+B108)/2</f>
        <v>513.02499999999998</v>
      </c>
      <c r="C107" s="6">
        <f>(C106+C108)/2</f>
        <v>111.0100025</v>
      </c>
      <c r="E107" s="1">
        <v>29368</v>
      </c>
      <c r="F107" s="3">
        <f>(B108-B107)/B107</f>
        <v>3.4598703766872516E-3</v>
      </c>
      <c r="G107" s="3">
        <f>(C108-C107)/C107</f>
        <v>3.5131924260609023E-3</v>
      </c>
      <c r="I107" s="7"/>
      <c r="M107" s="7"/>
    </row>
    <row r="108" spans="1:13" x14ac:dyDescent="0.25">
      <c r="A108" s="1">
        <v>29368</v>
      </c>
      <c r="B108" s="2">
        <v>514.79999999999995</v>
      </c>
      <c r="C108" s="3">
        <v>111.400002</v>
      </c>
      <c r="E108" s="1">
        <v>29369</v>
      </c>
      <c r="F108" s="3">
        <f>(B109-B108)/B108</f>
        <v>2.2727272727272818E-2</v>
      </c>
      <c r="G108" s="3">
        <f>(C109-C108)/C108</f>
        <v>5.9245600372609727E-3</v>
      </c>
      <c r="I108" s="7"/>
      <c r="M108" s="7"/>
    </row>
    <row r="109" spans="1:13" x14ac:dyDescent="0.25">
      <c r="A109" s="1">
        <v>29369</v>
      </c>
      <c r="B109" s="2">
        <v>526.5</v>
      </c>
      <c r="C109" s="3">
        <v>112.05999799999999</v>
      </c>
      <c r="E109" s="1">
        <v>29370</v>
      </c>
      <c r="F109" s="3">
        <f>(B110-B109)/B109</f>
        <v>-1.3105413105413062E-2</v>
      </c>
      <c r="G109" s="3">
        <f>(C110-C109)/C109</f>
        <v>-1.5973594788034794E-2</v>
      </c>
      <c r="I109" s="7"/>
      <c r="M109" s="7"/>
    </row>
    <row r="110" spans="1:13" x14ac:dyDescent="0.25">
      <c r="A110" s="1">
        <v>29370</v>
      </c>
      <c r="B110" s="2">
        <v>519.6</v>
      </c>
      <c r="C110" s="3">
        <v>110.269997</v>
      </c>
      <c r="E110" s="1">
        <v>29371</v>
      </c>
      <c r="F110" s="3">
        <f>(B111-B110)/B110</f>
        <v>3.0600461893764388E-2</v>
      </c>
      <c r="G110" s="3">
        <f>(C111-C110)/C110</f>
        <v>8.7965994956905307E-3</v>
      </c>
      <c r="I110" s="7"/>
      <c r="M110" s="7"/>
    </row>
    <row r="111" spans="1:13" x14ac:dyDescent="0.25">
      <c r="A111" s="1">
        <v>29371</v>
      </c>
      <c r="B111" s="2">
        <v>535.5</v>
      </c>
      <c r="C111" s="3">
        <v>111.239998</v>
      </c>
      <c r="E111" s="1">
        <v>29374</v>
      </c>
      <c r="F111" s="3">
        <f>(B112-B111)/B111</f>
        <v>4.8552754435107377E-2</v>
      </c>
      <c r="G111" s="3">
        <f>(C112-C111)/C111</f>
        <v>-4.3149587255476209E-3</v>
      </c>
      <c r="I111" s="7"/>
      <c r="M111" s="7"/>
    </row>
    <row r="112" spans="1:13" x14ac:dyDescent="0.25">
      <c r="A112" s="1">
        <v>29374</v>
      </c>
      <c r="B112" s="2">
        <v>561.5</v>
      </c>
      <c r="C112" s="3">
        <v>110.760002</v>
      </c>
      <c r="D112" t="s">
        <v>12</v>
      </c>
      <c r="E112" s="1">
        <v>29375</v>
      </c>
      <c r="F112" s="3">
        <f>(B113-B112)/B112</f>
        <v>-1.6028495102404273E-2</v>
      </c>
      <c r="G112" s="3">
        <f>(C113-C112)/C112</f>
        <v>-2.2571324980655018E-3</v>
      </c>
      <c r="I112" s="8"/>
      <c r="M112" s="8"/>
    </row>
    <row r="113" spans="1:13" x14ac:dyDescent="0.25">
      <c r="A113" s="1">
        <v>29375</v>
      </c>
      <c r="B113" s="2">
        <v>552.5</v>
      </c>
      <c r="C113" s="3">
        <v>110.510002</v>
      </c>
      <c r="E113" s="1">
        <v>29376</v>
      </c>
      <c r="F113" s="3">
        <f>(B114-B113)/B113</f>
        <v>3.4389140271493215E-2</v>
      </c>
      <c r="G113" s="3">
        <f>(C114-C113)/C113</f>
        <v>1.9002795783136416E-2</v>
      </c>
      <c r="I113" s="7"/>
      <c r="M113" s="7"/>
    </row>
    <row r="114" spans="1:13" x14ac:dyDescent="0.25">
      <c r="A114" s="1">
        <v>29376</v>
      </c>
      <c r="B114" s="2">
        <v>571.5</v>
      </c>
      <c r="C114" s="3">
        <v>112.610001</v>
      </c>
      <c r="E114" s="1">
        <v>29377</v>
      </c>
      <c r="F114" s="3">
        <f>(B115-B114)/B114</f>
        <v>1.7935258092738406E-2</v>
      </c>
      <c r="G114" s="3">
        <f>(C115-C114)/C114</f>
        <v>1.5096172497148523E-3</v>
      </c>
      <c r="I114" s="7"/>
      <c r="M114" s="7"/>
    </row>
    <row r="115" spans="1:13" x14ac:dyDescent="0.25">
      <c r="A115" s="1">
        <v>29377</v>
      </c>
      <c r="B115" s="2">
        <v>581.75</v>
      </c>
      <c r="C115" s="3">
        <v>112.779999</v>
      </c>
      <c r="E115" s="1">
        <v>29378</v>
      </c>
      <c r="F115" s="3">
        <f>(B116-B115)/B115</f>
        <v>2.6214009454232919E-2</v>
      </c>
      <c r="G115" s="3">
        <f>(C116-C115)/C115</f>
        <v>3.7240468498318797E-3</v>
      </c>
      <c r="I115" s="7"/>
      <c r="M115" s="7"/>
    </row>
    <row r="116" spans="1:13" x14ac:dyDescent="0.25">
      <c r="A116" s="1">
        <v>29378</v>
      </c>
      <c r="B116" s="2">
        <v>597</v>
      </c>
      <c r="C116" s="3">
        <v>113.199997</v>
      </c>
      <c r="E116" s="1">
        <v>29381</v>
      </c>
      <c r="F116" s="3">
        <f>(B117-B116)/B116</f>
        <v>4.4807370184254604E-2</v>
      </c>
      <c r="G116" s="3">
        <f>(C117-C116)/C116</f>
        <v>4.5053181406003052E-3</v>
      </c>
      <c r="I116" s="7"/>
      <c r="M116" s="7"/>
    </row>
    <row r="117" spans="1:13" x14ac:dyDescent="0.25">
      <c r="A117" s="1">
        <v>29381</v>
      </c>
      <c r="B117" s="2">
        <v>623.75</v>
      </c>
      <c r="C117" s="3">
        <v>113.709999</v>
      </c>
      <c r="D117" t="s">
        <v>13</v>
      </c>
      <c r="E117" s="1">
        <v>29382</v>
      </c>
      <c r="F117" s="3">
        <f>(B118-B117)/B117</f>
        <v>-3.1663326653306616E-2</v>
      </c>
      <c r="G117" s="3">
        <f>(C118-C117)/C117</f>
        <v>8.3546302731038139E-3</v>
      </c>
      <c r="I117" s="8"/>
      <c r="M117" s="7"/>
    </row>
    <row r="118" spans="1:13" x14ac:dyDescent="0.25">
      <c r="A118" s="1">
        <v>29382</v>
      </c>
      <c r="B118" s="2">
        <v>604</v>
      </c>
      <c r="C118" s="3">
        <v>114.660004</v>
      </c>
      <c r="E118" s="1">
        <v>29383</v>
      </c>
      <c r="F118" s="3">
        <f>(B119-B118)/B118</f>
        <v>-1.3245033112582781E-2</v>
      </c>
      <c r="G118" s="3">
        <f>(C119-C118)/C118</f>
        <v>1.1861093254453427E-2</v>
      </c>
      <c r="I118" s="7"/>
      <c r="M118" s="7"/>
    </row>
    <row r="119" spans="1:13" x14ac:dyDescent="0.25">
      <c r="A119" s="1">
        <v>29383</v>
      </c>
      <c r="B119" s="2">
        <v>596</v>
      </c>
      <c r="C119" s="3">
        <v>116.019997</v>
      </c>
      <c r="E119" s="1">
        <v>29384</v>
      </c>
      <c r="F119" s="3">
        <f>(B120-B119)/B119</f>
        <v>-1.0067114093959731E-2</v>
      </c>
      <c r="G119" s="3">
        <f>(C120-C119)/C119</f>
        <v>-4.3096019042303544E-3</v>
      </c>
      <c r="I119" s="7"/>
      <c r="M119" s="7"/>
    </row>
    <row r="120" spans="1:13" x14ac:dyDescent="0.25">
      <c r="A120" s="1">
        <v>29384</v>
      </c>
      <c r="B120" s="2">
        <v>590</v>
      </c>
      <c r="C120" s="3">
        <v>115.519997</v>
      </c>
      <c r="E120" s="1">
        <v>29385</v>
      </c>
      <c r="F120" s="3">
        <f>(B121-B120)/B120</f>
        <v>3.1186440677966065E-2</v>
      </c>
      <c r="G120" s="3">
        <f>(C121-C120)/C120</f>
        <v>2.5103965333377692E-3</v>
      </c>
      <c r="I120" s="7"/>
      <c r="M120" s="7"/>
    </row>
    <row r="121" spans="1:13" x14ac:dyDescent="0.25">
      <c r="A121" s="1">
        <v>29385</v>
      </c>
      <c r="B121" s="2">
        <v>608.4</v>
      </c>
      <c r="C121" s="3">
        <v>115.80999799999999</v>
      </c>
      <c r="E121" s="1">
        <v>29388</v>
      </c>
      <c r="F121" s="3">
        <f>(B122-B121)/B121</f>
        <v>-2.2024983563445066E-2</v>
      </c>
      <c r="G121" s="3">
        <f>(C122-C121)/C121</f>
        <v>2.4177359885629753E-3</v>
      </c>
      <c r="I121" s="7"/>
      <c r="M121" s="7"/>
    </row>
    <row r="122" spans="1:13" x14ac:dyDescent="0.25">
      <c r="A122" s="1">
        <v>29388</v>
      </c>
      <c r="B122" s="2">
        <v>595</v>
      </c>
      <c r="C122" s="3">
        <v>116.089996</v>
      </c>
      <c r="D122" t="s">
        <v>14</v>
      </c>
      <c r="E122" s="1">
        <v>29389</v>
      </c>
      <c r="F122" s="3">
        <f>(B123-B122)/B122</f>
        <v>-5.4621848739495795E-3</v>
      </c>
      <c r="G122" s="3">
        <f>(C123-C122)/C122</f>
        <v>-5.1681455825009794E-4</v>
      </c>
      <c r="I122" s="8"/>
      <c r="M122" s="7"/>
    </row>
    <row r="123" spans="1:13" x14ac:dyDescent="0.25">
      <c r="A123" s="1">
        <v>29389</v>
      </c>
      <c r="B123" s="2">
        <v>591.75</v>
      </c>
      <c r="C123" s="3">
        <v>116.029999</v>
      </c>
      <c r="E123" s="1">
        <v>29390</v>
      </c>
      <c r="F123" s="3">
        <f>(B124-B123)/B123</f>
        <v>1.8166455428812844E-2</v>
      </c>
      <c r="G123" s="3">
        <f>(C124-C123)/C123</f>
        <v>1.9822718433359326E-3</v>
      </c>
      <c r="I123" s="7"/>
      <c r="M123" s="7"/>
    </row>
    <row r="124" spans="1:13" x14ac:dyDescent="0.25">
      <c r="A124" s="1">
        <v>29390</v>
      </c>
      <c r="B124" s="2">
        <v>602.5</v>
      </c>
      <c r="C124" s="3">
        <v>116.260002</v>
      </c>
      <c r="E124" s="1">
        <v>29391</v>
      </c>
      <c r="F124" s="3">
        <f>(B125-B124)/B124</f>
        <v>-5.8091286307053944E-3</v>
      </c>
      <c r="G124" s="3">
        <f>(C125-C124)/C124</f>
        <v>-1.3762239570579048E-2</v>
      </c>
      <c r="I124" s="7"/>
      <c r="M124" s="7"/>
    </row>
    <row r="125" spans="1:13" x14ac:dyDescent="0.25">
      <c r="A125" s="1">
        <v>29391</v>
      </c>
      <c r="B125" s="2">
        <v>599</v>
      </c>
      <c r="C125" s="3">
        <v>114.660004</v>
      </c>
      <c r="E125" s="1">
        <v>29392</v>
      </c>
      <c r="F125" s="3">
        <f>(B126-B125)/B125</f>
        <v>6.5108514190316815E-3</v>
      </c>
      <c r="G125" s="3">
        <f>(C126-C125)/C125</f>
        <v>-5.2329145217891986E-3</v>
      </c>
      <c r="I125" s="7"/>
      <c r="M125" s="7"/>
    </row>
    <row r="126" spans="1:13" x14ac:dyDescent="0.25">
      <c r="A126" s="1">
        <v>29392</v>
      </c>
      <c r="B126" s="2">
        <v>602.9</v>
      </c>
      <c r="C126" s="3">
        <v>114.05999799999999</v>
      </c>
      <c r="E126" s="1">
        <v>29395</v>
      </c>
      <c r="F126" s="3">
        <f>(B127-B126)/B126</f>
        <v>-1.0615359097694439E-2</v>
      </c>
      <c r="G126" s="3">
        <f>(C127-C126)/C126</f>
        <v>3.9453270900461261E-3</v>
      </c>
      <c r="I126" s="7"/>
      <c r="M126" s="7"/>
    </row>
    <row r="127" spans="1:13" x14ac:dyDescent="0.25">
      <c r="A127" s="1">
        <v>29395</v>
      </c>
      <c r="B127" s="2">
        <v>596.5</v>
      </c>
      <c r="C127" s="3">
        <v>114.510002</v>
      </c>
      <c r="D127" t="s">
        <v>15</v>
      </c>
      <c r="E127" s="1">
        <v>29396</v>
      </c>
      <c r="F127" s="3">
        <f>(B128-B127)/B127</f>
        <v>1.0896898575020955E-2</v>
      </c>
      <c r="G127" s="3">
        <f>(C128-C127)/C127</f>
        <v>5.5016766133669532E-3</v>
      </c>
      <c r="I127" s="8"/>
      <c r="M127" s="7"/>
    </row>
    <row r="128" spans="1:13" x14ac:dyDescent="0.25">
      <c r="A128" s="1">
        <v>29396</v>
      </c>
      <c r="B128" s="2">
        <v>603</v>
      </c>
      <c r="C128" s="3">
        <v>115.139999</v>
      </c>
      <c r="E128" s="1">
        <v>29397</v>
      </c>
      <c r="F128" s="3">
        <f>(B129-B128)/B128</f>
        <v>3.2338308457711441E-2</v>
      </c>
      <c r="G128" s="3">
        <f>(C129-C128)/C128</f>
        <v>1.372244236340486E-2</v>
      </c>
      <c r="I128" s="7"/>
      <c r="M128" s="7"/>
    </row>
    <row r="129" spans="1:13" x14ac:dyDescent="0.25">
      <c r="A129" s="1">
        <v>29397</v>
      </c>
      <c r="B129" s="2">
        <v>622.5</v>
      </c>
      <c r="C129" s="3">
        <v>116.720001</v>
      </c>
      <c r="E129" s="1">
        <v>29398</v>
      </c>
      <c r="F129" s="3">
        <f>(B130-B129)/B129</f>
        <v>3.2128514056224901E-3</v>
      </c>
      <c r="G129" s="3">
        <f>(C130-C129)/C129</f>
        <v>-4.5407727506786904E-3</v>
      </c>
      <c r="I129" s="7"/>
      <c r="M129" s="7"/>
    </row>
    <row r="130" spans="1:13" x14ac:dyDescent="0.25">
      <c r="A130" s="1">
        <v>29398</v>
      </c>
      <c r="B130" s="2">
        <v>624.5</v>
      </c>
      <c r="C130" s="3">
        <v>116.19000200000001</v>
      </c>
      <c r="E130" s="1">
        <v>29399</v>
      </c>
      <c r="F130" s="3">
        <f>(B131-B130)/B130</f>
        <v>2.0816653322658127E-2</v>
      </c>
      <c r="G130" s="3">
        <f>(C131-C130)/C130</f>
        <v>-1.6352697885314339E-3</v>
      </c>
      <c r="I130" s="7"/>
      <c r="M130" s="7"/>
    </row>
    <row r="131" spans="1:13" x14ac:dyDescent="0.25">
      <c r="A131" s="1">
        <v>29399</v>
      </c>
      <c r="B131" s="2">
        <v>637.5</v>
      </c>
      <c r="C131" s="3">
        <v>116</v>
      </c>
      <c r="E131" s="1">
        <v>29402</v>
      </c>
      <c r="F131" s="3">
        <f>(B132-B131)/B131</f>
        <v>2.5098039215686273E-2</v>
      </c>
      <c r="G131" s="3">
        <f>(C132-C131)/C131</f>
        <v>-1.5172431034482759E-2</v>
      </c>
      <c r="I131" s="7"/>
      <c r="M131" s="7"/>
    </row>
    <row r="132" spans="1:13" x14ac:dyDescent="0.25">
      <c r="A132" s="1">
        <v>29402</v>
      </c>
      <c r="B132" s="2">
        <v>653.5</v>
      </c>
      <c r="C132" s="3">
        <v>114.239998</v>
      </c>
      <c r="E132" s="1">
        <v>29403</v>
      </c>
      <c r="F132" s="3">
        <f>(B133-B132)/B132</f>
        <v>9.9464422341239474E-3</v>
      </c>
      <c r="G132" s="3">
        <f>(C133-C132)/C132</f>
        <v>6.0399335791305499E-3</v>
      </c>
      <c r="I132" s="7"/>
      <c r="M132" s="7"/>
    </row>
    <row r="133" spans="1:13" x14ac:dyDescent="0.25">
      <c r="A133" s="1">
        <v>29403</v>
      </c>
      <c r="B133" s="2">
        <v>660</v>
      </c>
      <c r="C133" s="3">
        <v>114.93</v>
      </c>
      <c r="I133" s="7"/>
      <c r="M133" s="7"/>
    </row>
    <row r="134" spans="1:13" x14ac:dyDescent="0.25">
      <c r="I134" s="7"/>
      <c r="M134" s="7"/>
    </row>
    <row r="135" spans="1:13" x14ac:dyDescent="0.25">
      <c r="I135" s="7"/>
      <c r="M135" s="7"/>
    </row>
    <row r="136" spans="1:13" x14ac:dyDescent="0.25">
      <c r="I136" s="7"/>
      <c r="M136" s="7"/>
    </row>
    <row r="137" spans="1:13" x14ac:dyDescent="0.25">
      <c r="I137" s="7"/>
      <c r="M137" s="7"/>
    </row>
    <row r="138" spans="1:13" x14ac:dyDescent="0.25">
      <c r="I138" s="7"/>
      <c r="M138" s="7"/>
    </row>
    <row r="139" spans="1:13" x14ac:dyDescent="0.25">
      <c r="I139" s="7"/>
      <c r="M139" s="7"/>
    </row>
    <row r="140" spans="1:13" x14ac:dyDescent="0.25">
      <c r="I140" s="7"/>
      <c r="M140" s="7"/>
    </row>
    <row r="141" spans="1:13" x14ac:dyDescent="0.25">
      <c r="I141" s="7"/>
      <c r="M141" s="7"/>
    </row>
    <row r="142" spans="1:13" x14ac:dyDescent="0.25">
      <c r="I142" s="7"/>
      <c r="M142" s="7"/>
    </row>
    <row r="143" spans="1:13" x14ac:dyDescent="0.25">
      <c r="I143" s="7"/>
    </row>
    <row r="144" spans="1:13" x14ac:dyDescent="0.25">
      <c r="I14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2022-05-06T13:36:31Z</dcterms:modified>
</cp:coreProperties>
</file>